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AA3ADAFD-698E-4B5C-AB24-D34B104F27F7}" xr6:coauthVersionLast="47" xr6:coauthVersionMax="47" xr10:uidLastSave="{00000000-0000-0000-0000-000000000000}"/>
  <bookViews>
    <workbookView xWindow="-9670" yWindow="-21710" windowWidth="38620" windowHeight="21100" tabRatio="785" xr2:uid="{00000000-000D-0000-FFFF-FFFF00000000}"/>
  </bookViews>
  <sheets>
    <sheet name="Conciliacao" sheetId="1" r:id="rId1"/>
    <sheet name="df_taxas_bancarias" sheetId="2" r:id="rId2"/>
    <sheet name="df_faturam_zig" sheetId="3" r:id="rId3"/>
    <sheet name="df_receitas_extraord" sheetId="4" r:id="rId4"/>
    <sheet name="view_parc_agrup" sheetId="5" r:id="rId5"/>
    <sheet name="df_blueme_sem_parcelamento" sheetId="6" r:id="rId6"/>
    <sheet name="df_blueme_com_parcelamento" sheetId="7" r:id="rId7"/>
    <sheet name="df_extratos" sheetId="8" r:id="rId8"/>
    <sheet name="df_mutuos" sheetId="9" r:id="rId9"/>
    <sheet name="df_tesouraria_tran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3" i="1" l="1"/>
  <c r="J123" i="1" s="1"/>
  <c r="N122" i="1"/>
  <c r="O122" i="1" s="1"/>
  <c r="M122" i="1"/>
  <c r="L122" i="1"/>
  <c r="K122" i="1"/>
  <c r="J122" i="1"/>
  <c r="H122" i="1"/>
  <c r="G122" i="1"/>
  <c r="F122" i="1"/>
  <c r="E122" i="1"/>
  <c r="D122" i="1"/>
  <c r="B122" i="1"/>
  <c r="N121" i="1"/>
  <c r="M121" i="1"/>
  <c r="L121" i="1"/>
  <c r="K121" i="1"/>
  <c r="J121" i="1"/>
  <c r="H121" i="1"/>
  <c r="G121" i="1"/>
  <c r="F121" i="1"/>
  <c r="E121" i="1"/>
  <c r="D121" i="1"/>
  <c r="B121" i="1"/>
  <c r="N120" i="1"/>
  <c r="M120" i="1"/>
  <c r="L120" i="1"/>
  <c r="K120" i="1"/>
  <c r="J120" i="1"/>
  <c r="H120" i="1"/>
  <c r="G120" i="1"/>
  <c r="F120" i="1"/>
  <c r="E120" i="1"/>
  <c r="D120" i="1"/>
  <c r="B120" i="1"/>
  <c r="N119" i="1"/>
  <c r="O119" i="1" s="1"/>
  <c r="M119" i="1"/>
  <c r="L119" i="1"/>
  <c r="K119" i="1"/>
  <c r="J119" i="1"/>
  <c r="H119" i="1"/>
  <c r="G119" i="1"/>
  <c r="F119" i="1"/>
  <c r="E119" i="1"/>
  <c r="D119" i="1"/>
  <c r="B119" i="1"/>
  <c r="N118" i="1"/>
  <c r="M118" i="1"/>
  <c r="L118" i="1"/>
  <c r="K118" i="1"/>
  <c r="J118" i="1"/>
  <c r="H118" i="1"/>
  <c r="G118" i="1"/>
  <c r="F118" i="1"/>
  <c r="E118" i="1"/>
  <c r="D118" i="1"/>
  <c r="B118" i="1"/>
  <c r="N117" i="1"/>
  <c r="M117" i="1"/>
  <c r="L117" i="1"/>
  <c r="K117" i="1"/>
  <c r="J117" i="1"/>
  <c r="H117" i="1"/>
  <c r="G117" i="1"/>
  <c r="F117" i="1"/>
  <c r="E117" i="1"/>
  <c r="D117" i="1"/>
  <c r="B117" i="1"/>
  <c r="N116" i="1"/>
  <c r="M116" i="1"/>
  <c r="L116" i="1"/>
  <c r="K116" i="1"/>
  <c r="J116" i="1"/>
  <c r="O116" i="1" s="1"/>
  <c r="H116" i="1"/>
  <c r="G116" i="1"/>
  <c r="F116" i="1"/>
  <c r="E116" i="1"/>
  <c r="D116" i="1"/>
  <c r="B116" i="1"/>
  <c r="N115" i="1"/>
  <c r="M115" i="1"/>
  <c r="L115" i="1"/>
  <c r="K115" i="1"/>
  <c r="J115" i="1"/>
  <c r="H115" i="1"/>
  <c r="G115" i="1"/>
  <c r="F115" i="1"/>
  <c r="E115" i="1"/>
  <c r="D115" i="1"/>
  <c r="B115" i="1"/>
  <c r="N114" i="1"/>
  <c r="O114" i="1" s="1"/>
  <c r="M114" i="1"/>
  <c r="L114" i="1"/>
  <c r="K114" i="1"/>
  <c r="J114" i="1"/>
  <c r="H114" i="1"/>
  <c r="G114" i="1"/>
  <c r="F114" i="1"/>
  <c r="E114" i="1"/>
  <c r="D114" i="1"/>
  <c r="B114" i="1"/>
  <c r="N113" i="1"/>
  <c r="M113" i="1"/>
  <c r="L113" i="1"/>
  <c r="K113" i="1"/>
  <c r="J113" i="1"/>
  <c r="H113" i="1"/>
  <c r="G113" i="1"/>
  <c r="F113" i="1"/>
  <c r="E113" i="1"/>
  <c r="D113" i="1"/>
  <c r="B113" i="1"/>
  <c r="I113" i="1" s="1"/>
  <c r="N112" i="1"/>
  <c r="M112" i="1"/>
  <c r="L112" i="1"/>
  <c r="K112" i="1"/>
  <c r="O112" i="1" s="1"/>
  <c r="J112" i="1"/>
  <c r="H112" i="1"/>
  <c r="G112" i="1"/>
  <c r="F112" i="1"/>
  <c r="E112" i="1"/>
  <c r="D112" i="1"/>
  <c r="B112" i="1"/>
  <c r="N111" i="1"/>
  <c r="M111" i="1"/>
  <c r="L111" i="1"/>
  <c r="K111" i="1"/>
  <c r="J111" i="1"/>
  <c r="H111" i="1"/>
  <c r="G111" i="1"/>
  <c r="F111" i="1"/>
  <c r="E111" i="1"/>
  <c r="D111" i="1"/>
  <c r="B111" i="1"/>
  <c r="I111" i="1" s="1"/>
  <c r="N110" i="1"/>
  <c r="O110" i="1" s="1"/>
  <c r="M110" i="1"/>
  <c r="L110" i="1"/>
  <c r="K110" i="1"/>
  <c r="J110" i="1"/>
  <c r="H110" i="1"/>
  <c r="G110" i="1"/>
  <c r="F110" i="1"/>
  <c r="E110" i="1"/>
  <c r="D110" i="1"/>
  <c r="B110" i="1"/>
  <c r="N109" i="1"/>
  <c r="M109" i="1"/>
  <c r="L109" i="1"/>
  <c r="K109" i="1"/>
  <c r="J109" i="1"/>
  <c r="H109" i="1"/>
  <c r="G109" i="1"/>
  <c r="F109" i="1"/>
  <c r="E109" i="1"/>
  <c r="D109" i="1"/>
  <c r="B109" i="1"/>
  <c r="N108" i="1"/>
  <c r="M108" i="1"/>
  <c r="L108" i="1"/>
  <c r="K108" i="1"/>
  <c r="J108" i="1"/>
  <c r="O108" i="1" s="1"/>
  <c r="H108" i="1"/>
  <c r="G108" i="1"/>
  <c r="F108" i="1"/>
  <c r="E108" i="1"/>
  <c r="D108" i="1"/>
  <c r="B108" i="1"/>
  <c r="N107" i="1"/>
  <c r="M107" i="1"/>
  <c r="L107" i="1"/>
  <c r="K107" i="1"/>
  <c r="J107" i="1"/>
  <c r="H107" i="1"/>
  <c r="G107" i="1"/>
  <c r="F107" i="1"/>
  <c r="E107" i="1"/>
  <c r="D107" i="1"/>
  <c r="B107" i="1"/>
  <c r="N106" i="1"/>
  <c r="M106" i="1"/>
  <c r="L106" i="1"/>
  <c r="K106" i="1"/>
  <c r="J106" i="1"/>
  <c r="H106" i="1"/>
  <c r="G106" i="1"/>
  <c r="F106" i="1"/>
  <c r="E106" i="1"/>
  <c r="D106" i="1"/>
  <c r="B106" i="1"/>
  <c r="I106" i="1" s="1"/>
  <c r="O105" i="1"/>
  <c r="N105" i="1"/>
  <c r="M105" i="1"/>
  <c r="L105" i="1"/>
  <c r="K105" i="1"/>
  <c r="J105" i="1"/>
  <c r="H105" i="1"/>
  <c r="G105" i="1"/>
  <c r="F105" i="1"/>
  <c r="E105" i="1"/>
  <c r="D105" i="1"/>
  <c r="B105" i="1"/>
  <c r="I105" i="1" s="1"/>
  <c r="N104" i="1"/>
  <c r="M104" i="1"/>
  <c r="L104" i="1"/>
  <c r="K104" i="1"/>
  <c r="J104" i="1"/>
  <c r="O104" i="1" s="1"/>
  <c r="H104" i="1"/>
  <c r="G104" i="1"/>
  <c r="F104" i="1"/>
  <c r="E104" i="1"/>
  <c r="D104" i="1"/>
  <c r="B104" i="1"/>
  <c r="N103" i="1"/>
  <c r="M103" i="1"/>
  <c r="L103" i="1"/>
  <c r="K103" i="1"/>
  <c r="J103" i="1"/>
  <c r="H103" i="1"/>
  <c r="G103" i="1"/>
  <c r="F103" i="1"/>
  <c r="E103" i="1"/>
  <c r="D103" i="1"/>
  <c r="B103" i="1"/>
  <c r="N102" i="1"/>
  <c r="M102" i="1"/>
  <c r="L102" i="1"/>
  <c r="K102" i="1"/>
  <c r="J102" i="1"/>
  <c r="O102" i="1" s="1"/>
  <c r="H102" i="1"/>
  <c r="G102" i="1"/>
  <c r="F102" i="1"/>
  <c r="E102" i="1"/>
  <c r="D102" i="1"/>
  <c r="B102" i="1"/>
  <c r="I102" i="1" s="1"/>
  <c r="N101" i="1"/>
  <c r="M101" i="1"/>
  <c r="L101" i="1"/>
  <c r="K101" i="1"/>
  <c r="O101" i="1" s="1"/>
  <c r="J101" i="1"/>
  <c r="H101" i="1"/>
  <c r="G101" i="1"/>
  <c r="F101" i="1"/>
  <c r="E101" i="1"/>
  <c r="D101" i="1"/>
  <c r="B101" i="1"/>
  <c r="N100" i="1"/>
  <c r="M100" i="1"/>
  <c r="L100" i="1"/>
  <c r="K100" i="1"/>
  <c r="J100" i="1"/>
  <c r="H100" i="1"/>
  <c r="G100" i="1"/>
  <c r="F100" i="1"/>
  <c r="E100" i="1"/>
  <c r="D100" i="1"/>
  <c r="B100" i="1"/>
  <c r="N99" i="1"/>
  <c r="M99" i="1"/>
  <c r="L99" i="1"/>
  <c r="K99" i="1"/>
  <c r="J99" i="1"/>
  <c r="H99" i="1"/>
  <c r="G99" i="1"/>
  <c r="F99" i="1"/>
  <c r="E99" i="1"/>
  <c r="D99" i="1"/>
  <c r="I99" i="1" s="1"/>
  <c r="B99" i="1"/>
  <c r="N98" i="1"/>
  <c r="M98" i="1"/>
  <c r="L98" i="1"/>
  <c r="K98" i="1"/>
  <c r="J98" i="1"/>
  <c r="O98" i="1" s="1"/>
  <c r="H98" i="1"/>
  <c r="G98" i="1"/>
  <c r="F98" i="1"/>
  <c r="E98" i="1"/>
  <c r="D98" i="1"/>
  <c r="B98" i="1"/>
  <c r="I98" i="1" s="1"/>
  <c r="N97" i="1"/>
  <c r="O97" i="1" s="1"/>
  <c r="M97" i="1"/>
  <c r="L97" i="1"/>
  <c r="K97" i="1"/>
  <c r="J97" i="1"/>
  <c r="H97" i="1"/>
  <c r="G97" i="1"/>
  <c r="F97" i="1"/>
  <c r="E97" i="1"/>
  <c r="D97" i="1"/>
  <c r="B97" i="1"/>
  <c r="N96" i="1"/>
  <c r="M96" i="1"/>
  <c r="L96" i="1"/>
  <c r="K96" i="1"/>
  <c r="J96" i="1"/>
  <c r="H96" i="1"/>
  <c r="G96" i="1"/>
  <c r="F96" i="1"/>
  <c r="E96" i="1"/>
  <c r="D96" i="1"/>
  <c r="B96" i="1"/>
  <c r="N95" i="1"/>
  <c r="M95" i="1"/>
  <c r="L95" i="1"/>
  <c r="K95" i="1"/>
  <c r="J95" i="1"/>
  <c r="H95" i="1"/>
  <c r="G95" i="1"/>
  <c r="F95" i="1"/>
  <c r="E95" i="1"/>
  <c r="D95" i="1"/>
  <c r="B95" i="1"/>
  <c r="N94" i="1"/>
  <c r="M94" i="1"/>
  <c r="L94" i="1"/>
  <c r="K94" i="1"/>
  <c r="J94" i="1"/>
  <c r="H94" i="1"/>
  <c r="G94" i="1"/>
  <c r="F94" i="1"/>
  <c r="E94" i="1"/>
  <c r="D94" i="1"/>
  <c r="B94" i="1"/>
  <c r="N93" i="1"/>
  <c r="M93" i="1"/>
  <c r="L93" i="1"/>
  <c r="K93" i="1"/>
  <c r="J93" i="1"/>
  <c r="H93" i="1"/>
  <c r="G93" i="1"/>
  <c r="F93" i="1"/>
  <c r="E93" i="1"/>
  <c r="D93" i="1"/>
  <c r="B93" i="1"/>
  <c r="N92" i="1"/>
  <c r="O92" i="1" s="1"/>
  <c r="M92" i="1"/>
  <c r="L92" i="1"/>
  <c r="K92" i="1"/>
  <c r="J92" i="1"/>
  <c r="H92" i="1"/>
  <c r="G92" i="1"/>
  <c r="F92" i="1"/>
  <c r="E92" i="1"/>
  <c r="D92" i="1"/>
  <c r="I92" i="1" s="1"/>
  <c r="B92" i="1"/>
  <c r="N91" i="1"/>
  <c r="M91" i="1"/>
  <c r="L91" i="1"/>
  <c r="K91" i="1"/>
  <c r="J91" i="1"/>
  <c r="O91" i="1" s="1"/>
  <c r="H91" i="1"/>
  <c r="G91" i="1"/>
  <c r="F91" i="1"/>
  <c r="E91" i="1"/>
  <c r="D91" i="1"/>
  <c r="B91" i="1"/>
  <c r="N90" i="1"/>
  <c r="O90" i="1" s="1"/>
  <c r="M90" i="1"/>
  <c r="L90" i="1"/>
  <c r="K90" i="1"/>
  <c r="J90" i="1"/>
  <c r="H90" i="1"/>
  <c r="G90" i="1"/>
  <c r="F90" i="1"/>
  <c r="E90" i="1"/>
  <c r="D90" i="1"/>
  <c r="B90" i="1"/>
  <c r="N89" i="1"/>
  <c r="M89" i="1"/>
  <c r="L89" i="1"/>
  <c r="K89" i="1"/>
  <c r="J89" i="1"/>
  <c r="H89" i="1"/>
  <c r="G89" i="1"/>
  <c r="F89" i="1"/>
  <c r="E89" i="1"/>
  <c r="D89" i="1"/>
  <c r="B89" i="1"/>
  <c r="N88" i="1"/>
  <c r="M88" i="1"/>
  <c r="L88" i="1"/>
  <c r="K88" i="1"/>
  <c r="J88" i="1"/>
  <c r="O88" i="1" s="1"/>
  <c r="P88" i="1" s="1"/>
  <c r="H88" i="1"/>
  <c r="G88" i="1"/>
  <c r="F88" i="1"/>
  <c r="E88" i="1"/>
  <c r="D88" i="1"/>
  <c r="B88" i="1"/>
  <c r="I88" i="1" s="1"/>
  <c r="N87" i="1"/>
  <c r="M87" i="1"/>
  <c r="L87" i="1"/>
  <c r="K87" i="1"/>
  <c r="J87" i="1"/>
  <c r="O87" i="1" s="1"/>
  <c r="H87" i="1"/>
  <c r="G87" i="1"/>
  <c r="F87" i="1"/>
  <c r="E87" i="1"/>
  <c r="D87" i="1"/>
  <c r="B87" i="1"/>
  <c r="N86" i="1"/>
  <c r="O86" i="1" s="1"/>
  <c r="M86" i="1"/>
  <c r="L86" i="1"/>
  <c r="K86" i="1"/>
  <c r="J86" i="1"/>
  <c r="H86" i="1"/>
  <c r="G86" i="1"/>
  <c r="F86" i="1"/>
  <c r="E86" i="1"/>
  <c r="D86" i="1"/>
  <c r="B86" i="1"/>
  <c r="N85" i="1"/>
  <c r="O85" i="1" s="1"/>
  <c r="M85" i="1"/>
  <c r="L85" i="1"/>
  <c r="K85" i="1"/>
  <c r="J85" i="1"/>
  <c r="H85" i="1"/>
  <c r="G85" i="1"/>
  <c r="F85" i="1"/>
  <c r="E85" i="1"/>
  <c r="D85" i="1"/>
  <c r="B85" i="1"/>
  <c r="N84" i="1"/>
  <c r="M84" i="1"/>
  <c r="L84" i="1"/>
  <c r="K84" i="1"/>
  <c r="J84" i="1"/>
  <c r="O84" i="1" s="1"/>
  <c r="P84" i="1" s="1"/>
  <c r="H84" i="1"/>
  <c r="G84" i="1"/>
  <c r="F84" i="1"/>
  <c r="E84" i="1"/>
  <c r="D84" i="1"/>
  <c r="B84" i="1"/>
  <c r="I84" i="1" s="1"/>
  <c r="N83" i="1"/>
  <c r="M83" i="1"/>
  <c r="L83" i="1"/>
  <c r="K83" i="1"/>
  <c r="J83" i="1"/>
  <c r="O83" i="1" s="1"/>
  <c r="H83" i="1"/>
  <c r="G83" i="1"/>
  <c r="F83" i="1"/>
  <c r="E83" i="1"/>
  <c r="D83" i="1"/>
  <c r="B83" i="1"/>
  <c r="N82" i="1"/>
  <c r="M82" i="1"/>
  <c r="L82" i="1"/>
  <c r="K82" i="1"/>
  <c r="J82" i="1"/>
  <c r="H82" i="1"/>
  <c r="G82" i="1"/>
  <c r="F82" i="1"/>
  <c r="E82" i="1"/>
  <c r="D82" i="1"/>
  <c r="B82" i="1"/>
  <c r="I82" i="1" s="1"/>
  <c r="N81" i="1"/>
  <c r="M81" i="1"/>
  <c r="L81" i="1"/>
  <c r="K81" i="1"/>
  <c r="J81" i="1"/>
  <c r="H81" i="1"/>
  <c r="G81" i="1"/>
  <c r="F81" i="1"/>
  <c r="E81" i="1"/>
  <c r="D81" i="1"/>
  <c r="B81" i="1"/>
  <c r="N80" i="1"/>
  <c r="M80" i="1"/>
  <c r="L80" i="1"/>
  <c r="K80" i="1"/>
  <c r="J80" i="1"/>
  <c r="O80" i="1" s="1"/>
  <c r="H80" i="1"/>
  <c r="G80" i="1"/>
  <c r="F80" i="1"/>
  <c r="E80" i="1"/>
  <c r="D80" i="1"/>
  <c r="B80" i="1"/>
  <c r="N79" i="1"/>
  <c r="M79" i="1"/>
  <c r="L79" i="1"/>
  <c r="K79" i="1"/>
  <c r="J79" i="1"/>
  <c r="H79" i="1"/>
  <c r="G79" i="1"/>
  <c r="F79" i="1"/>
  <c r="E79" i="1"/>
  <c r="D79" i="1"/>
  <c r="B79" i="1"/>
  <c r="N78" i="1"/>
  <c r="M78" i="1"/>
  <c r="L78" i="1"/>
  <c r="K78" i="1"/>
  <c r="J78" i="1"/>
  <c r="H78" i="1"/>
  <c r="G78" i="1"/>
  <c r="F78" i="1"/>
  <c r="E78" i="1"/>
  <c r="D78" i="1"/>
  <c r="B78" i="1"/>
  <c r="N77" i="1"/>
  <c r="M77" i="1"/>
  <c r="L77" i="1"/>
  <c r="K77" i="1"/>
  <c r="J77" i="1"/>
  <c r="H77" i="1"/>
  <c r="G77" i="1"/>
  <c r="F77" i="1"/>
  <c r="E77" i="1"/>
  <c r="D77" i="1"/>
  <c r="B77" i="1"/>
  <c r="I77" i="1" s="1"/>
  <c r="N76" i="1"/>
  <c r="M76" i="1"/>
  <c r="L76" i="1"/>
  <c r="K76" i="1"/>
  <c r="J76" i="1"/>
  <c r="O76" i="1" s="1"/>
  <c r="H76" i="1"/>
  <c r="G76" i="1"/>
  <c r="F76" i="1"/>
  <c r="E76" i="1"/>
  <c r="D76" i="1"/>
  <c r="B76" i="1"/>
  <c r="N75" i="1"/>
  <c r="M75" i="1"/>
  <c r="L75" i="1"/>
  <c r="K75" i="1"/>
  <c r="J75" i="1"/>
  <c r="H75" i="1"/>
  <c r="G75" i="1"/>
  <c r="F75" i="1"/>
  <c r="E75" i="1"/>
  <c r="D75" i="1"/>
  <c r="B75" i="1"/>
  <c r="N74" i="1"/>
  <c r="M74" i="1"/>
  <c r="L74" i="1"/>
  <c r="K74" i="1"/>
  <c r="J74" i="1"/>
  <c r="H74" i="1"/>
  <c r="G74" i="1"/>
  <c r="F74" i="1"/>
  <c r="E74" i="1"/>
  <c r="D74" i="1"/>
  <c r="B74" i="1"/>
  <c r="N73" i="1"/>
  <c r="M73" i="1"/>
  <c r="L73" i="1"/>
  <c r="K73" i="1"/>
  <c r="J73" i="1"/>
  <c r="H73" i="1"/>
  <c r="G73" i="1"/>
  <c r="F73" i="1"/>
  <c r="E73" i="1"/>
  <c r="D73" i="1"/>
  <c r="B73" i="1"/>
  <c r="I73" i="1" s="1"/>
  <c r="O72" i="1"/>
  <c r="N72" i="1"/>
  <c r="M72" i="1"/>
  <c r="L72" i="1"/>
  <c r="K72" i="1"/>
  <c r="J72" i="1"/>
  <c r="H72" i="1"/>
  <c r="G72" i="1"/>
  <c r="I72" i="1" s="1"/>
  <c r="F72" i="1"/>
  <c r="E72" i="1"/>
  <c r="D72" i="1"/>
  <c r="B72" i="1"/>
  <c r="N71" i="1"/>
  <c r="M71" i="1"/>
  <c r="L71" i="1"/>
  <c r="K71" i="1"/>
  <c r="J71" i="1"/>
  <c r="H71" i="1"/>
  <c r="G71" i="1"/>
  <c r="F71" i="1"/>
  <c r="E71" i="1"/>
  <c r="D71" i="1"/>
  <c r="B71" i="1"/>
  <c r="N70" i="1"/>
  <c r="O70" i="1" s="1"/>
  <c r="M70" i="1"/>
  <c r="L70" i="1"/>
  <c r="K70" i="1"/>
  <c r="J70" i="1"/>
  <c r="H70" i="1"/>
  <c r="G70" i="1"/>
  <c r="F70" i="1"/>
  <c r="E70" i="1"/>
  <c r="D70" i="1"/>
  <c r="B70" i="1"/>
  <c r="N69" i="1"/>
  <c r="O69" i="1" s="1"/>
  <c r="M69" i="1"/>
  <c r="L69" i="1"/>
  <c r="K69" i="1"/>
  <c r="J69" i="1"/>
  <c r="I69" i="1"/>
  <c r="H69" i="1"/>
  <c r="G69" i="1"/>
  <c r="F69" i="1"/>
  <c r="E69" i="1"/>
  <c r="D69" i="1"/>
  <c r="B69" i="1"/>
  <c r="N68" i="1"/>
  <c r="M68" i="1"/>
  <c r="L68" i="1"/>
  <c r="K68" i="1"/>
  <c r="J68" i="1"/>
  <c r="O68" i="1" s="1"/>
  <c r="H68" i="1"/>
  <c r="G68" i="1"/>
  <c r="F68" i="1"/>
  <c r="E68" i="1"/>
  <c r="D68" i="1"/>
  <c r="B68" i="1"/>
  <c r="N67" i="1"/>
  <c r="M67" i="1"/>
  <c r="L67" i="1"/>
  <c r="K67" i="1"/>
  <c r="J67" i="1"/>
  <c r="H67" i="1"/>
  <c r="G67" i="1"/>
  <c r="F67" i="1"/>
  <c r="E67" i="1"/>
  <c r="D67" i="1"/>
  <c r="B67" i="1"/>
  <c r="N66" i="1"/>
  <c r="M66" i="1"/>
  <c r="L66" i="1"/>
  <c r="K66" i="1"/>
  <c r="J66" i="1"/>
  <c r="H66" i="1"/>
  <c r="G66" i="1"/>
  <c r="F66" i="1"/>
  <c r="E66" i="1"/>
  <c r="D66" i="1"/>
  <c r="B66" i="1"/>
  <c r="I66" i="1" s="1"/>
  <c r="N65" i="1"/>
  <c r="O65" i="1" s="1"/>
  <c r="M65" i="1"/>
  <c r="L65" i="1"/>
  <c r="K65" i="1"/>
  <c r="J65" i="1"/>
  <c r="H65" i="1"/>
  <c r="G65" i="1"/>
  <c r="F65" i="1"/>
  <c r="E65" i="1"/>
  <c r="D65" i="1"/>
  <c r="I65" i="1" s="1"/>
  <c r="B65" i="1"/>
  <c r="N64" i="1"/>
  <c r="M64" i="1"/>
  <c r="L64" i="1"/>
  <c r="K64" i="1"/>
  <c r="J64" i="1"/>
  <c r="O64" i="1" s="1"/>
  <c r="H64" i="1"/>
  <c r="G64" i="1"/>
  <c r="F64" i="1"/>
  <c r="E64" i="1"/>
  <c r="D64" i="1"/>
  <c r="B64" i="1"/>
  <c r="N63" i="1"/>
  <c r="M63" i="1"/>
  <c r="L63" i="1"/>
  <c r="K63" i="1"/>
  <c r="J63" i="1"/>
  <c r="H63" i="1"/>
  <c r="G63" i="1"/>
  <c r="F63" i="1"/>
  <c r="E63" i="1"/>
  <c r="D63" i="1"/>
  <c r="B63" i="1"/>
  <c r="N62" i="1"/>
  <c r="M62" i="1"/>
  <c r="L62" i="1"/>
  <c r="K62" i="1"/>
  <c r="J62" i="1"/>
  <c r="H62" i="1"/>
  <c r="G62" i="1"/>
  <c r="F62" i="1"/>
  <c r="E62" i="1"/>
  <c r="D62" i="1"/>
  <c r="B62" i="1"/>
  <c r="N61" i="1"/>
  <c r="M61" i="1"/>
  <c r="L61" i="1"/>
  <c r="K61" i="1"/>
  <c r="J61" i="1"/>
  <c r="H61" i="1"/>
  <c r="G61" i="1"/>
  <c r="F61" i="1"/>
  <c r="E61" i="1"/>
  <c r="D61" i="1"/>
  <c r="B61" i="1"/>
  <c r="I61" i="1" s="1"/>
  <c r="N60" i="1"/>
  <c r="M60" i="1"/>
  <c r="L60" i="1"/>
  <c r="K60" i="1"/>
  <c r="J60" i="1"/>
  <c r="O60" i="1" s="1"/>
  <c r="H60" i="1"/>
  <c r="G60" i="1"/>
  <c r="F60" i="1"/>
  <c r="E60" i="1"/>
  <c r="D60" i="1"/>
  <c r="B60" i="1"/>
  <c r="N59" i="1"/>
  <c r="M59" i="1"/>
  <c r="O59" i="1" s="1"/>
  <c r="L59" i="1"/>
  <c r="K59" i="1"/>
  <c r="J59" i="1"/>
  <c r="H59" i="1"/>
  <c r="G59" i="1"/>
  <c r="F59" i="1"/>
  <c r="E59" i="1"/>
  <c r="D59" i="1"/>
  <c r="I59" i="1" s="1"/>
  <c r="B59" i="1"/>
  <c r="N58" i="1"/>
  <c r="M58" i="1"/>
  <c r="L58" i="1"/>
  <c r="K58" i="1"/>
  <c r="J58" i="1"/>
  <c r="H58" i="1"/>
  <c r="G58" i="1"/>
  <c r="F58" i="1"/>
  <c r="E58" i="1"/>
  <c r="D58" i="1"/>
  <c r="B58" i="1"/>
  <c r="N57" i="1"/>
  <c r="M57" i="1"/>
  <c r="L57" i="1"/>
  <c r="K57" i="1"/>
  <c r="J57" i="1"/>
  <c r="H57" i="1"/>
  <c r="G57" i="1"/>
  <c r="F57" i="1"/>
  <c r="E57" i="1"/>
  <c r="D57" i="1"/>
  <c r="B57" i="1"/>
  <c r="I57" i="1" s="1"/>
  <c r="O56" i="1"/>
  <c r="N56" i="1"/>
  <c r="M56" i="1"/>
  <c r="L56" i="1"/>
  <c r="K56" i="1"/>
  <c r="J56" i="1"/>
  <c r="H56" i="1"/>
  <c r="G56" i="1"/>
  <c r="I56" i="1" s="1"/>
  <c r="F56" i="1"/>
  <c r="E56" i="1"/>
  <c r="D56" i="1"/>
  <c r="B56" i="1"/>
  <c r="N55" i="1"/>
  <c r="M55" i="1"/>
  <c r="L55" i="1"/>
  <c r="K55" i="1"/>
  <c r="J55" i="1"/>
  <c r="H55" i="1"/>
  <c r="G55" i="1"/>
  <c r="F55" i="1"/>
  <c r="E55" i="1"/>
  <c r="D55" i="1"/>
  <c r="B55" i="1"/>
  <c r="N54" i="1"/>
  <c r="O54" i="1" s="1"/>
  <c r="M54" i="1"/>
  <c r="L54" i="1"/>
  <c r="K54" i="1"/>
  <c r="J54" i="1"/>
  <c r="H54" i="1"/>
  <c r="G54" i="1"/>
  <c r="F54" i="1"/>
  <c r="E54" i="1"/>
  <c r="D54" i="1"/>
  <c r="B54" i="1"/>
  <c r="N53" i="1"/>
  <c r="O53" i="1" s="1"/>
  <c r="M53" i="1"/>
  <c r="L53" i="1"/>
  <c r="K53" i="1"/>
  <c r="J53" i="1"/>
  <c r="I53" i="1"/>
  <c r="H53" i="1"/>
  <c r="G53" i="1"/>
  <c r="F53" i="1"/>
  <c r="E53" i="1"/>
  <c r="D53" i="1"/>
  <c r="B53" i="1"/>
  <c r="N52" i="1"/>
  <c r="M52" i="1"/>
  <c r="L52" i="1"/>
  <c r="K52" i="1"/>
  <c r="J52" i="1"/>
  <c r="O52" i="1" s="1"/>
  <c r="H52" i="1"/>
  <c r="G52" i="1"/>
  <c r="F52" i="1"/>
  <c r="E52" i="1"/>
  <c r="D52" i="1"/>
  <c r="B52" i="1"/>
  <c r="N51" i="1"/>
  <c r="M51" i="1"/>
  <c r="L51" i="1"/>
  <c r="K51" i="1"/>
  <c r="J51" i="1"/>
  <c r="H51" i="1"/>
  <c r="G51" i="1"/>
  <c r="F51" i="1"/>
  <c r="E51" i="1"/>
  <c r="D51" i="1"/>
  <c r="B51" i="1"/>
  <c r="N50" i="1"/>
  <c r="M50" i="1"/>
  <c r="L50" i="1"/>
  <c r="K50" i="1"/>
  <c r="J50" i="1"/>
  <c r="H50" i="1"/>
  <c r="G50" i="1"/>
  <c r="F50" i="1"/>
  <c r="E50" i="1"/>
  <c r="D50" i="1"/>
  <c r="B50" i="1"/>
  <c r="I50" i="1" s="1"/>
  <c r="N49" i="1"/>
  <c r="O49" i="1" s="1"/>
  <c r="M49" i="1"/>
  <c r="L49" i="1"/>
  <c r="K49" i="1"/>
  <c r="J49" i="1"/>
  <c r="H49" i="1"/>
  <c r="G49" i="1"/>
  <c r="F49" i="1"/>
  <c r="E49" i="1"/>
  <c r="D49" i="1"/>
  <c r="I49" i="1" s="1"/>
  <c r="B49" i="1"/>
  <c r="N48" i="1"/>
  <c r="M48" i="1"/>
  <c r="L48" i="1"/>
  <c r="K48" i="1"/>
  <c r="J48" i="1"/>
  <c r="O48" i="1" s="1"/>
  <c r="H48" i="1"/>
  <c r="G48" i="1"/>
  <c r="F48" i="1"/>
  <c r="E48" i="1"/>
  <c r="D48" i="1"/>
  <c r="B48" i="1"/>
  <c r="N47" i="1"/>
  <c r="M47" i="1"/>
  <c r="L47" i="1"/>
  <c r="K47" i="1"/>
  <c r="J47" i="1"/>
  <c r="H47" i="1"/>
  <c r="G47" i="1"/>
  <c r="F47" i="1"/>
  <c r="E47" i="1"/>
  <c r="D47" i="1"/>
  <c r="B47" i="1"/>
  <c r="N46" i="1"/>
  <c r="M46" i="1"/>
  <c r="L46" i="1"/>
  <c r="K46" i="1"/>
  <c r="J46" i="1"/>
  <c r="H46" i="1"/>
  <c r="G46" i="1"/>
  <c r="F46" i="1"/>
  <c r="E46" i="1"/>
  <c r="D46" i="1"/>
  <c r="B46" i="1"/>
  <c r="N45" i="1"/>
  <c r="M45" i="1"/>
  <c r="L45" i="1"/>
  <c r="K45" i="1"/>
  <c r="J45" i="1"/>
  <c r="H45" i="1"/>
  <c r="G45" i="1"/>
  <c r="F45" i="1"/>
  <c r="E45" i="1"/>
  <c r="D45" i="1"/>
  <c r="B45" i="1"/>
  <c r="I45" i="1" s="1"/>
  <c r="N44" i="1"/>
  <c r="M44" i="1"/>
  <c r="L44" i="1"/>
  <c r="K44" i="1"/>
  <c r="J44" i="1"/>
  <c r="O44" i="1" s="1"/>
  <c r="H44" i="1"/>
  <c r="G44" i="1"/>
  <c r="F44" i="1"/>
  <c r="E44" i="1"/>
  <c r="D44" i="1"/>
  <c r="B44" i="1"/>
  <c r="N43" i="1"/>
  <c r="M43" i="1"/>
  <c r="O43" i="1" s="1"/>
  <c r="L43" i="1"/>
  <c r="K43" i="1"/>
  <c r="J43" i="1"/>
  <c r="H43" i="1"/>
  <c r="G43" i="1"/>
  <c r="F43" i="1"/>
  <c r="E43" i="1"/>
  <c r="D43" i="1"/>
  <c r="B43" i="1"/>
  <c r="N42" i="1"/>
  <c r="M42" i="1"/>
  <c r="L42" i="1"/>
  <c r="K42" i="1"/>
  <c r="J42" i="1"/>
  <c r="H42" i="1"/>
  <c r="G42" i="1"/>
  <c r="F42" i="1"/>
  <c r="E42" i="1"/>
  <c r="D42" i="1"/>
  <c r="B42" i="1"/>
  <c r="N41" i="1"/>
  <c r="M41" i="1"/>
  <c r="L41" i="1"/>
  <c r="K41" i="1"/>
  <c r="J41" i="1"/>
  <c r="H41" i="1"/>
  <c r="G41" i="1"/>
  <c r="F41" i="1"/>
  <c r="E41" i="1"/>
  <c r="D41" i="1"/>
  <c r="B41" i="1"/>
  <c r="I41" i="1" s="1"/>
  <c r="O40" i="1"/>
  <c r="N40" i="1"/>
  <c r="M40" i="1"/>
  <c r="L40" i="1"/>
  <c r="K40" i="1"/>
  <c r="J40" i="1"/>
  <c r="H40" i="1"/>
  <c r="G40" i="1"/>
  <c r="I40" i="1" s="1"/>
  <c r="F40" i="1"/>
  <c r="E40" i="1"/>
  <c r="D40" i="1"/>
  <c r="B40" i="1"/>
  <c r="N39" i="1"/>
  <c r="M39" i="1"/>
  <c r="L39" i="1"/>
  <c r="K39" i="1"/>
  <c r="J39" i="1"/>
  <c r="H39" i="1"/>
  <c r="G39" i="1"/>
  <c r="F39" i="1"/>
  <c r="E39" i="1"/>
  <c r="D39" i="1"/>
  <c r="B39" i="1"/>
  <c r="N38" i="1"/>
  <c r="O38" i="1" s="1"/>
  <c r="M38" i="1"/>
  <c r="L38" i="1"/>
  <c r="K38" i="1"/>
  <c r="J38" i="1"/>
  <c r="H38" i="1"/>
  <c r="G38" i="1"/>
  <c r="F38" i="1"/>
  <c r="E38" i="1"/>
  <c r="D38" i="1"/>
  <c r="B38" i="1"/>
  <c r="N37" i="1"/>
  <c r="O37" i="1" s="1"/>
  <c r="M37" i="1"/>
  <c r="L37" i="1"/>
  <c r="K37" i="1"/>
  <c r="J37" i="1"/>
  <c r="I37" i="1"/>
  <c r="H37" i="1"/>
  <c r="G37" i="1"/>
  <c r="F37" i="1"/>
  <c r="E37" i="1"/>
  <c r="D37" i="1"/>
  <c r="B37" i="1"/>
  <c r="N36" i="1"/>
  <c r="M36" i="1"/>
  <c r="L36" i="1"/>
  <c r="K36" i="1"/>
  <c r="J36" i="1"/>
  <c r="O36" i="1" s="1"/>
  <c r="H36" i="1"/>
  <c r="G36" i="1"/>
  <c r="F36" i="1"/>
  <c r="E36" i="1"/>
  <c r="D36" i="1"/>
  <c r="B36" i="1"/>
  <c r="N35" i="1"/>
  <c r="M35" i="1"/>
  <c r="L35" i="1"/>
  <c r="K35" i="1"/>
  <c r="J35" i="1"/>
  <c r="H35" i="1"/>
  <c r="G35" i="1"/>
  <c r="F35" i="1"/>
  <c r="E35" i="1"/>
  <c r="D35" i="1"/>
  <c r="B35" i="1"/>
  <c r="N34" i="1"/>
  <c r="M34" i="1"/>
  <c r="L34" i="1"/>
  <c r="K34" i="1"/>
  <c r="J34" i="1"/>
  <c r="H34" i="1"/>
  <c r="G34" i="1"/>
  <c r="F34" i="1"/>
  <c r="E34" i="1"/>
  <c r="D34" i="1"/>
  <c r="B34" i="1"/>
  <c r="I34" i="1" s="1"/>
  <c r="N33" i="1"/>
  <c r="O33" i="1" s="1"/>
  <c r="M33" i="1"/>
  <c r="L33" i="1"/>
  <c r="K33" i="1"/>
  <c r="J33" i="1"/>
  <c r="H33" i="1"/>
  <c r="G33" i="1"/>
  <c r="F33" i="1"/>
  <c r="E33" i="1"/>
  <c r="D33" i="1"/>
  <c r="I33" i="1" s="1"/>
  <c r="B33" i="1"/>
  <c r="N32" i="1"/>
  <c r="M32" i="1"/>
  <c r="L32" i="1"/>
  <c r="K32" i="1"/>
  <c r="J32" i="1"/>
  <c r="O32" i="1" s="1"/>
  <c r="H32" i="1"/>
  <c r="G32" i="1"/>
  <c r="F32" i="1"/>
  <c r="E32" i="1"/>
  <c r="D32" i="1"/>
  <c r="B32" i="1"/>
  <c r="N31" i="1"/>
  <c r="M31" i="1"/>
  <c r="L31" i="1"/>
  <c r="K31" i="1"/>
  <c r="J31" i="1"/>
  <c r="H31" i="1"/>
  <c r="G31" i="1"/>
  <c r="F31" i="1"/>
  <c r="E31" i="1"/>
  <c r="D31" i="1"/>
  <c r="B31" i="1"/>
  <c r="N30" i="1"/>
  <c r="M30" i="1"/>
  <c r="L30" i="1"/>
  <c r="K30" i="1"/>
  <c r="J30" i="1"/>
  <c r="H30" i="1"/>
  <c r="G30" i="1"/>
  <c r="F30" i="1"/>
  <c r="E30" i="1"/>
  <c r="D30" i="1"/>
  <c r="B30" i="1"/>
  <c r="N29" i="1"/>
  <c r="M29" i="1"/>
  <c r="L29" i="1"/>
  <c r="K29" i="1"/>
  <c r="J29" i="1"/>
  <c r="H29" i="1"/>
  <c r="G29" i="1"/>
  <c r="F29" i="1"/>
  <c r="E29" i="1"/>
  <c r="D29" i="1"/>
  <c r="B29" i="1"/>
  <c r="I29" i="1" s="1"/>
  <c r="N28" i="1"/>
  <c r="M28" i="1"/>
  <c r="L28" i="1"/>
  <c r="K28" i="1"/>
  <c r="J28" i="1"/>
  <c r="O28" i="1" s="1"/>
  <c r="H28" i="1"/>
  <c r="G28" i="1"/>
  <c r="F28" i="1"/>
  <c r="E28" i="1"/>
  <c r="D28" i="1"/>
  <c r="B28" i="1"/>
  <c r="N27" i="1"/>
  <c r="M27" i="1"/>
  <c r="O27" i="1" s="1"/>
  <c r="L27" i="1"/>
  <c r="K27" i="1"/>
  <c r="J27" i="1"/>
  <c r="H27" i="1"/>
  <c r="G27" i="1"/>
  <c r="F27" i="1"/>
  <c r="E27" i="1"/>
  <c r="D27" i="1"/>
  <c r="B27" i="1"/>
  <c r="N26" i="1"/>
  <c r="O26" i="1" s="1"/>
  <c r="M26" i="1"/>
  <c r="L26" i="1"/>
  <c r="K26" i="1"/>
  <c r="J26" i="1"/>
  <c r="H26" i="1"/>
  <c r="G26" i="1"/>
  <c r="F26" i="1"/>
  <c r="E26" i="1"/>
  <c r="D26" i="1"/>
  <c r="B26" i="1"/>
  <c r="N25" i="1"/>
  <c r="M25" i="1"/>
  <c r="L25" i="1"/>
  <c r="K25" i="1"/>
  <c r="J25" i="1"/>
  <c r="H25" i="1"/>
  <c r="G25" i="1"/>
  <c r="F25" i="1"/>
  <c r="E25" i="1"/>
  <c r="D25" i="1"/>
  <c r="B25" i="1"/>
  <c r="I25" i="1" s="1"/>
  <c r="O24" i="1"/>
  <c r="N24" i="1"/>
  <c r="M24" i="1"/>
  <c r="L24" i="1"/>
  <c r="K24" i="1"/>
  <c r="J24" i="1"/>
  <c r="H24" i="1"/>
  <c r="G24" i="1"/>
  <c r="I24" i="1" s="1"/>
  <c r="F24" i="1"/>
  <c r="E24" i="1"/>
  <c r="D24" i="1"/>
  <c r="B24" i="1"/>
  <c r="N23" i="1"/>
  <c r="M23" i="1"/>
  <c r="L23" i="1"/>
  <c r="K23" i="1"/>
  <c r="J23" i="1"/>
  <c r="H23" i="1"/>
  <c r="G23" i="1"/>
  <c r="F23" i="1"/>
  <c r="E23" i="1"/>
  <c r="D23" i="1"/>
  <c r="B23" i="1"/>
  <c r="N22" i="1"/>
  <c r="O22" i="1" s="1"/>
  <c r="M22" i="1"/>
  <c r="L22" i="1"/>
  <c r="K22" i="1"/>
  <c r="J22" i="1"/>
  <c r="H22" i="1"/>
  <c r="G22" i="1"/>
  <c r="F22" i="1"/>
  <c r="E22" i="1"/>
  <c r="D22" i="1"/>
  <c r="B22" i="1"/>
  <c r="N21" i="1"/>
  <c r="O21" i="1" s="1"/>
  <c r="M21" i="1"/>
  <c r="L21" i="1"/>
  <c r="K21" i="1"/>
  <c r="J21" i="1"/>
  <c r="I21" i="1"/>
  <c r="H21" i="1"/>
  <c r="G21" i="1"/>
  <c r="F21" i="1"/>
  <c r="E21" i="1"/>
  <c r="D21" i="1"/>
  <c r="B21" i="1"/>
  <c r="N20" i="1"/>
  <c r="M20" i="1"/>
  <c r="L20" i="1"/>
  <c r="K20" i="1"/>
  <c r="J20" i="1"/>
  <c r="O20" i="1" s="1"/>
  <c r="H20" i="1"/>
  <c r="G20" i="1"/>
  <c r="F20" i="1"/>
  <c r="E20" i="1"/>
  <c r="D20" i="1"/>
  <c r="B20" i="1"/>
  <c r="N19" i="1"/>
  <c r="M19" i="1"/>
  <c r="L19" i="1"/>
  <c r="K19" i="1"/>
  <c r="J19" i="1"/>
  <c r="H19" i="1"/>
  <c r="G19" i="1"/>
  <c r="F19" i="1"/>
  <c r="E19" i="1"/>
  <c r="D19" i="1"/>
  <c r="B19" i="1"/>
  <c r="N18" i="1"/>
  <c r="M18" i="1"/>
  <c r="L18" i="1"/>
  <c r="K18" i="1"/>
  <c r="J18" i="1"/>
  <c r="H18" i="1"/>
  <c r="G18" i="1"/>
  <c r="F18" i="1"/>
  <c r="E18" i="1"/>
  <c r="D18" i="1"/>
  <c r="B18" i="1"/>
  <c r="I18" i="1" s="1"/>
  <c r="N17" i="1"/>
  <c r="O17" i="1" s="1"/>
  <c r="M17" i="1"/>
  <c r="L17" i="1"/>
  <c r="K17" i="1"/>
  <c r="J17" i="1"/>
  <c r="H17" i="1"/>
  <c r="G17" i="1"/>
  <c r="F17" i="1"/>
  <c r="E17" i="1"/>
  <c r="D17" i="1"/>
  <c r="I17" i="1" s="1"/>
  <c r="B17" i="1"/>
  <c r="N16" i="1"/>
  <c r="M16" i="1"/>
  <c r="L16" i="1"/>
  <c r="K16" i="1"/>
  <c r="J16" i="1"/>
  <c r="O16" i="1" s="1"/>
  <c r="H16" i="1"/>
  <c r="G16" i="1"/>
  <c r="F16" i="1"/>
  <c r="E16" i="1"/>
  <c r="D16" i="1"/>
  <c r="B16" i="1"/>
  <c r="N15" i="1"/>
  <c r="M15" i="1"/>
  <c r="L15" i="1"/>
  <c r="K15" i="1"/>
  <c r="J15" i="1"/>
  <c r="H15" i="1"/>
  <c r="G15" i="1"/>
  <c r="F15" i="1"/>
  <c r="E15" i="1"/>
  <c r="D15" i="1"/>
  <c r="B15" i="1"/>
  <c r="N14" i="1"/>
  <c r="M14" i="1"/>
  <c r="L14" i="1"/>
  <c r="K14" i="1"/>
  <c r="J14" i="1"/>
  <c r="H14" i="1"/>
  <c r="G14" i="1"/>
  <c r="F14" i="1"/>
  <c r="E14" i="1"/>
  <c r="D14" i="1"/>
  <c r="B14" i="1"/>
  <c r="N13" i="1"/>
  <c r="M13" i="1"/>
  <c r="L13" i="1"/>
  <c r="K13" i="1"/>
  <c r="J13" i="1"/>
  <c r="H13" i="1"/>
  <c r="G13" i="1"/>
  <c r="F13" i="1"/>
  <c r="E13" i="1"/>
  <c r="D13" i="1"/>
  <c r="B13" i="1"/>
  <c r="I13" i="1" s="1"/>
  <c r="N12" i="1"/>
  <c r="M12" i="1"/>
  <c r="L12" i="1"/>
  <c r="K12" i="1"/>
  <c r="J12" i="1"/>
  <c r="O12" i="1" s="1"/>
  <c r="H12" i="1"/>
  <c r="G12" i="1"/>
  <c r="F12" i="1"/>
  <c r="E12" i="1"/>
  <c r="D12" i="1"/>
  <c r="B12" i="1"/>
  <c r="N11" i="1"/>
  <c r="M11" i="1"/>
  <c r="L11" i="1"/>
  <c r="K11" i="1"/>
  <c r="J11" i="1"/>
  <c r="H11" i="1"/>
  <c r="G11" i="1"/>
  <c r="F11" i="1"/>
  <c r="E11" i="1"/>
  <c r="D11" i="1"/>
  <c r="B11" i="1"/>
  <c r="I11" i="1" s="1"/>
  <c r="N10" i="1"/>
  <c r="O10" i="1" s="1"/>
  <c r="M10" i="1"/>
  <c r="L10" i="1"/>
  <c r="K10" i="1"/>
  <c r="J10" i="1"/>
  <c r="H10" i="1"/>
  <c r="G10" i="1"/>
  <c r="F10" i="1"/>
  <c r="E10" i="1"/>
  <c r="D10" i="1"/>
  <c r="B10" i="1"/>
  <c r="N9" i="1"/>
  <c r="M9" i="1"/>
  <c r="L9" i="1"/>
  <c r="K9" i="1"/>
  <c r="J9" i="1"/>
  <c r="I9" i="1"/>
  <c r="H9" i="1"/>
  <c r="G9" i="1"/>
  <c r="F9" i="1"/>
  <c r="E9" i="1"/>
  <c r="D9" i="1"/>
  <c r="B9" i="1"/>
  <c r="O8" i="1"/>
  <c r="N8" i="1"/>
  <c r="M8" i="1"/>
  <c r="L8" i="1"/>
  <c r="K8" i="1"/>
  <c r="J8" i="1"/>
  <c r="H8" i="1"/>
  <c r="G8" i="1"/>
  <c r="F8" i="1"/>
  <c r="E8" i="1"/>
  <c r="D8" i="1"/>
  <c r="B8" i="1"/>
  <c r="N7" i="1"/>
  <c r="M7" i="1"/>
  <c r="L7" i="1"/>
  <c r="K7" i="1"/>
  <c r="J7" i="1"/>
  <c r="H7" i="1"/>
  <c r="G7" i="1"/>
  <c r="F7" i="1"/>
  <c r="E7" i="1"/>
  <c r="D7" i="1"/>
  <c r="B7" i="1"/>
  <c r="N6" i="1"/>
  <c r="M6" i="1"/>
  <c r="L6" i="1"/>
  <c r="K6" i="1"/>
  <c r="J6" i="1"/>
  <c r="H6" i="1"/>
  <c r="G6" i="1"/>
  <c r="F6" i="1"/>
  <c r="E6" i="1"/>
  <c r="D6" i="1"/>
  <c r="B6" i="1"/>
  <c r="I6" i="1" s="1"/>
  <c r="N5" i="1"/>
  <c r="O5" i="1" s="1"/>
  <c r="M5" i="1"/>
  <c r="L5" i="1"/>
  <c r="K5" i="1"/>
  <c r="J5" i="1"/>
  <c r="H5" i="1"/>
  <c r="G5" i="1"/>
  <c r="F5" i="1"/>
  <c r="E5" i="1"/>
  <c r="I5" i="1" s="1"/>
  <c r="D5" i="1"/>
  <c r="B5" i="1"/>
  <c r="N4" i="1"/>
  <c r="M4" i="1"/>
  <c r="L4" i="1"/>
  <c r="K4" i="1"/>
  <c r="J4" i="1"/>
  <c r="O4" i="1" s="1"/>
  <c r="H4" i="1"/>
  <c r="G4" i="1"/>
  <c r="F4" i="1"/>
  <c r="E4" i="1"/>
  <c r="D4" i="1"/>
  <c r="B4" i="1"/>
  <c r="N3" i="1"/>
  <c r="M3" i="1"/>
  <c r="L3" i="1"/>
  <c r="K3" i="1"/>
  <c r="J3" i="1"/>
  <c r="H3" i="1"/>
  <c r="G3" i="1"/>
  <c r="F3" i="1"/>
  <c r="E3" i="1"/>
  <c r="D3" i="1"/>
  <c r="B3" i="1"/>
  <c r="N2" i="1"/>
  <c r="M2" i="1"/>
  <c r="L2" i="1"/>
  <c r="K2" i="1"/>
  <c r="J2" i="1"/>
  <c r="H2" i="1"/>
  <c r="G2" i="1"/>
  <c r="F2" i="1"/>
  <c r="E2" i="1"/>
  <c r="D2" i="1"/>
  <c r="B2" i="1"/>
  <c r="P87" i="1" l="1"/>
  <c r="P92" i="1"/>
  <c r="P4" i="1"/>
  <c r="P102" i="1"/>
  <c r="P17" i="1"/>
  <c r="I27" i="1"/>
  <c r="P33" i="1"/>
  <c r="I43" i="1"/>
  <c r="P49" i="1"/>
  <c r="P65" i="1"/>
  <c r="P105" i="1"/>
  <c r="O11" i="1"/>
  <c r="P11" i="1" s="1"/>
  <c r="P22" i="1"/>
  <c r="P27" i="1"/>
  <c r="P59" i="1"/>
  <c r="P70" i="1"/>
  <c r="I75" i="1"/>
  <c r="P75" i="1" s="1"/>
  <c r="O75" i="1"/>
  <c r="I95" i="1"/>
  <c r="I110" i="1"/>
  <c r="P110" i="1" s="1"/>
  <c r="O113" i="1"/>
  <c r="I8" i="1"/>
  <c r="P38" i="1"/>
  <c r="P43" i="1"/>
  <c r="I7" i="1"/>
  <c r="O13" i="1"/>
  <c r="P13" i="1" s="1"/>
  <c r="I23" i="1"/>
  <c r="O29" i="1"/>
  <c r="P29" i="1" s="1"/>
  <c r="I39" i="1"/>
  <c r="O45" i="1"/>
  <c r="P45" i="1" s="1"/>
  <c r="I55" i="1"/>
  <c r="O61" i="1"/>
  <c r="P61" i="1" s="1"/>
  <c r="O77" i="1"/>
  <c r="P77" i="1" s="1"/>
  <c r="O82" i="1"/>
  <c r="P82" i="1" s="1"/>
  <c r="I91" i="1"/>
  <c r="P91" i="1" s="1"/>
  <c r="I93" i="1"/>
  <c r="P93" i="1" s="1"/>
  <c r="O6" i="1"/>
  <c r="P6" i="1" s="1"/>
  <c r="O2" i="1"/>
  <c r="O7" i="1"/>
  <c r="I20" i="1"/>
  <c r="P20" i="1" s="1"/>
  <c r="I30" i="1"/>
  <c r="O34" i="1"/>
  <c r="I36" i="1"/>
  <c r="P36" i="1" s="1"/>
  <c r="O39" i="1"/>
  <c r="P39" i="1" s="1"/>
  <c r="I46" i="1"/>
  <c r="O50" i="1"/>
  <c r="I52" i="1"/>
  <c r="P52" i="1" s="1"/>
  <c r="O55" i="1"/>
  <c r="I62" i="1"/>
  <c r="O66" i="1"/>
  <c r="I68" i="1"/>
  <c r="P68" i="1" s="1"/>
  <c r="I71" i="1"/>
  <c r="P71" i="1" s="1"/>
  <c r="O71" i="1"/>
  <c r="I78" i="1"/>
  <c r="I87" i="1"/>
  <c r="I89" i="1"/>
  <c r="O100" i="1"/>
  <c r="O106" i="1"/>
  <c r="O109" i="1"/>
  <c r="O118" i="1"/>
  <c r="I121" i="1"/>
  <c r="I2" i="1"/>
  <c r="I4" i="1"/>
  <c r="I14" i="1"/>
  <c r="O18" i="1"/>
  <c r="O23" i="1"/>
  <c r="I3" i="1"/>
  <c r="O9" i="1"/>
  <c r="P9" i="1" s="1"/>
  <c r="I19" i="1"/>
  <c r="O25" i="1"/>
  <c r="P25" i="1" s="1"/>
  <c r="I35" i="1"/>
  <c r="O41" i="1"/>
  <c r="P41" i="1" s="1"/>
  <c r="I51" i="1"/>
  <c r="O57" i="1"/>
  <c r="P57" i="1" s="1"/>
  <c r="O73" i="1"/>
  <c r="P73" i="1" s="1"/>
  <c r="I83" i="1"/>
  <c r="P83" i="1" s="1"/>
  <c r="I85" i="1"/>
  <c r="O93" i="1"/>
  <c r="I107" i="1"/>
  <c r="I109" i="1"/>
  <c r="O3" i="1"/>
  <c r="I10" i="1"/>
  <c r="O14" i="1"/>
  <c r="I16" i="1"/>
  <c r="O19" i="1"/>
  <c r="P19" i="1" s="1"/>
  <c r="I26" i="1"/>
  <c r="O30" i="1"/>
  <c r="P30" i="1" s="1"/>
  <c r="I32" i="1"/>
  <c r="P32" i="1" s="1"/>
  <c r="O35" i="1"/>
  <c r="I42" i="1"/>
  <c r="O46" i="1"/>
  <c r="P46" i="1" s="1"/>
  <c r="I48" i="1"/>
  <c r="P48" i="1" s="1"/>
  <c r="O51" i="1"/>
  <c r="P51" i="1" s="1"/>
  <c r="I58" i="1"/>
  <c r="O62" i="1"/>
  <c r="P62" i="1" s="1"/>
  <c r="I64" i="1"/>
  <c r="P64" i="1" s="1"/>
  <c r="I67" i="1"/>
  <c r="O67" i="1"/>
  <c r="P67" i="1" s="1"/>
  <c r="I74" i="1"/>
  <c r="O78" i="1"/>
  <c r="P78" i="1" s="1"/>
  <c r="I80" i="1"/>
  <c r="I81" i="1"/>
  <c r="O89" i="1"/>
  <c r="I94" i="1"/>
  <c r="P94" i="1" s="1"/>
  <c r="O96" i="1"/>
  <c r="I101" i="1"/>
  <c r="I103" i="1"/>
  <c r="O120" i="1"/>
  <c r="I122" i="1"/>
  <c r="P5" i="1"/>
  <c r="I15" i="1"/>
  <c r="P21" i="1"/>
  <c r="I31" i="1"/>
  <c r="P37" i="1"/>
  <c r="I47" i="1"/>
  <c r="P53" i="1"/>
  <c r="P69" i="1"/>
  <c r="I90" i="1"/>
  <c r="O117" i="1"/>
  <c r="I12" i="1"/>
  <c r="P12" i="1" s="1"/>
  <c r="O15" i="1"/>
  <c r="I22" i="1"/>
  <c r="I28" i="1"/>
  <c r="P28" i="1" s="1"/>
  <c r="O31" i="1"/>
  <c r="P31" i="1" s="1"/>
  <c r="I38" i="1"/>
  <c r="O42" i="1"/>
  <c r="I44" i="1"/>
  <c r="O47" i="1"/>
  <c r="P47" i="1" s="1"/>
  <c r="I54" i="1"/>
  <c r="P54" i="1" s="1"/>
  <c r="O58" i="1"/>
  <c r="I60" i="1"/>
  <c r="I63" i="1"/>
  <c r="P63" i="1" s="1"/>
  <c r="O63" i="1"/>
  <c r="I70" i="1"/>
  <c r="O74" i="1"/>
  <c r="P74" i="1" s="1"/>
  <c r="I76" i="1"/>
  <c r="P76" i="1" s="1"/>
  <c r="I79" i="1"/>
  <c r="O79" i="1"/>
  <c r="O81" i="1"/>
  <c r="I86" i="1"/>
  <c r="P86" i="1" s="1"/>
  <c r="O94" i="1"/>
  <c r="I97" i="1"/>
  <c r="I115" i="1"/>
  <c r="I117" i="1"/>
  <c r="P2" i="1"/>
  <c r="P18" i="1"/>
  <c r="P23" i="1"/>
  <c r="P34" i="1"/>
  <c r="P50" i="1"/>
  <c r="P55" i="1"/>
  <c r="P66" i="1"/>
  <c r="P106" i="1"/>
  <c r="P7" i="1"/>
  <c r="P16" i="1"/>
  <c r="P80" i="1"/>
  <c r="P98" i="1"/>
  <c r="P120" i="1"/>
  <c r="P44" i="1"/>
  <c r="P60" i="1"/>
  <c r="P85" i="1"/>
  <c r="P119" i="1"/>
  <c r="P26" i="1"/>
  <c r="P42" i="1"/>
  <c r="P58" i="1"/>
  <c r="P79" i="1"/>
  <c r="P81" i="1"/>
  <c r="P101" i="1"/>
  <c r="P10" i="1"/>
  <c r="P8" i="1"/>
  <c r="P24" i="1"/>
  <c r="P40" i="1"/>
  <c r="P56" i="1"/>
  <c r="P72" i="1"/>
  <c r="P90" i="1"/>
  <c r="P97" i="1"/>
  <c r="I119" i="1"/>
  <c r="O95" i="1"/>
  <c r="P95" i="1" s="1"/>
  <c r="I100" i="1"/>
  <c r="P100" i="1" s="1"/>
  <c r="I96" i="1"/>
  <c r="P96" i="1" s="1"/>
  <c r="O107" i="1"/>
  <c r="P107" i="1" s="1"/>
  <c r="P113" i="1"/>
  <c r="O115" i="1"/>
  <c r="O121" i="1"/>
  <c r="P121" i="1" s="1"/>
  <c r="P117" i="1"/>
  <c r="O111" i="1"/>
  <c r="P111" i="1" s="1"/>
  <c r="I120" i="1"/>
  <c r="O103" i="1"/>
  <c r="P103" i="1" s="1"/>
  <c r="I108" i="1"/>
  <c r="P108" i="1" s="1"/>
  <c r="I116" i="1"/>
  <c r="P116" i="1" s="1"/>
  <c r="I118" i="1"/>
  <c r="I112" i="1"/>
  <c r="P112" i="1" s="1"/>
  <c r="I114" i="1"/>
  <c r="P114" i="1" s="1"/>
  <c r="P122" i="1"/>
  <c r="O99" i="1"/>
  <c r="P99" i="1" s="1"/>
  <c r="I104" i="1"/>
  <c r="P104" i="1" s="1"/>
  <c r="B123" i="1"/>
  <c r="K123" i="1"/>
  <c r="D123" i="1"/>
  <c r="L123" i="1"/>
  <c r="E123" i="1"/>
  <c r="M123" i="1"/>
  <c r="F123" i="1"/>
  <c r="N123" i="1"/>
  <c r="G123" i="1"/>
  <c r="H123" i="1"/>
  <c r="A124" i="1"/>
  <c r="P15" i="1" l="1"/>
  <c r="P35" i="1"/>
  <c r="P3" i="1"/>
  <c r="P89" i="1"/>
  <c r="P118" i="1"/>
  <c r="P115" i="1"/>
  <c r="P14" i="1"/>
  <c r="P109" i="1"/>
  <c r="K124" i="1"/>
  <c r="B124" i="1"/>
  <c r="J124" i="1"/>
  <c r="A125" i="1"/>
  <c r="H124" i="1"/>
  <c r="G124" i="1"/>
  <c r="N124" i="1"/>
  <c r="O124" i="1" s="1"/>
  <c r="F124" i="1"/>
  <c r="M124" i="1"/>
  <c r="E124" i="1"/>
  <c r="L124" i="1"/>
  <c r="D124" i="1"/>
  <c r="I123" i="1"/>
  <c r="O123" i="1"/>
  <c r="P123" i="1" s="1"/>
  <c r="L125" i="1" l="1"/>
  <c r="D125" i="1"/>
  <c r="K125" i="1"/>
  <c r="B125" i="1"/>
  <c r="J125" i="1"/>
  <c r="A126" i="1"/>
  <c r="H125" i="1"/>
  <c r="G125" i="1"/>
  <c r="N125" i="1"/>
  <c r="O125" i="1" s="1"/>
  <c r="F125" i="1"/>
  <c r="M125" i="1"/>
  <c r="E125" i="1"/>
  <c r="I124" i="1"/>
  <c r="P124" i="1" s="1"/>
  <c r="M126" i="1" l="1"/>
  <c r="E126" i="1"/>
  <c r="L126" i="1"/>
  <c r="D126" i="1"/>
  <c r="K126" i="1"/>
  <c r="B126" i="1"/>
  <c r="J126" i="1"/>
  <c r="A127" i="1"/>
  <c r="H126" i="1"/>
  <c r="G126" i="1"/>
  <c r="N126" i="1"/>
  <c r="O126" i="1" s="1"/>
  <c r="F126" i="1"/>
  <c r="I125" i="1"/>
  <c r="P125" i="1" s="1"/>
  <c r="I126" i="1" l="1"/>
  <c r="P126" i="1"/>
  <c r="N127" i="1"/>
  <c r="F127" i="1"/>
  <c r="M127" i="1"/>
  <c r="E127" i="1"/>
  <c r="L127" i="1"/>
  <c r="D127" i="1"/>
  <c r="K127" i="1"/>
  <c r="B127" i="1"/>
  <c r="J127" i="1"/>
  <c r="A128" i="1"/>
  <c r="H127" i="1"/>
  <c r="G127" i="1"/>
  <c r="O127" i="1" l="1"/>
  <c r="P127" i="1" s="1"/>
  <c r="I127" i="1"/>
  <c r="G128" i="1"/>
  <c r="N128" i="1"/>
  <c r="O128" i="1" s="1"/>
  <c r="F128" i="1"/>
  <c r="M128" i="1"/>
  <c r="E128" i="1"/>
  <c r="L128" i="1"/>
  <c r="D128" i="1"/>
  <c r="K128" i="1"/>
  <c r="B128" i="1"/>
  <c r="J128" i="1"/>
  <c r="A129" i="1"/>
  <c r="H128" i="1"/>
  <c r="H129" i="1" l="1"/>
  <c r="G129" i="1"/>
  <c r="N129" i="1"/>
  <c r="F129" i="1"/>
  <c r="M129" i="1"/>
  <c r="E129" i="1"/>
  <c r="L129" i="1"/>
  <c r="D129" i="1"/>
  <c r="K129" i="1"/>
  <c r="B129" i="1"/>
  <c r="J129" i="1"/>
  <c r="A130" i="1"/>
  <c r="I128" i="1"/>
  <c r="P128" i="1" s="1"/>
  <c r="A131" i="1" l="1"/>
  <c r="H130" i="1"/>
  <c r="G130" i="1"/>
  <c r="N130" i="1"/>
  <c r="O130" i="1" s="1"/>
  <c r="F130" i="1"/>
  <c r="M130" i="1"/>
  <c r="E130" i="1"/>
  <c r="L130" i="1"/>
  <c r="D130" i="1"/>
  <c r="K130" i="1"/>
  <c r="B130" i="1"/>
  <c r="J130" i="1"/>
  <c r="O129" i="1"/>
  <c r="P129" i="1" s="1"/>
  <c r="I129" i="1"/>
  <c r="I130" i="1" l="1"/>
  <c r="P130" i="1" s="1"/>
  <c r="J131" i="1"/>
  <c r="A132" i="1"/>
  <c r="H131" i="1"/>
  <c r="G131" i="1"/>
  <c r="N131" i="1"/>
  <c r="F131" i="1"/>
  <c r="M131" i="1"/>
  <c r="E131" i="1"/>
  <c r="L131" i="1"/>
  <c r="D131" i="1"/>
  <c r="K131" i="1"/>
  <c r="B131" i="1"/>
  <c r="O131" i="1" l="1"/>
  <c r="K132" i="1"/>
  <c r="B132" i="1"/>
  <c r="J132" i="1"/>
  <c r="A133" i="1"/>
  <c r="H132" i="1"/>
  <c r="G132" i="1"/>
  <c r="N132" i="1"/>
  <c r="O132" i="1" s="1"/>
  <c r="F132" i="1"/>
  <c r="M132" i="1"/>
  <c r="E132" i="1"/>
  <c r="L132" i="1"/>
  <c r="D132" i="1"/>
  <c r="I131" i="1"/>
  <c r="P131" i="1" s="1"/>
  <c r="L133" i="1" l="1"/>
  <c r="D133" i="1"/>
  <c r="K133" i="1"/>
  <c r="B133" i="1"/>
  <c r="J133" i="1"/>
  <c r="A134" i="1"/>
  <c r="H133" i="1"/>
  <c r="G133" i="1"/>
  <c r="N133" i="1"/>
  <c r="O133" i="1" s="1"/>
  <c r="F133" i="1"/>
  <c r="M133" i="1"/>
  <c r="E133" i="1"/>
  <c r="I132" i="1"/>
  <c r="P132" i="1"/>
  <c r="M134" i="1" l="1"/>
  <c r="E134" i="1"/>
  <c r="L134" i="1"/>
  <c r="D134" i="1"/>
  <c r="K134" i="1"/>
  <c r="B134" i="1"/>
  <c r="J134" i="1"/>
  <c r="A135" i="1"/>
  <c r="H134" i="1"/>
  <c r="G134" i="1"/>
  <c r="N134" i="1"/>
  <c r="O134" i="1" s="1"/>
  <c r="F134" i="1"/>
  <c r="I133" i="1"/>
  <c r="P133" i="1"/>
  <c r="I134" i="1" l="1"/>
  <c r="N135" i="1"/>
  <c r="O135" i="1" s="1"/>
  <c r="F135" i="1"/>
  <c r="M135" i="1"/>
  <c r="E135" i="1"/>
  <c r="L135" i="1"/>
  <c r="D135" i="1"/>
  <c r="K135" i="1"/>
  <c r="B135" i="1"/>
  <c r="J135" i="1"/>
  <c r="A136" i="1"/>
  <c r="H135" i="1"/>
  <c r="G135" i="1"/>
  <c r="P134" i="1"/>
  <c r="G136" i="1" l="1"/>
  <c r="N136" i="1"/>
  <c r="O136" i="1" s="1"/>
  <c r="F136" i="1"/>
  <c r="M136" i="1"/>
  <c r="E136" i="1"/>
  <c r="L136" i="1"/>
  <c r="D136" i="1"/>
  <c r="K136" i="1"/>
  <c r="B136" i="1"/>
  <c r="J136" i="1"/>
  <c r="A137" i="1"/>
  <c r="H136" i="1"/>
  <c r="P135" i="1"/>
  <c r="I135" i="1"/>
  <c r="I136" i="1" l="1"/>
  <c r="H137" i="1"/>
  <c r="G137" i="1"/>
  <c r="N137" i="1"/>
  <c r="O137" i="1" s="1"/>
  <c r="F137" i="1"/>
  <c r="M137" i="1"/>
  <c r="E137" i="1"/>
  <c r="L137" i="1"/>
  <c r="D137" i="1"/>
  <c r="K137" i="1"/>
  <c r="B137" i="1"/>
  <c r="J137" i="1"/>
  <c r="A138" i="1"/>
  <c r="P136" i="1"/>
  <c r="A139" i="1" l="1"/>
  <c r="H138" i="1"/>
  <c r="G138" i="1"/>
  <c r="N138" i="1"/>
  <c r="O138" i="1" s="1"/>
  <c r="F138" i="1"/>
  <c r="M138" i="1"/>
  <c r="E138" i="1"/>
  <c r="L138" i="1"/>
  <c r="D138" i="1"/>
  <c r="K138" i="1"/>
  <c r="B138" i="1"/>
  <c r="J138" i="1"/>
  <c r="I137" i="1"/>
  <c r="P137" i="1" s="1"/>
  <c r="I138" i="1" l="1"/>
  <c r="P138" i="1" s="1"/>
  <c r="L139" i="1"/>
  <c r="D139" i="1"/>
  <c r="A140" i="1"/>
  <c r="K139" i="1"/>
  <c r="J139" i="1"/>
  <c r="H139" i="1"/>
  <c r="G139" i="1"/>
  <c r="F139" i="1"/>
  <c r="N139" i="1"/>
  <c r="O139" i="1" s="1"/>
  <c r="E139" i="1"/>
  <c r="M139" i="1"/>
  <c r="B139" i="1"/>
  <c r="I139" i="1" l="1"/>
  <c r="P139" i="1" s="1"/>
  <c r="M140" i="1"/>
  <c r="E140" i="1"/>
  <c r="J140" i="1"/>
  <c r="A141" i="1"/>
  <c r="G140" i="1"/>
  <c r="F140" i="1"/>
  <c r="D140" i="1"/>
  <c r="N140" i="1"/>
  <c r="O140" i="1" s="1"/>
  <c r="B140" i="1"/>
  <c r="L140" i="1"/>
  <c r="K140" i="1"/>
  <c r="H140" i="1"/>
  <c r="N141" i="1" l="1"/>
  <c r="O141" i="1" s="1"/>
  <c r="F141" i="1"/>
  <c r="K141" i="1"/>
  <c r="B141" i="1"/>
  <c r="M141" i="1"/>
  <c r="L141" i="1"/>
  <c r="J141" i="1"/>
  <c r="H141" i="1"/>
  <c r="A142" i="1"/>
  <c r="G141" i="1"/>
  <c r="E141" i="1"/>
  <c r="D141" i="1"/>
  <c r="I140" i="1"/>
  <c r="P140" i="1"/>
  <c r="G142" i="1" l="1"/>
  <c r="L142" i="1"/>
  <c r="D142" i="1"/>
  <c r="H142" i="1"/>
  <c r="A143" i="1"/>
  <c r="F142" i="1"/>
  <c r="E142" i="1"/>
  <c r="N142" i="1"/>
  <c r="O142" i="1" s="1"/>
  <c r="B142" i="1"/>
  <c r="M142" i="1"/>
  <c r="K142" i="1"/>
  <c r="J142" i="1"/>
  <c r="I141" i="1"/>
  <c r="P141" i="1"/>
  <c r="H143" i="1" l="1"/>
  <c r="M143" i="1"/>
  <c r="E143" i="1"/>
  <c r="L143" i="1"/>
  <c r="A144" i="1"/>
  <c r="D143" i="1"/>
  <c r="B143" i="1"/>
  <c r="N143" i="1"/>
  <c r="O143" i="1" s="1"/>
  <c r="K143" i="1"/>
  <c r="J143" i="1"/>
  <c r="G143" i="1"/>
  <c r="F143" i="1"/>
  <c r="I142" i="1"/>
  <c r="P142" i="1" s="1"/>
  <c r="I143" i="1" l="1"/>
  <c r="A145" i="1"/>
  <c r="N144" i="1"/>
  <c r="F144" i="1"/>
  <c r="M144" i="1"/>
  <c r="E144" i="1"/>
  <c r="L144" i="1"/>
  <c r="K144" i="1"/>
  <c r="J144" i="1"/>
  <c r="H144" i="1"/>
  <c r="G144" i="1"/>
  <c r="D144" i="1"/>
  <c r="B144" i="1"/>
  <c r="P143" i="1"/>
  <c r="I144" i="1" l="1"/>
  <c r="O144" i="1"/>
  <c r="P144" i="1" s="1"/>
  <c r="J145" i="1"/>
  <c r="G145" i="1"/>
  <c r="N145" i="1"/>
  <c r="O145" i="1" s="1"/>
  <c r="F145" i="1"/>
  <c r="L145" i="1"/>
  <c r="K145" i="1"/>
  <c r="H145" i="1"/>
  <c r="E145" i="1"/>
  <c r="A146" i="1"/>
  <c r="D145" i="1"/>
  <c r="B145" i="1"/>
  <c r="M145" i="1"/>
  <c r="I145" i="1" l="1"/>
  <c r="P145" i="1"/>
  <c r="K146" i="1"/>
  <c r="B146" i="1"/>
  <c r="H146" i="1"/>
  <c r="G146" i="1"/>
  <c r="J146" i="1"/>
  <c r="F146" i="1"/>
  <c r="E146" i="1"/>
  <c r="A147" i="1"/>
  <c r="D146" i="1"/>
  <c r="N146" i="1"/>
  <c r="O146" i="1" s="1"/>
  <c r="M146" i="1"/>
  <c r="L146" i="1"/>
  <c r="I146" i="1" l="1"/>
  <c r="P146" i="1" s="1"/>
  <c r="L147" i="1"/>
  <c r="D147" i="1"/>
  <c r="A148" i="1"/>
  <c r="H147" i="1"/>
  <c r="G147" i="1"/>
  <c r="F147" i="1"/>
  <c r="E147" i="1"/>
  <c r="B147" i="1"/>
  <c r="N147" i="1"/>
  <c r="O147" i="1" s="1"/>
  <c r="M147" i="1"/>
  <c r="K147" i="1"/>
  <c r="J147" i="1"/>
  <c r="M148" i="1" l="1"/>
  <c r="E148" i="1"/>
  <c r="J148" i="1"/>
  <c r="A149" i="1"/>
  <c r="F148" i="1"/>
  <c r="D148" i="1"/>
  <c r="B148" i="1"/>
  <c r="N148" i="1"/>
  <c r="O148" i="1" s="1"/>
  <c r="L148" i="1"/>
  <c r="K148" i="1"/>
  <c r="H148" i="1"/>
  <c r="G148" i="1"/>
  <c r="I147" i="1"/>
  <c r="P147" i="1" s="1"/>
  <c r="I148" i="1" l="1"/>
  <c r="P148" i="1" s="1"/>
  <c r="N149" i="1"/>
  <c r="O149" i="1" s="1"/>
  <c r="F149" i="1"/>
  <c r="K149" i="1"/>
  <c r="B149" i="1"/>
  <c r="J149" i="1"/>
  <c r="D149" i="1"/>
  <c r="M149" i="1"/>
  <c r="L149" i="1"/>
  <c r="H149" i="1"/>
  <c r="G149" i="1"/>
  <c r="A150" i="1"/>
  <c r="E149" i="1"/>
  <c r="I149" i="1" l="1"/>
  <c r="G150" i="1"/>
  <c r="L150" i="1"/>
  <c r="D150" i="1"/>
  <c r="K150" i="1"/>
  <c r="B150" i="1"/>
  <c r="N150" i="1"/>
  <c r="O150" i="1" s="1"/>
  <c r="M150" i="1"/>
  <c r="J150" i="1"/>
  <c r="H150" i="1"/>
  <c r="F150" i="1"/>
  <c r="A151" i="1"/>
  <c r="E150" i="1"/>
  <c r="P149" i="1"/>
  <c r="I150" i="1" l="1"/>
  <c r="P150" i="1" s="1"/>
  <c r="H151" i="1"/>
  <c r="M151" i="1"/>
  <c r="E151" i="1"/>
  <c r="L151" i="1"/>
  <c r="D151" i="1"/>
  <c r="K151" i="1"/>
  <c r="J151" i="1"/>
  <c r="G151" i="1"/>
  <c r="F151" i="1"/>
  <c r="A152" i="1"/>
  <c r="B151" i="1"/>
  <c r="N151" i="1"/>
  <c r="O151" i="1" s="1"/>
  <c r="P151" i="1" l="1"/>
  <c r="I151" i="1"/>
  <c r="A153" i="1"/>
  <c r="N152" i="1"/>
  <c r="O152" i="1" s="1"/>
  <c r="F152" i="1"/>
  <c r="M152" i="1"/>
  <c r="E152" i="1"/>
  <c r="J152" i="1"/>
  <c r="H152" i="1"/>
  <c r="G152" i="1"/>
  <c r="D152" i="1"/>
  <c r="B152" i="1"/>
  <c r="L152" i="1"/>
  <c r="K152" i="1"/>
  <c r="J153" i="1" l="1"/>
  <c r="G153" i="1"/>
  <c r="N153" i="1"/>
  <c r="O153" i="1" s="1"/>
  <c r="F153" i="1"/>
  <c r="H153" i="1"/>
  <c r="E153" i="1"/>
  <c r="A154" i="1"/>
  <c r="D153" i="1"/>
  <c r="B153" i="1"/>
  <c r="M153" i="1"/>
  <c r="L153" i="1"/>
  <c r="K153" i="1"/>
  <c r="I152" i="1"/>
  <c r="P152" i="1" s="1"/>
  <c r="I153" i="1" l="1"/>
  <c r="P153" i="1" s="1"/>
  <c r="K154" i="1"/>
  <c r="B154" i="1"/>
  <c r="H154" i="1"/>
  <c r="G154" i="1"/>
  <c r="E154" i="1"/>
  <c r="A155" i="1"/>
  <c r="D154" i="1"/>
  <c r="N154" i="1"/>
  <c r="O154" i="1" s="1"/>
  <c r="M154" i="1"/>
  <c r="L154" i="1"/>
  <c r="J154" i="1"/>
  <c r="F154" i="1"/>
  <c r="I154" i="1" l="1"/>
  <c r="P154" i="1"/>
  <c r="L155" i="1"/>
  <c r="D155" i="1"/>
  <c r="A156" i="1"/>
  <c r="H155" i="1"/>
  <c r="B155" i="1"/>
  <c r="N155" i="1"/>
  <c r="O155" i="1" s="1"/>
  <c r="M155" i="1"/>
  <c r="K155" i="1"/>
  <c r="J155" i="1"/>
  <c r="G155" i="1"/>
  <c r="F155" i="1"/>
  <c r="E155" i="1"/>
  <c r="I155" i="1" l="1"/>
  <c r="P155" i="1" s="1"/>
  <c r="M156" i="1"/>
  <c r="E156" i="1"/>
  <c r="J156" i="1"/>
  <c r="A157" i="1"/>
  <c r="N156" i="1"/>
  <c r="O156" i="1" s="1"/>
  <c r="L156" i="1"/>
  <c r="K156" i="1"/>
  <c r="H156" i="1"/>
  <c r="G156" i="1"/>
  <c r="F156" i="1"/>
  <c r="D156" i="1"/>
  <c r="B156" i="1"/>
  <c r="I156" i="1" l="1"/>
  <c r="N157" i="1"/>
  <c r="O157" i="1" s="1"/>
  <c r="F157" i="1"/>
  <c r="K157" i="1"/>
  <c r="B157" i="1"/>
  <c r="J157" i="1"/>
  <c r="L157" i="1"/>
  <c r="H157" i="1"/>
  <c r="G157" i="1"/>
  <c r="A158" i="1"/>
  <c r="E157" i="1"/>
  <c r="D157" i="1"/>
  <c r="M157" i="1"/>
  <c r="P156" i="1"/>
  <c r="G158" i="1" l="1"/>
  <c r="L158" i="1"/>
  <c r="D158" i="1"/>
  <c r="K158" i="1"/>
  <c r="B158" i="1"/>
  <c r="H158" i="1"/>
  <c r="F158" i="1"/>
  <c r="A159" i="1"/>
  <c r="E158" i="1"/>
  <c r="N158" i="1"/>
  <c r="O158" i="1" s="1"/>
  <c r="M158" i="1"/>
  <c r="J158" i="1"/>
  <c r="I157" i="1"/>
  <c r="P157" i="1" s="1"/>
  <c r="H159" i="1" l="1"/>
  <c r="G159" i="1"/>
  <c r="N159" i="1"/>
  <c r="O159" i="1" s="1"/>
  <c r="M159" i="1"/>
  <c r="E159" i="1"/>
  <c r="L159" i="1"/>
  <c r="D159" i="1"/>
  <c r="F159" i="1"/>
  <c r="B159" i="1"/>
  <c r="A160" i="1"/>
  <c r="K159" i="1"/>
  <c r="J159" i="1"/>
  <c r="I158" i="1"/>
  <c r="P158" i="1"/>
  <c r="A161" i="1" l="1"/>
  <c r="H160" i="1"/>
  <c r="G160" i="1"/>
  <c r="N160" i="1"/>
  <c r="O160" i="1" s="1"/>
  <c r="F160" i="1"/>
  <c r="M160" i="1"/>
  <c r="E160" i="1"/>
  <c r="L160" i="1"/>
  <c r="K160" i="1"/>
  <c r="J160" i="1"/>
  <c r="D160" i="1"/>
  <c r="B160" i="1"/>
  <c r="I159" i="1"/>
  <c r="P159" i="1" s="1"/>
  <c r="I160" i="1" l="1"/>
  <c r="P160" i="1" s="1"/>
  <c r="J161" i="1"/>
  <c r="A162" i="1"/>
  <c r="H161" i="1"/>
  <c r="G161" i="1"/>
  <c r="N161" i="1"/>
  <c r="F161" i="1"/>
  <c r="M161" i="1"/>
  <c r="L161" i="1"/>
  <c r="K161" i="1"/>
  <c r="E161" i="1"/>
  <c r="D161" i="1"/>
  <c r="B161" i="1"/>
  <c r="O161" i="1" l="1"/>
  <c r="K162" i="1"/>
  <c r="B162" i="1"/>
  <c r="J162" i="1"/>
  <c r="A163" i="1"/>
  <c r="H162" i="1"/>
  <c r="G162" i="1"/>
  <c r="E162" i="1"/>
  <c r="D162" i="1"/>
  <c r="N162" i="1"/>
  <c r="M162" i="1"/>
  <c r="L162" i="1"/>
  <c r="F162" i="1"/>
  <c r="I161" i="1"/>
  <c r="P161" i="1" s="1"/>
  <c r="I162" i="1" l="1"/>
  <c r="L163" i="1"/>
  <c r="D163" i="1"/>
  <c r="K163" i="1"/>
  <c r="B163" i="1"/>
  <c r="J163" i="1"/>
  <c r="A164" i="1"/>
  <c r="H163" i="1"/>
  <c r="M163" i="1"/>
  <c r="G163" i="1"/>
  <c r="F163" i="1"/>
  <c r="E163" i="1"/>
  <c r="N163" i="1"/>
  <c r="O163" i="1" s="1"/>
  <c r="O162" i="1"/>
  <c r="P162" i="1" s="1"/>
  <c r="M164" i="1" l="1"/>
  <c r="E164" i="1"/>
  <c r="L164" i="1"/>
  <c r="D164" i="1"/>
  <c r="K164" i="1"/>
  <c r="B164" i="1"/>
  <c r="J164" i="1"/>
  <c r="A165" i="1"/>
  <c r="N164" i="1"/>
  <c r="O164" i="1" s="1"/>
  <c r="H164" i="1"/>
  <c r="G164" i="1"/>
  <c r="F164" i="1"/>
  <c r="I163" i="1"/>
  <c r="P163" i="1" s="1"/>
  <c r="I164" i="1" l="1"/>
  <c r="N165" i="1"/>
  <c r="O165" i="1" s="1"/>
  <c r="F165" i="1"/>
  <c r="M165" i="1"/>
  <c r="E165" i="1"/>
  <c r="L165" i="1"/>
  <c r="D165" i="1"/>
  <c r="K165" i="1"/>
  <c r="B165" i="1"/>
  <c r="J165" i="1"/>
  <c r="A166" i="1"/>
  <c r="H165" i="1"/>
  <c r="G165" i="1"/>
  <c r="P164" i="1"/>
  <c r="G166" i="1" l="1"/>
  <c r="N166" i="1"/>
  <c r="O166" i="1" s="1"/>
  <c r="F166" i="1"/>
  <c r="M166" i="1"/>
  <c r="E166" i="1"/>
  <c r="L166" i="1"/>
  <c r="D166" i="1"/>
  <c r="K166" i="1"/>
  <c r="B166" i="1"/>
  <c r="H166" i="1"/>
  <c r="A167" i="1"/>
  <c r="J166" i="1"/>
  <c r="I165" i="1"/>
  <c r="P165" i="1" s="1"/>
  <c r="I166" i="1" l="1"/>
  <c r="H167" i="1"/>
  <c r="G167" i="1"/>
  <c r="N167" i="1"/>
  <c r="O167" i="1" s="1"/>
  <c r="F167" i="1"/>
  <c r="M167" i="1"/>
  <c r="E167" i="1"/>
  <c r="L167" i="1"/>
  <c r="D167" i="1"/>
  <c r="A168" i="1"/>
  <c r="K167" i="1"/>
  <c r="J167" i="1"/>
  <c r="B167" i="1"/>
  <c r="P166" i="1"/>
  <c r="I167" i="1" l="1"/>
  <c r="P167" i="1" s="1"/>
  <c r="A169" i="1"/>
  <c r="H168" i="1"/>
  <c r="G168" i="1"/>
  <c r="N168" i="1"/>
  <c r="O168" i="1" s="1"/>
  <c r="F168" i="1"/>
  <c r="M168" i="1"/>
  <c r="E168" i="1"/>
  <c r="L168" i="1"/>
  <c r="K168" i="1"/>
  <c r="J168" i="1"/>
  <c r="D168" i="1"/>
  <c r="B168" i="1"/>
  <c r="I168" i="1" l="1"/>
  <c r="P168" i="1" s="1"/>
  <c r="J169" i="1"/>
  <c r="A170" i="1"/>
  <c r="H169" i="1"/>
  <c r="G169" i="1"/>
  <c r="N169" i="1"/>
  <c r="O169" i="1" s="1"/>
  <c r="F169" i="1"/>
  <c r="E169" i="1"/>
  <c r="D169" i="1"/>
  <c r="B169" i="1"/>
  <c r="M169" i="1"/>
  <c r="L169" i="1"/>
  <c r="K169" i="1"/>
  <c r="K170" i="1" l="1"/>
  <c r="B170" i="1"/>
  <c r="J170" i="1"/>
  <c r="A171" i="1"/>
  <c r="H170" i="1"/>
  <c r="G170" i="1"/>
  <c r="M170" i="1"/>
  <c r="L170" i="1"/>
  <c r="F170" i="1"/>
  <c r="E170" i="1"/>
  <c r="D170" i="1"/>
  <c r="N170" i="1"/>
  <c r="O170" i="1" s="1"/>
  <c r="I169" i="1"/>
  <c r="P169" i="1" s="1"/>
  <c r="L171" i="1" l="1"/>
  <c r="D171" i="1"/>
  <c r="K171" i="1"/>
  <c r="B171" i="1"/>
  <c r="J171" i="1"/>
  <c r="A172" i="1"/>
  <c r="H171" i="1"/>
  <c r="N171" i="1"/>
  <c r="O171" i="1" s="1"/>
  <c r="M171" i="1"/>
  <c r="G171" i="1"/>
  <c r="F171" i="1"/>
  <c r="E171" i="1"/>
  <c r="I170" i="1"/>
  <c r="P170" i="1" s="1"/>
  <c r="M172" i="1" l="1"/>
  <c r="E172" i="1"/>
  <c r="L172" i="1"/>
  <c r="D172" i="1"/>
  <c r="K172" i="1"/>
  <c r="B172" i="1"/>
  <c r="J172" i="1"/>
  <c r="A173" i="1"/>
  <c r="F172" i="1"/>
  <c r="N172" i="1"/>
  <c r="O172" i="1" s="1"/>
  <c r="H172" i="1"/>
  <c r="G172" i="1"/>
  <c r="I171" i="1"/>
  <c r="P171" i="1"/>
  <c r="I172" i="1" l="1"/>
  <c r="N173" i="1"/>
  <c r="O173" i="1" s="1"/>
  <c r="F173" i="1"/>
  <c r="M173" i="1"/>
  <c r="E173" i="1"/>
  <c r="L173" i="1"/>
  <c r="D173" i="1"/>
  <c r="K173" i="1"/>
  <c r="B173" i="1"/>
  <c r="J173" i="1"/>
  <c r="H173" i="1"/>
  <c r="G173" i="1"/>
  <c r="A174" i="1"/>
  <c r="P172" i="1"/>
  <c r="G174" i="1" l="1"/>
  <c r="N174" i="1"/>
  <c r="O174" i="1" s="1"/>
  <c r="F174" i="1"/>
  <c r="M174" i="1"/>
  <c r="E174" i="1"/>
  <c r="L174" i="1"/>
  <c r="D174" i="1"/>
  <c r="K174" i="1"/>
  <c r="B174" i="1"/>
  <c r="A175" i="1"/>
  <c r="J174" i="1"/>
  <c r="H174" i="1"/>
  <c r="I173" i="1"/>
  <c r="P173" i="1" s="1"/>
  <c r="I174" i="1" l="1"/>
  <c r="P174" i="1" s="1"/>
  <c r="H175" i="1"/>
  <c r="G175" i="1"/>
  <c r="N175" i="1"/>
  <c r="O175" i="1" s="1"/>
  <c r="F175" i="1"/>
  <c r="M175" i="1"/>
  <c r="E175" i="1"/>
  <c r="L175" i="1"/>
  <c r="D175" i="1"/>
  <c r="A176" i="1"/>
  <c r="K175" i="1"/>
  <c r="J175" i="1"/>
  <c r="B175" i="1"/>
  <c r="I175" i="1" s="1"/>
  <c r="P175" i="1" l="1"/>
  <c r="A177" i="1"/>
  <c r="H176" i="1"/>
  <c r="G176" i="1"/>
  <c r="N176" i="1"/>
  <c r="O176" i="1" s="1"/>
  <c r="F176" i="1"/>
  <c r="M176" i="1"/>
  <c r="E176" i="1"/>
  <c r="J176" i="1"/>
  <c r="D176" i="1"/>
  <c r="B176" i="1"/>
  <c r="L176" i="1"/>
  <c r="K176" i="1"/>
  <c r="I176" i="1" l="1"/>
  <c r="P176" i="1" s="1"/>
  <c r="J177" i="1"/>
  <c r="A178" i="1"/>
  <c r="H177" i="1"/>
  <c r="G177" i="1"/>
  <c r="N177" i="1"/>
  <c r="O177" i="1" s="1"/>
  <c r="F177" i="1"/>
  <c r="M177" i="1"/>
  <c r="L177" i="1"/>
  <c r="K177" i="1"/>
  <c r="E177" i="1"/>
  <c r="D177" i="1"/>
  <c r="B177" i="1"/>
  <c r="K178" i="1" l="1"/>
  <c r="B178" i="1"/>
  <c r="J178" i="1"/>
  <c r="A179" i="1"/>
  <c r="H178" i="1"/>
  <c r="G178" i="1"/>
  <c r="N178" i="1"/>
  <c r="O178" i="1" s="1"/>
  <c r="M178" i="1"/>
  <c r="L178" i="1"/>
  <c r="F178" i="1"/>
  <c r="E178" i="1"/>
  <c r="D178" i="1"/>
  <c r="I177" i="1"/>
  <c r="P177" i="1" s="1"/>
  <c r="I178" i="1" l="1"/>
  <c r="P178" i="1" s="1"/>
  <c r="L179" i="1"/>
  <c r="D179" i="1"/>
  <c r="K179" i="1"/>
  <c r="B179" i="1"/>
  <c r="J179" i="1"/>
  <c r="A180" i="1"/>
  <c r="H179" i="1"/>
  <c r="F179" i="1"/>
  <c r="E179" i="1"/>
  <c r="N179" i="1"/>
  <c r="O179" i="1" s="1"/>
  <c r="M179" i="1"/>
  <c r="G179" i="1"/>
  <c r="M180" i="1" l="1"/>
  <c r="E180" i="1"/>
  <c r="L180" i="1"/>
  <c r="D180" i="1"/>
  <c r="K180" i="1"/>
  <c r="B180" i="1"/>
  <c r="J180" i="1"/>
  <c r="A181" i="1"/>
  <c r="N180" i="1"/>
  <c r="O180" i="1" s="1"/>
  <c r="H180" i="1"/>
  <c r="G180" i="1"/>
  <c r="F180" i="1"/>
  <c r="I179" i="1"/>
  <c r="P179" i="1"/>
  <c r="I180" i="1" l="1"/>
  <c r="P180" i="1" s="1"/>
  <c r="N181" i="1"/>
  <c r="O181" i="1" s="1"/>
  <c r="F181" i="1"/>
  <c r="M181" i="1"/>
  <c r="E181" i="1"/>
  <c r="L181" i="1"/>
  <c r="D181" i="1"/>
  <c r="K181" i="1"/>
  <c r="B181" i="1"/>
  <c r="J181" i="1"/>
  <c r="A182" i="1"/>
  <c r="H181" i="1"/>
  <c r="G181" i="1"/>
  <c r="I181" i="1" l="1"/>
  <c r="P181" i="1" s="1"/>
  <c r="G182" i="1"/>
  <c r="N182" i="1"/>
  <c r="O182" i="1" s="1"/>
  <c r="F182" i="1"/>
  <c r="M182" i="1"/>
  <c r="E182" i="1"/>
  <c r="L182" i="1"/>
  <c r="D182" i="1"/>
  <c r="K182" i="1"/>
  <c r="B182" i="1"/>
  <c r="J182" i="1"/>
  <c r="A183" i="1"/>
  <c r="A184" i="1" s="1"/>
  <c r="H182" i="1"/>
  <c r="I182" i="1" l="1"/>
  <c r="A185" i="1"/>
  <c r="E184" i="1"/>
  <c r="F184" i="1"/>
  <c r="G184" i="1"/>
  <c r="D184" i="1"/>
  <c r="B184" i="1"/>
  <c r="N184" i="1"/>
  <c r="O184" i="1" s="1"/>
  <c r="K184" i="1"/>
  <c r="H184" i="1"/>
  <c r="L184" i="1"/>
  <c r="J184" i="1"/>
  <c r="M184" i="1"/>
  <c r="P182" i="1"/>
  <c r="H183" i="1"/>
  <c r="G183" i="1"/>
  <c r="N183" i="1"/>
  <c r="F183" i="1"/>
  <c r="M183" i="1"/>
  <c r="E183" i="1"/>
  <c r="L183" i="1"/>
  <c r="D183" i="1"/>
  <c r="K183" i="1"/>
  <c r="B183" i="1"/>
  <c r="J183" i="1"/>
  <c r="I184" i="1" l="1"/>
  <c r="P184" i="1" s="1"/>
  <c r="L185" i="1"/>
  <c r="G185" i="1"/>
  <c r="D185" i="1"/>
  <c r="N185" i="1"/>
  <c r="O185" i="1" s="1"/>
  <c r="F185" i="1"/>
  <c r="B185" i="1"/>
  <c r="M185" i="1"/>
  <c r="K185" i="1"/>
  <c r="J185" i="1"/>
  <c r="E185" i="1"/>
  <c r="A186" i="1"/>
  <c r="H185" i="1"/>
  <c r="I183" i="1"/>
  <c r="O183" i="1"/>
  <c r="P183" i="1" s="1"/>
  <c r="I185" i="1" l="1"/>
  <c r="P185" i="1" s="1"/>
  <c r="A187" i="1"/>
  <c r="H186" i="1"/>
  <c r="B186" i="1"/>
  <c r="G186" i="1"/>
  <c r="F186" i="1"/>
  <c r="K186" i="1"/>
  <c r="N186" i="1"/>
  <c r="O186" i="1" s="1"/>
  <c r="D186" i="1"/>
  <c r="M186" i="1"/>
  <c r="J186" i="1"/>
  <c r="E186" i="1"/>
  <c r="L186" i="1"/>
  <c r="I186" i="1" l="1"/>
  <c r="P186" i="1" s="1"/>
  <c r="M187" i="1"/>
  <c r="L187" i="1"/>
  <c r="G187" i="1"/>
  <c r="D187" i="1"/>
  <c r="N187" i="1"/>
  <c r="O187" i="1" s="1"/>
  <c r="K187" i="1"/>
  <c r="F187" i="1"/>
  <c r="B187" i="1"/>
  <c r="E187" i="1"/>
  <c r="J187" i="1"/>
  <c r="A188" i="1"/>
  <c r="H187" i="1"/>
  <c r="H188" i="1" l="1"/>
  <c r="D188" i="1"/>
  <c r="G188" i="1"/>
  <c r="K188" i="1"/>
  <c r="L188" i="1"/>
  <c r="B188" i="1"/>
  <c r="F188" i="1"/>
  <c r="E188" i="1"/>
  <c r="A189" i="1"/>
  <c r="N188" i="1"/>
  <c r="O188" i="1" s="1"/>
  <c r="M188" i="1"/>
  <c r="J188" i="1"/>
  <c r="I187" i="1"/>
  <c r="P187" i="1" s="1"/>
  <c r="I188" i="1" l="1"/>
  <c r="P188" i="1"/>
  <c r="N189" i="1"/>
  <c r="B189" i="1"/>
  <c r="F189" i="1"/>
  <c r="J189" i="1"/>
  <c r="G189" i="1"/>
  <c r="A190" i="1"/>
  <c r="M189" i="1"/>
  <c r="H189" i="1"/>
  <c r="E189" i="1"/>
  <c r="D189" i="1"/>
  <c r="K189" i="1"/>
  <c r="L189" i="1"/>
  <c r="O189" i="1" l="1"/>
  <c r="N190" i="1"/>
  <c r="O190" i="1" s="1"/>
  <c r="J190" i="1"/>
  <c r="E190" i="1"/>
  <c r="F190" i="1"/>
  <c r="A191" i="1"/>
  <c r="M190" i="1"/>
  <c r="H190" i="1"/>
  <c r="K190" i="1"/>
  <c r="G190" i="1"/>
  <c r="L190" i="1"/>
  <c r="B190" i="1"/>
  <c r="D190" i="1"/>
  <c r="I189" i="1"/>
  <c r="I190" i="1" l="1"/>
  <c r="F191" i="1"/>
  <c r="J191" i="1"/>
  <c r="H191" i="1"/>
  <c r="D191" i="1"/>
  <c r="M191" i="1"/>
  <c r="E191" i="1"/>
  <c r="A192" i="1"/>
  <c r="L191" i="1"/>
  <c r="G191" i="1"/>
  <c r="K191" i="1"/>
  <c r="N191" i="1"/>
  <c r="O191" i="1" s="1"/>
  <c r="B191" i="1"/>
  <c r="I191" i="1" s="1"/>
  <c r="P190" i="1"/>
  <c r="P189" i="1"/>
  <c r="E192" i="1" l="1"/>
  <c r="L192" i="1"/>
  <c r="J192" i="1"/>
  <c r="D192" i="1"/>
  <c r="N192" i="1"/>
  <c r="H192" i="1"/>
  <c r="K192" i="1"/>
  <c r="F192" i="1"/>
  <c r="M192" i="1"/>
  <c r="G192" i="1"/>
  <c r="B192" i="1"/>
  <c r="A193" i="1"/>
  <c r="P191" i="1"/>
  <c r="B193" i="1" l="1"/>
  <c r="M193" i="1"/>
  <c r="J193" i="1"/>
  <c r="E193" i="1"/>
  <c r="A194" i="1"/>
  <c r="L193" i="1"/>
  <c r="H193" i="1"/>
  <c r="D193" i="1"/>
  <c r="G193" i="1"/>
  <c r="K193" i="1"/>
  <c r="N193" i="1"/>
  <c r="F193" i="1"/>
  <c r="I192" i="1"/>
  <c r="O192" i="1"/>
  <c r="P192" i="1" s="1"/>
  <c r="J194" i="1" l="1"/>
  <c r="M194" i="1"/>
  <c r="A195" i="1"/>
  <c r="E194" i="1"/>
  <c r="L194" i="1"/>
  <c r="H194" i="1"/>
  <c r="G194" i="1"/>
  <c r="K194" i="1"/>
  <c r="F194" i="1"/>
  <c r="B194" i="1"/>
  <c r="D194" i="1"/>
  <c r="N194" i="1"/>
  <c r="O193" i="1"/>
  <c r="P193" i="1" s="1"/>
  <c r="I193" i="1"/>
  <c r="E195" i="1" l="1"/>
  <c r="J195" i="1"/>
  <c r="A196" i="1"/>
  <c r="M195" i="1"/>
  <c r="K195" i="1"/>
  <c r="B195" i="1"/>
  <c r="L195" i="1"/>
  <c r="H195" i="1"/>
  <c r="D195" i="1"/>
  <c r="G195" i="1"/>
  <c r="N195" i="1"/>
  <c r="O195" i="1" s="1"/>
  <c r="F195" i="1"/>
  <c r="I194" i="1"/>
  <c r="O194" i="1"/>
  <c r="P194" i="1" s="1"/>
  <c r="I195" i="1" l="1"/>
  <c r="P195" i="1"/>
  <c r="K196" i="1"/>
  <c r="B196" i="1"/>
  <c r="J196" i="1"/>
  <c r="M196" i="1"/>
  <c r="A197" i="1"/>
  <c r="E196" i="1"/>
  <c r="N196" i="1"/>
  <c r="O196" i="1" s="1"/>
  <c r="F196" i="1"/>
  <c r="H196" i="1"/>
  <c r="L196" i="1"/>
  <c r="G196" i="1"/>
  <c r="D196" i="1"/>
  <c r="N197" i="1" l="1"/>
  <c r="O197" i="1" s="1"/>
  <c r="E197" i="1"/>
  <c r="M197" i="1"/>
  <c r="D197" i="1"/>
  <c r="K197" i="1"/>
  <c r="L197" i="1"/>
  <c r="B197" i="1"/>
  <c r="J197" i="1"/>
  <c r="G197" i="1"/>
  <c r="A198" i="1"/>
  <c r="F197" i="1"/>
  <c r="H197" i="1"/>
  <c r="I196" i="1"/>
  <c r="P196" i="1"/>
  <c r="I197" i="1" l="1"/>
  <c r="P197" i="1" s="1"/>
  <c r="G198" i="1"/>
  <c r="F198" i="1"/>
  <c r="L198" i="1"/>
  <c r="N198" i="1"/>
  <c r="O198" i="1" s="1"/>
  <c r="P198" i="1" s="1"/>
  <c r="D198" i="1"/>
  <c r="E198" i="1"/>
  <c r="H198" i="1"/>
  <c r="J198" i="1"/>
  <c r="M198" i="1"/>
  <c r="A199" i="1"/>
  <c r="K198" i="1"/>
  <c r="B198" i="1"/>
  <c r="I198" i="1" s="1"/>
  <c r="L199" i="1" l="1"/>
  <c r="B199" i="1"/>
  <c r="F199" i="1"/>
  <c r="K199" i="1"/>
  <c r="M199" i="1"/>
  <c r="J199" i="1"/>
  <c r="E199" i="1"/>
  <c r="A200" i="1"/>
  <c r="N199" i="1"/>
  <c r="O199" i="1" s="1"/>
  <c r="H199" i="1"/>
  <c r="D199" i="1"/>
  <c r="G199" i="1"/>
  <c r="J200" i="1" l="1"/>
  <c r="K200" i="1"/>
  <c r="H200" i="1"/>
  <c r="G200" i="1"/>
  <c r="A201" i="1"/>
  <c r="E200" i="1"/>
  <c r="N200" i="1"/>
  <c r="D200" i="1"/>
  <c r="F200" i="1"/>
  <c r="B200" i="1"/>
  <c r="L200" i="1"/>
  <c r="M200" i="1"/>
  <c r="I199" i="1"/>
  <c r="P199" i="1"/>
  <c r="K201" i="1" l="1"/>
  <c r="B201" i="1"/>
  <c r="H201" i="1"/>
  <c r="G201" i="1"/>
  <c r="D201" i="1"/>
  <c r="N201" i="1"/>
  <c r="O201" i="1" s="1"/>
  <c r="A202" i="1"/>
  <c r="M201" i="1"/>
  <c r="J201" i="1"/>
  <c r="E201" i="1"/>
  <c r="F201" i="1"/>
  <c r="L201" i="1"/>
  <c r="I200" i="1"/>
  <c r="O200" i="1"/>
  <c r="P200" i="1" s="1"/>
  <c r="G202" i="1" l="1"/>
  <c r="M202" i="1"/>
  <c r="N202" i="1"/>
  <c r="K202" i="1"/>
  <c r="F202" i="1"/>
  <c r="J202" i="1"/>
  <c r="H202" i="1"/>
  <c r="A203" i="1"/>
  <c r="L202" i="1"/>
  <c r="B202" i="1"/>
  <c r="D202" i="1"/>
  <c r="E202" i="1"/>
  <c r="P201" i="1"/>
  <c r="I201" i="1"/>
  <c r="F203" i="1" l="1"/>
  <c r="D203" i="1"/>
  <c r="H203" i="1"/>
  <c r="N203" i="1"/>
  <c r="J203" i="1"/>
  <c r="A204" i="1"/>
  <c r="B203" i="1"/>
  <c r="G203" i="1"/>
  <c r="K203" i="1"/>
  <c r="M203" i="1"/>
  <c r="L203" i="1"/>
  <c r="E203" i="1"/>
  <c r="O202" i="1"/>
  <c r="P202" i="1" s="1"/>
  <c r="I202" i="1"/>
  <c r="I203" i="1" l="1"/>
  <c r="K204" i="1"/>
  <c r="L204" i="1"/>
  <c r="G204" i="1"/>
  <c r="J204" i="1"/>
  <c r="E204" i="1"/>
  <c r="A205" i="1"/>
  <c r="D204" i="1"/>
  <c r="F204" i="1"/>
  <c r="H204" i="1"/>
  <c r="B204" i="1"/>
  <c r="N204" i="1"/>
  <c r="O204" i="1" s="1"/>
  <c r="M204" i="1"/>
  <c r="O203" i="1"/>
  <c r="P203" i="1" s="1"/>
  <c r="H205" i="1" l="1"/>
  <c r="M205" i="1"/>
  <c r="K205" i="1"/>
  <c r="F205" i="1"/>
  <c r="G205" i="1"/>
  <c r="L205" i="1"/>
  <c r="B205" i="1"/>
  <c r="E205" i="1"/>
  <c r="A206" i="1"/>
  <c r="N205" i="1"/>
  <c r="O205" i="1" s="1"/>
  <c r="J205" i="1"/>
  <c r="D205" i="1"/>
  <c r="I204" i="1"/>
  <c r="P204" i="1" s="1"/>
  <c r="I205" i="1" l="1"/>
  <c r="P205" i="1"/>
  <c r="K206" i="1"/>
  <c r="E206" i="1"/>
  <c r="N206" i="1"/>
  <c r="O206" i="1" s="1"/>
  <c r="B206" i="1"/>
  <c r="A207" i="1"/>
  <c r="D206" i="1"/>
  <c r="J206" i="1"/>
  <c r="H206" i="1"/>
  <c r="M206" i="1"/>
  <c r="G206" i="1"/>
  <c r="L206" i="1"/>
  <c r="F206" i="1"/>
  <c r="B207" i="1" l="1"/>
  <c r="A208" i="1"/>
  <c r="N207" i="1"/>
  <c r="O207" i="1" s="1"/>
  <c r="M207" i="1"/>
  <c r="J207" i="1"/>
  <c r="E207" i="1"/>
  <c r="H207" i="1"/>
  <c r="L207" i="1"/>
  <c r="G207" i="1"/>
  <c r="D207" i="1"/>
  <c r="F207" i="1"/>
  <c r="K207" i="1"/>
  <c r="I206" i="1"/>
  <c r="P206" i="1"/>
  <c r="E208" i="1" l="1"/>
  <c r="A209" i="1"/>
  <c r="L208" i="1"/>
  <c r="D208" i="1"/>
  <c r="J208" i="1"/>
  <c r="K208" i="1"/>
  <c r="N208" i="1"/>
  <c r="O208" i="1" s="1"/>
  <c r="H208" i="1"/>
  <c r="F208" i="1"/>
  <c r="G208" i="1"/>
  <c r="M208" i="1"/>
  <c r="B208" i="1"/>
  <c r="I208" i="1" s="1"/>
  <c r="P208" i="1" s="1"/>
  <c r="I207" i="1"/>
  <c r="P207" i="1" s="1"/>
  <c r="K209" i="1" l="1"/>
  <c r="B209" i="1"/>
  <c r="A210" i="1"/>
  <c r="E209" i="1"/>
  <c r="G209" i="1"/>
  <c r="L209" i="1"/>
  <c r="N209" i="1"/>
  <c r="J209" i="1"/>
  <c r="F209" i="1"/>
  <c r="H209" i="1"/>
  <c r="M209" i="1"/>
  <c r="D209" i="1"/>
  <c r="O209" i="1" l="1"/>
  <c r="D210" i="1"/>
  <c r="A211" i="1"/>
  <c r="L210" i="1"/>
  <c r="M210" i="1"/>
  <c r="H210" i="1"/>
  <c r="K210" i="1"/>
  <c r="G210" i="1"/>
  <c r="J210" i="1"/>
  <c r="N210" i="1"/>
  <c r="O210" i="1" s="1"/>
  <c r="E210" i="1"/>
  <c r="F210" i="1"/>
  <c r="B210" i="1"/>
  <c r="I209" i="1"/>
  <c r="I210" i="1" l="1"/>
  <c r="P210" i="1" s="1"/>
  <c r="M211" i="1"/>
  <c r="D211" i="1"/>
  <c r="E211" i="1"/>
  <c r="N211" i="1"/>
  <c r="O211" i="1" s="1"/>
  <c r="L211" i="1"/>
  <c r="F211" i="1"/>
  <c r="K211" i="1"/>
  <c r="A212" i="1"/>
  <c r="J211" i="1"/>
  <c r="H211" i="1"/>
  <c r="B211" i="1"/>
  <c r="G211" i="1"/>
  <c r="P209" i="1"/>
  <c r="I211" i="1" l="1"/>
  <c r="P211" i="1" s="1"/>
  <c r="F212" i="1"/>
  <c r="B212" i="1"/>
  <c r="D212" i="1"/>
  <c r="N212" i="1"/>
  <c r="O212" i="1" s="1"/>
  <c r="E212" i="1"/>
  <c r="M212" i="1"/>
  <c r="J212" i="1"/>
  <c r="L212" i="1"/>
  <c r="A213" i="1"/>
  <c r="K212" i="1"/>
  <c r="H212" i="1"/>
  <c r="G212" i="1"/>
  <c r="I212" i="1" l="1"/>
  <c r="P212" i="1" s="1"/>
  <c r="G213" i="1"/>
  <c r="D213" i="1"/>
  <c r="N213" i="1"/>
  <c r="O213" i="1" s="1"/>
  <c r="M213" i="1"/>
  <c r="K213" i="1"/>
  <c r="L213" i="1"/>
  <c r="H213" i="1"/>
  <c r="J213" i="1"/>
  <c r="E213" i="1"/>
  <c r="A214" i="1"/>
  <c r="F213" i="1"/>
  <c r="B213" i="1"/>
  <c r="I213" i="1" l="1"/>
  <c r="P213" i="1"/>
  <c r="H214" i="1"/>
  <c r="E214" i="1"/>
  <c r="A215" i="1"/>
  <c r="L214" i="1"/>
  <c r="N214" i="1"/>
  <c r="O214" i="1" s="1"/>
  <c r="D214" i="1"/>
  <c r="M214" i="1"/>
  <c r="K214" i="1"/>
  <c r="G214" i="1"/>
  <c r="B214" i="1"/>
  <c r="F214" i="1"/>
  <c r="J214" i="1"/>
  <c r="B215" i="1" l="1"/>
  <c r="A216" i="1"/>
  <c r="F215" i="1"/>
  <c r="M215" i="1"/>
  <c r="G215" i="1"/>
  <c r="E215" i="1"/>
  <c r="N215" i="1"/>
  <c r="O215" i="1" s="1"/>
  <c r="L215" i="1"/>
  <c r="J215" i="1"/>
  <c r="D215" i="1"/>
  <c r="H215" i="1"/>
  <c r="K215" i="1"/>
  <c r="I214" i="1"/>
  <c r="P214" i="1" s="1"/>
  <c r="E216" i="1" l="1"/>
  <c r="K216" i="1"/>
  <c r="L216" i="1"/>
  <c r="D216" i="1"/>
  <c r="F216" i="1"/>
  <c r="J216" i="1"/>
  <c r="G216" i="1"/>
  <c r="A217" i="1"/>
  <c r="M216" i="1"/>
  <c r="H216" i="1"/>
  <c r="N216" i="1"/>
  <c r="B216" i="1"/>
  <c r="I215" i="1"/>
  <c r="P215" i="1" s="1"/>
  <c r="O216" i="1" l="1"/>
  <c r="I216" i="1"/>
  <c r="M217" i="1"/>
  <c r="J217" i="1"/>
  <c r="E217" i="1"/>
  <c r="L217" i="1"/>
  <c r="K217" i="1"/>
  <c r="B217" i="1"/>
  <c r="H217" i="1"/>
  <c r="G217" i="1"/>
  <c r="D217" i="1"/>
  <c r="F217" i="1"/>
  <c r="N217" i="1"/>
  <c r="O217" i="1" s="1"/>
  <c r="A218" i="1"/>
  <c r="I217" i="1" l="1"/>
  <c r="E218" i="1"/>
  <c r="B218" i="1"/>
  <c r="H218" i="1"/>
  <c r="J218" i="1"/>
  <c r="G218" i="1"/>
  <c r="A219" i="1"/>
  <c r="N218" i="1"/>
  <c r="M218" i="1"/>
  <c r="F218" i="1"/>
  <c r="K218" i="1"/>
  <c r="L218" i="1"/>
  <c r="D218" i="1"/>
  <c r="P217" i="1"/>
  <c r="P216" i="1"/>
  <c r="E219" i="1" l="1"/>
  <c r="J219" i="1"/>
  <c r="K219" i="1"/>
  <c r="F219" i="1"/>
  <c r="A220" i="1"/>
  <c r="D219" i="1"/>
  <c r="H219" i="1"/>
  <c r="B219" i="1"/>
  <c r="I219" i="1" s="1"/>
  <c r="M219" i="1"/>
  <c r="L219" i="1"/>
  <c r="G219" i="1"/>
  <c r="N219" i="1"/>
  <c r="O219" i="1" s="1"/>
  <c r="O218" i="1"/>
  <c r="I218" i="1"/>
  <c r="P219" i="1" l="1"/>
  <c r="P218" i="1"/>
  <c r="K220" i="1"/>
  <c r="G220" i="1"/>
  <c r="E220" i="1"/>
  <c r="J220" i="1"/>
  <c r="D220" i="1"/>
  <c r="A221" i="1"/>
  <c r="B220" i="1"/>
  <c r="H220" i="1"/>
  <c r="L220" i="1"/>
  <c r="F220" i="1"/>
  <c r="N220" i="1"/>
  <c r="O220" i="1" s="1"/>
  <c r="M220" i="1"/>
  <c r="L221" i="1" l="1"/>
  <c r="H221" i="1"/>
  <c r="M221" i="1"/>
  <c r="N221" i="1"/>
  <c r="O221" i="1" s="1"/>
  <c r="G221" i="1"/>
  <c r="K221" i="1"/>
  <c r="F221" i="1"/>
  <c r="B221" i="1"/>
  <c r="E221" i="1"/>
  <c r="A222" i="1"/>
  <c r="J221" i="1"/>
  <c r="D221" i="1"/>
  <c r="I220" i="1"/>
  <c r="P220" i="1" s="1"/>
  <c r="I221" i="1" l="1"/>
  <c r="P221" i="1"/>
  <c r="J222" i="1"/>
  <c r="H222" i="1"/>
  <c r="M222" i="1"/>
  <c r="N222" i="1"/>
  <c r="O222" i="1" s="1"/>
  <c r="L222" i="1"/>
  <c r="G222" i="1"/>
  <c r="D222" i="1"/>
  <c r="F222" i="1"/>
  <c r="B222" i="1"/>
  <c r="A223" i="1"/>
  <c r="K222" i="1"/>
  <c r="E222" i="1"/>
  <c r="B223" i="1" l="1"/>
  <c r="A224" i="1"/>
  <c r="N223" i="1"/>
  <c r="O223" i="1" s="1"/>
  <c r="D223" i="1"/>
  <c r="F223" i="1"/>
  <c r="K223" i="1"/>
  <c r="M223" i="1"/>
  <c r="J223" i="1"/>
  <c r="E223" i="1"/>
  <c r="H223" i="1"/>
  <c r="L223" i="1"/>
  <c r="G223" i="1"/>
  <c r="I222" i="1"/>
  <c r="P222" i="1" s="1"/>
  <c r="E224" i="1" l="1"/>
  <c r="L224" i="1"/>
  <c r="D224" i="1"/>
  <c r="J224" i="1"/>
  <c r="A225" i="1"/>
  <c r="K224" i="1"/>
  <c r="M224" i="1"/>
  <c r="B224" i="1"/>
  <c r="N224" i="1"/>
  <c r="O224" i="1" s="1"/>
  <c r="H224" i="1"/>
  <c r="F224" i="1"/>
  <c r="G224" i="1"/>
  <c r="I223" i="1"/>
  <c r="P223" i="1" s="1"/>
  <c r="I224" i="1" l="1"/>
  <c r="P224" i="1" s="1"/>
  <c r="H225" i="1"/>
  <c r="M225" i="1"/>
  <c r="D225" i="1"/>
  <c r="N225" i="1"/>
  <c r="O225" i="1" s="1"/>
  <c r="G225" i="1"/>
  <c r="E225" i="1"/>
  <c r="L225" i="1"/>
  <c r="A226" i="1"/>
  <c r="K225" i="1"/>
  <c r="F225" i="1"/>
  <c r="J225" i="1"/>
  <c r="B225" i="1"/>
  <c r="I225" i="1" l="1"/>
  <c r="P225" i="1" s="1"/>
  <c r="J226" i="1"/>
  <c r="A227" i="1"/>
  <c r="M226" i="1"/>
  <c r="N226" i="1"/>
  <c r="O226" i="1" s="1"/>
  <c r="P226" i="1" s="1"/>
  <c r="E226" i="1"/>
  <c r="H226" i="1"/>
  <c r="L226" i="1"/>
  <c r="F226" i="1"/>
  <c r="D226" i="1"/>
  <c r="G226" i="1"/>
  <c r="K226" i="1"/>
  <c r="B226" i="1"/>
  <c r="I226" i="1" s="1"/>
  <c r="M227" i="1" l="1"/>
  <c r="G227" i="1"/>
  <c r="E227" i="1"/>
  <c r="H227" i="1"/>
  <c r="F227" i="1"/>
  <c r="L227" i="1"/>
  <c r="D227" i="1"/>
  <c r="K227" i="1"/>
  <c r="A228" i="1"/>
  <c r="B227" i="1"/>
  <c r="N227" i="1"/>
  <c r="J227" i="1"/>
  <c r="O227" i="1" l="1"/>
  <c r="I227" i="1"/>
  <c r="M228" i="1"/>
  <c r="J228" i="1"/>
  <c r="E228" i="1"/>
  <c r="L228" i="1"/>
  <c r="D228" i="1"/>
  <c r="K228" i="1"/>
  <c r="F228" i="1"/>
  <c r="A229" i="1"/>
  <c r="G228" i="1"/>
  <c r="B228" i="1"/>
  <c r="N228" i="1"/>
  <c r="H228" i="1"/>
  <c r="O228" i="1" l="1"/>
  <c r="I228" i="1"/>
  <c r="N229" i="1"/>
  <c r="O229" i="1" s="1"/>
  <c r="A230" i="1"/>
  <c r="F229" i="1"/>
  <c r="B229" i="1"/>
  <c r="H229" i="1"/>
  <c r="K229" i="1"/>
  <c r="G229" i="1"/>
  <c r="J229" i="1"/>
  <c r="M229" i="1"/>
  <c r="E229" i="1"/>
  <c r="L229" i="1"/>
  <c r="D229" i="1"/>
  <c r="P227" i="1"/>
  <c r="I229" i="1" l="1"/>
  <c r="G230" i="1"/>
  <c r="K230" i="1"/>
  <c r="H230" i="1"/>
  <c r="B230" i="1"/>
  <c r="N230" i="1"/>
  <c r="O230" i="1" s="1"/>
  <c r="D230" i="1"/>
  <c r="F230" i="1"/>
  <c r="M230" i="1"/>
  <c r="E230" i="1"/>
  <c r="L230" i="1"/>
  <c r="A231" i="1"/>
  <c r="J230" i="1"/>
  <c r="P229" i="1"/>
  <c r="P228" i="1"/>
  <c r="I230" i="1" l="1"/>
  <c r="P230" i="1" s="1"/>
  <c r="F231" i="1"/>
  <c r="D231" i="1"/>
  <c r="N231" i="1"/>
  <c r="O231" i="1" s="1"/>
  <c r="B231" i="1"/>
  <c r="J231" i="1"/>
  <c r="M231" i="1"/>
  <c r="A232" i="1"/>
  <c r="L231" i="1"/>
  <c r="H231" i="1"/>
  <c r="K231" i="1"/>
  <c r="G231" i="1"/>
  <c r="E231" i="1"/>
  <c r="I231" i="1" l="1"/>
  <c r="P231" i="1" s="1"/>
  <c r="K232" i="1"/>
  <c r="E232" i="1"/>
  <c r="B232" i="1"/>
  <c r="M232" i="1"/>
  <c r="J232" i="1"/>
  <c r="D232" i="1"/>
  <c r="A233" i="1"/>
  <c r="N232" i="1"/>
  <c r="H232" i="1"/>
  <c r="G232" i="1"/>
  <c r="F232" i="1"/>
  <c r="L232" i="1"/>
  <c r="N233" i="1" l="1"/>
  <c r="O233" i="1" s="1"/>
  <c r="L233" i="1"/>
  <c r="M233" i="1"/>
  <c r="D233" i="1"/>
  <c r="F233" i="1"/>
  <c r="H233" i="1"/>
  <c r="K233" i="1"/>
  <c r="G233" i="1"/>
  <c r="A234" i="1"/>
  <c r="B233" i="1"/>
  <c r="I233" i="1" s="1"/>
  <c r="E233" i="1"/>
  <c r="J233" i="1"/>
  <c r="O232" i="1"/>
  <c r="P232" i="1" s="1"/>
  <c r="I232" i="1"/>
  <c r="M234" i="1" l="1"/>
  <c r="N234" i="1"/>
  <c r="O234" i="1" s="1"/>
  <c r="E234" i="1"/>
  <c r="H234" i="1"/>
  <c r="L234" i="1"/>
  <c r="G234" i="1"/>
  <c r="D234" i="1"/>
  <c r="F234" i="1"/>
  <c r="J234" i="1"/>
  <c r="K234" i="1"/>
  <c r="B234" i="1"/>
  <c r="I234" i="1" s="1"/>
  <c r="A235" i="1"/>
  <c r="P233" i="1"/>
  <c r="B235" i="1" l="1"/>
  <c r="N235" i="1"/>
  <c r="J235" i="1"/>
  <c r="F235" i="1"/>
  <c r="H235" i="1"/>
  <c r="M235" i="1"/>
  <c r="G235" i="1"/>
  <c r="K235" i="1"/>
  <c r="E235" i="1"/>
  <c r="A236" i="1"/>
  <c r="L235" i="1"/>
  <c r="D235" i="1"/>
  <c r="P234" i="1"/>
  <c r="G236" i="1" l="1"/>
  <c r="B236" i="1"/>
  <c r="N236" i="1"/>
  <c r="J236" i="1"/>
  <c r="F236" i="1"/>
  <c r="A237" i="1"/>
  <c r="K236" i="1"/>
  <c r="M236" i="1"/>
  <c r="H236" i="1"/>
  <c r="E236" i="1"/>
  <c r="L236" i="1"/>
  <c r="D236" i="1"/>
  <c r="O235" i="1"/>
  <c r="P235" i="1" s="1"/>
  <c r="I235" i="1"/>
  <c r="H237" i="1" l="1"/>
  <c r="A238" i="1"/>
  <c r="G237" i="1"/>
  <c r="J237" i="1"/>
  <c r="N237" i="1"/>
  <c r="O237" i="1" s="1"/>
  <c r="K237" i="1"/>
  <c r="F237" i="1"/>
  <c r="B237" i="1"/>
  <c r="I237" i="1" s="1"/>
  <c r="D237" i="1"/>
  <c r="M237" i="1"/>
  <c r="E237" i="1"/>
  <c r="L237" i="1"/>
  <c r="O236" i="1"/>
  <c r="P236" i="1" s="1"/>
  <c r="I236" i="1"/>
  <c r="P237" i="1" l="1"/>
  <c r="E238" i="1"/>
  <c r="D238" i="1"/>
  <c r="A239" i="1"/>
  <c r="B238" i="1"/>
  <c r="H238" i="1"/>
  <c r="J238" i="1"/>
  <c r="G238" i="1"/>
  <c r="K238" i="1"/>
  <c r="M238" i="1"/>
  <c r="N238" i="1"/>
  <c r="O238" i="1" s="1"/>
  <c r="L238" i="1"/>
  <c r="F238" i="1"/>
  <c r="I238" i="1" l="1"/>
  <c r="L239" i="1"/>
  <c r="K239" i="1"/>
  <c r="J239" i="1"/>
  <c r="E239" i="1"/>
  <c r="A240" i="1"/>
  <c r="B239" i="1"/>
  <c r="H239" i="1"/>
  <c r="M239" i="1"/>
  <c r="G239" i="1"/>
  <c r="D239" i="1"/>
  <c r="F239" i="1"/>
  <c r="N239" i="1"/>
  <c r="P238" i="1"/>
  <c r="I239" i="1" l="1"/>
  <c r="N240" i="1"/>
  <c r="O240" i="1" s="1"/>
  <c r="M240" i="1"/>
  <c r="K240" i="1"/>
  <c r="F240" i="1"/>
  <c r="B240" i="1"/>
  <c r="L240" i="1"/>
  <c r="J240" i="1"/>
  <c r="E240" i="1"/>
  <c r="A241" i="1"/>
  <c r="D240" i="1"/>
  <c r="H240" i="1"/>
  <c r="G240" i="1"/>
  <c r="O239" i="1"/>
  <c r="P239" i="1" s="1"/>
  <c r="L241" i="1" l="1"/>
  <c r="N241" i="1"/>
  <c r="O241" i="1" s="1"/>
  <c r="D241" i="1"/>
  <c r="F241" i="1"/>
  <c r="K241" i="1"/>
  <c r="G241" i="1"/>
  <c r="B241" i="1"/>
  <c r="M241" i="1"/>
  <c r="E241" i="1"/>
  <c r="J241" i="1"/>
  <c r="A242" i="1"/>
  <c r="H241" i="1"/>
  <c r="I240" i="1"/>
  <c r="P240" i="1" s="1"/>
  <c r="I241" i="1" l="1"/>
  <c r="P241" i="1" s="1"/>
  <c r="M242" i="1"/>
  <c r="H242" i="1"/>
  <c r="E242" i="1"/>
  <c r="G242" i="1"/>
  <c r="L242" i="1"/>
  <c r="F242" i="1"/>
  <c r="D242" i="1"/>
  <c r="N242" i="1"/>
  <c r="O242" i="1" s="1"/>
  <c r="K242" i="1"/>
  <c r="B242" i="1"/>
  <c r="J242" i="1"/>
  <c r="A243" i="1"/>
  <c r="I242" i="1" l="1"/>
  <c r="B243" i="1"/>
  <c r="N243" i="1"/>
  <c r="O243" i="1" s="1"/>
  <c r="J243" i="1"/>
  <c r="F243" i="1"/>
  <c r="G243" i="1"/>
  <c r="M243" i="1"/>
  <c r="A244" i="1"/>
  <c r="E243" i="1"/>
  <c r="H243" i="1"/>
  <c r="L243" i="1"/>
  <c r="D243" i="1"/>
  <c r="K243" i="1"/>
  <c r="P242" i="1"/>
  <c r="G244" i="1" l="1"/>
  <c r="B244" i="1"/>
  <c r="N244" i="1"/>
  <c r="O244" i="1" s="1"/>
  <c r="A245" i="1"/>
  <c r="F244" i="1"/>
  <c r="J244" i="1"/>
  <c r="M244" i="1"/>
  <c r="H244" i="1"/>
  <c r="K244" i="1"/>
  <c r="E244" i="1"/>
  <c r="L244" i="1"/>
  <c r="D244" i="1"/>
  <c r="P243" i="1"/>
  <c r="I243" i="1"/>
  <c r="N245" i="1" l="1"/>
  <c r="K245" i="1"/>
  <c r="F245" i="1"/>
  <c r="J245" i="1"/>
  <c r="L245" i="1"/>
  <c r="M245" i="1"/>
  <c r="E245" i="1"/>
  <c r="D245" i="1"/>
  <c r="G245" i="1"/>
  <c r="A246" i="1"/>
  <c r="H245" i="1"/>
  <c r="B245" i="1"/>
  <c r="P244" i="1"/>
  <c r="I244" i="1"/>
  <c r="O245" i="1" l="1"/>
  <c r="I245" i="1"/>
  <c r="A247" i="1"/>
  <c r="K246" i="1"/>
  <c r="H246" i="1"/>
  <c r="J246" i="1"/>
  <c r="M246" i="1"/>
  <c r="L246" i="1"/>
  <c r="G246" i="1"/>
  <c r="B246" i="1"/>
  <c r="N246" i="1"/>
  <c r="O246" i="1" s="1"/>
  <c r="D246" i="1"/>
  <c r="F246" i="1"/>
  <c r="E246" i="1"/>
  <c r="H247" i="1" l="1"/>
  <c r="L247" i="1"/>
  <c r="G247" i="1"/>
  <c r="E247" i="1"/>
  <c r="N247" i="1"/>
  <c r="O247" i="1" s="1"/>
  <c r="F247" i="1"/>
  <c r="M247" i="1"/>
  <c r="K247" i="1"/>
  <c r="J247" i="1"/>
  <c r="B247" i="1"/>
  <c r="A248" i="1"/>
  <c r="D247" i="1"/>
  <c r="I246" i="1"/>
  <c r="P246" i="1" s="1"/>
  <c r="P245" i="1"/>
  <c r="A249" i="1" l="1"/>
  <c r="F248" i="1"/>
  <c r="H248" i="1"/>
  <c r="G248" i="1"/>
  <c r="E248" i="1"/>
  <c r="D248" i="1"/>
  <c r="N248" i="1"/>
  <c r="O248" i="1" s="1"/>
  <c r="K248" i="1"/>
  <c r="B248" i="1"/>
  <c r="M248" i="1"/>
  <c r="J248" i="1"/>
  <c r="L248" i="1"/>
  <c r="I247" i="1"/>
  <c r="P247" i="1" s="1"/>
  <c r="I248" i="1" l="1"/>
  <c r="P248" i="1" s="1"/>
  <c r="K249" i="1"/>
  <c r="N249" i="1"/>
  <c r="O249" i="1" s="1"/>
  <c r="A250" i="1"/>
  <c r="M249" i="1"/>
  <c r="F249" i="1"/>
  <c r="E249" i="1"/>
  <c r="J249" i="1"/>
  <c r="H249" i="1"/>
  <c r="D249" i="1"/>
  <c r="B249" i="1"/>
  <c r="L249" i="1"/>
  <c r="G249" i="1"/>
  <c r="L250" i="1" l="1"/>
  <c r="H250" i="1"/>
  <c r="K250" i="1"/>
  <c r="D250" i="1"/>
  <c r="F250" i="1"/>
  <c r="J250" i="1"/>
  <c r="G250" i="1"/>
  <c r="A251" i="1"/>
  <c r="M250" i="1"/>
  <c r="N250" i="1"/>
  <c r="O250" i="1" s="1"/>
  <c r="E250" i="1"/>
  <c r="B250" i="1"/>
  <c r="I249" i="1"/>
  <c r="P249" i="1" s="1"/>
  <c r="M251" i="1" l="1"/>
  <c r="H251" i="1"/>
  <c r="B251" i="1"/>
  <c r="N251" i="1"/>
  <c r="O251" i="1" s="1"/>
  <c r="J251" i="1"/>
  <c r="G251" i="1"/>
  <c r="F251" i="1"/>
  <c r="A252" i="1"/>
  <c r="E251" i="1"/>
  <c r="L251" i="1"/>
  <c r="D251" i="1"/>
  <c r="K251" i="1"/>
  <c r="I250" i="1"/>
  <c r="P250" i="1" s="1"/>
  <c r="M252" i="1" l="1"/>
  <c r="E252" i="1"/>
  <c r="N252" i="1"/>
  <c r="H252" i="1"/>
  <c r="F252" i="1"/>
  <c r="J252" i="1"/>
  <c r="A253" i="1"/>
  <c r="L252" i="1"/>
  <c r="D252" i="1"/>
  <c r="K252" i="1"/>
  <c r="G252" i="1"/>
  <c r="B252" i="1"/>
  <c r="I251" i="1"/>
  <c r="P251" i="1" s="1"/>
  <c r="D253" i="1" l="1"/>
  <c r="H253" i="1"/>
  <c r="A254" i="1"/>
  <c r="L253" i="1"/>
  <c r="G253" i="1"/>
  <c r="K253" i="1"/>
  <c r="N253" i="1"/>
  <c r="J253" i="1"/>
  <c r="F253" i="1"/>
  <c r="B253" i="1"/>
  <c r="M253" i="1"/>
  <c r="E253" i="1"/>
  <c r="O252" i="1"/>
  <c r="I252" i="1"/>
  <c r="O253" i="1" l="1"/>
  <c r="P252" i="1"/>
  <c r="H254" i="1"/>
  <c r="J254" i="1"/>
  <c r="G254" i="1"/>
  <c r="D254" i="1"/>
  <c r="F254" i="1"/>
  <c r="M254" i="1"/>
  <c r="A255" i="1"/>
  <c r="L254" i="1"/>
  <c r="N254" i="1"/>
  <c r="O254" i="1" s="1"/>
  <c r="B254" i="1"/>
  <c r="E254" i="1"/>
  <c r="K254" i="1"/>
  <c r="I253" i="1"/>
  <c r="I254" i="1" l="1"/>
  <c r="P254" i="1"/>
  <c r="F255" i="1"/>
  <c r="N255" i="1"/>
  <c r="E255" i="1"/>
  <c r="D255" i="1"/>
  <c r="J255" i="1"/>
  <c r="B255" i="1"/>
  <c r="I255" i="1" s="1"/>
  <c r="A256" i="1"/>
  <c r="K255" i="1"/>
  <c r="H255" i="1"/>
  <c r="L255" i="1"/>
  <c r="G255" i="1"/>
  <c r="M255" i="1"/>
  <c r="P253" i="1"/>
  <c r="O255" i="1" l="1"/>
  <c r="P255" i="1" s="1"/>
  <c r="G256" i="1"/>
  <c r="N256" i="1"/>
  <c r="O256" i="1" s="1"/>
  <c r="A257" i="1"/>
  <c r="H256" i="1"/>
  <c r="M256" i="1"/>
  <c r="L256" i="1"/>
  <c r="K256" i="1"/>
  <c r="F256" i="1"/>
  <c r="J256" i="1"/>
  <c r="E256" i="1"/>
  <c r="B256" i="1"/>
  <c r="D256" i="1"/>
  <c r="I256" i="1" l="1"/>
  <c r="D257" i="1"/>
  <c r="M257" i="1"/>
  <c r="B257" i="1"/>
  <c r="E257" i="1"/>
  <c r="J257" i="1"/>
  <c r="A258" i="1"/>
  <c r="N257" i="1"/>
  <c r="L257" i="1"/>
  <c r="G257" i="1"/>
  <c r="K257" i="1"/>
  <c r="F257" i="1"/>
  <c r="H257" i="1"/>
  <c r="P256" i="1"/>
  <c r="D258" i="1" l="1"/>
  <c r="N258" i="1"/>
  <c r="O258" i="1" s="1"/>
  <c r="K258" i="1"/>
  <c r="H258" i="1"/>
  <c r="B258" i="1"/>
  <c r="J258" i="1"/>
  <c r="A259" i="1"/>
  <c r="E258" i="1"/>
  <c r="G258" i="1"/>
  <c r="L258" i="1"/>
  <c r="M258" i="1"/>
  <c r="F258" i="1"/>
  <c r="O257" i="1"/>
  <c r="I257" i="1"/>
  <c r="F259" i="1" l="1"/>
  <c r="H259" i="1"/>
  <c r="M259" i="1"/>
  <c r="G259" i="1"/>
  <c r="D259" i="1"/>
  <c r="K259" i="1"/>
  <c r="B259" i="1"/>
  <c r="I259" i="1" s="1"/>
  <c r="N259" i="1"/>
  <c r="J259" i="1"/>
  <c r="E259" i="1"/>
  <c r="A260" i="1"/>
  <c r="L259" i="1"/>
  <c r="I258" i="1"/>
  <c r="P258" i="1" s="1"/>
  <c r="P257" i="1"/>
  <c r="D260" i="1" l="1"/>
  <c r="K260" i="1"/>
  <c r="G260" i="1"/>
  <c r="B260" i="1"/>
  <c r="N260" i="1"/>
  <c r="A261" i="1"/>
  <c r="F260" i="1"/>
  <c r="J260" i="1"/>
  <c r="M260" i="1"/>
  <c r="H260" i="1"/>
  <c r="E260" i="1"/>
  <c r="L260" i="1"/>
  <c r="O259" i="1"/>
  <c r="P259" i="1" s="1"/>
  <c r="O260" i="1" l="1"/>
  <c r="N261" i="1"/>
  <c r="O261" i="1" s="1"/>
  <c r="A262" i="1"/>
  <c r="F261" i="1"/>
  <c r="J261" i="1"/>
  <c r="E261" i="1"/>
  <c r="B261" i="1"/>
  <c r="M261" i="1"/>
  <c r="G261" i="1"/>
  <c r="L261" i="1"/>
  <c r="D261" i="1"/>
  <c r="H261" i="1"/>
  <c r="K261" i="1"/>
  <c r="I260" i="1"/>
  <c r="I261" i="1" l="1"/>
  <c r="P261" i="1" s="1"/>
  <c r="N262" i="1"/>
  <c r="O262" i="1" s="1"/>
  <c r="K262" i="1"/>
  <c r="M262" i="1"/>
  <c r="E262" i="1"/>
  <c r="J262" i="1"/>
  <c r="F262" i="1"/>
  <c r="A263" i="1"/>
  <c r="D262" i="1"/>
  <c r="H262" i="1"/>
  <c r="B262" i="1"/>
  <c r="G262" i="1"/>
  <c r="L262" i="1"/>
  <c r="P260" i="1"/>
  <c r="M263" i="1" l="1"/>
  <c r="N263" i="1"/>
  <c r="O263" i="1" s="1"/>
  <c r="F263" i="1"/>
  <c r="L263" i="1"/>
  <c r="H263" i="1"/>
  <c r="E263" i="1"/>
  <c r="G263" i="1"/>
  <c r="B263" i="1"/>
  <c r="J263" i="1"/>
  <c r="K263" i="1"/>
  <c r="A264" i="1"/>
  <c r="D263" i="1"/>
  <c r="I262" i="1"/>
  <c r="P262" i="1"/>
  <c r="I263" i="1" l="1"/>
  <c r="J264" i="1"/>
  <c r="E264" i="1"/>
  <c r="H264" i="1"/>
  <c r="A265" i="1"/>
  <c r="F264" i="1"/>
  <c r="G264" i="1"/>
  <c r="K264" i="1"/>
  <c r="D264" i="1"/>
  <c r="B264" i="1"/>
  <c r="M264" i="1"/>
  <c r="N264" i="1"/>
  <c r="O264" i="1" s="1"/>
  <c r="L264" i="1"/>
  <c r="P263" i="1"/>
  <c r="K265" i="1" l="1"/>
  <c r="M265" i="1"/>
  <c r="A266" i="1"/>
  <c r="H265" i="1"/>
  <c r="F265" i="1"/>
  <c r="D265" i="1"/>
  <c r="B265" i="1"/>
  <c r="G265" i="1"/>
  <c r="J265" i="1"/>
  <c r="N265" i="1"/>
  <c r="O265" i="1" s="1"/>
  <c r="L265" i="1"/>
  <c r="E265" i="1"/>
  <c r="I264" i="1"/>
  <c r="P264" i="1" s="1"/>
  <c r="I265" i="1" l="1"/>
  <c r="L266" i="1"/>
  <c r="G266" i="1"/>
  <c r="D266" i="1"/>
  <c r="F266" i="1"/>
  <c r="M266" i="1"/>
  <c r="E266" i="1"/>
  <c r="K266" i="1"/>
  <c r="B266" i="1"/>
  <c r="J266" i="1"/>
  <c r="N266" i="1"/>
  <c r="O266" i="1" s="1"/>
  <c r="H266" i="1"/>
  <c r="A267" i="1"/>
  <c r="P265" i="1"/>
  <c r="F267" i="1" l="1"/>
  <c r="A268" i="1"/>
  <c r="M267" i="1"/>
  <c r="H267" i="1"/>
  <c r="K267" i="1"/>
  <c r="J267" i="1"/>
  <c r="E267" i="1"/>
  <c r="G267" i="1"/>
  <c r="L267" i="1"/>
  <c r="D267" i="1"/>
  <c r="N267" i="1"/>
  <c r="O267" i="1" s="1"/>
  <c r="B267" i="1"/>
  <c r="I266" i="1"/>
  <c r="P266" i="1" s="1"/>
  <c r="I267" i="1" l="1"/>
  <c r="P267" i="1" s="1"/>
  <c r="L268" i="1"/>
  <c r="F268" i="1"/>
  <c r="J268" i="1"/>
  <c r="M268" i="1"/>
  <c r="H268" i="1"/>
  <c r="D268" i="1"/>
  <c r="K268" i="1"/>
  <c r="N268" i="1"/>
  <c r="O268" i="1" s="1"/>
  <c r="A269" i="1"/>
  <c r="G268" i="1"/>
  <c r="B268" i="1"/>
  <c r="E268" i="1"/>
  <c r="A270" i="1" l="1"/>
  <c r="E269" i="1"/>
  <c r="D269" i="1"/>
  <c r="N269" i="1"/>
  <c r="O269" i="1" s="1"/>
  <c r="K269" i="1"/>
  <c r="H269" i="1"/>
  <c r="J269" i="1"/>
  <c r="G269" i="1"/>
  <c r="B269" i="1"/>
  <c r="F269" i="1"/>
  <c r="M269" i="1"/>
  <c r="L269" i="1"/>
  <c r="I268" i="1"/>
  <c r="P268" i="1" s="1"/>
  <c r="I269" i="1" l="1"/>
  <c r="P269" i="1" s="1"/>
  <c r="J270" i="1"/>
  <c r="N270" i="1"/>
  <c r="O270" i="1" s="1"/>
  <c r="M270" i="1"/>
  <c r="E270" i="1"/>
  <c r="A271" i="1"/>
  <c r="F270" i="1"/>
  <c r="K270" i="1"/>
  <c r="L270" i="1"/>
  <c r="D270" i="1"/>
  <c r="H270" i="1"/>
  <c r="B270" i="1"/>
  <c r="G270" i="1"/>
  <c r="M271" i="1" l="1"/>
  <c r="D271" i="1"/>
  <c r="N271" i="1"/>
  <c r="O271" i="1" s="1"/>
  <c r="L271" i="1"/>
  <c r="K271" i="1"/>
  <c r="H271" i="1"/>
  <c r="J271" i="1"/>
  <c r="G271" i="1"/>
  <c r="A272" i="1"/>
  <c r="F271" i="1"/>
  <c r="E271" i="1"/>
  <c r="B271" i="1"/>
  <c r="I270" i="1"/>
  <c r="P270" i="1" s="1"/>
  <c r="I271" i="1" l="1"/>
  <c r="P271" i="1" s="1"/>
  <c r="J272" i="1"/>
  <c r="N272" i="1"/>
  <c r="O272" i="1" s="1"/>
  <c r="L272" i="1"/>
  <c r="H272" i="1"/>
  <c r="M272" i="1"/>
  <c r="F272" i="1"/>
  <c r="E272" i="1"/>
  <c r="G272" i="1"/>
  <c r="K272" i="1"/>
  <c r="A273" i="1"/>
  <c r="B272" i="1"/>
  <c r="D272" i="1"/>
  <c r="I272" i="1" l="1"/>
  <c r="P272" i="1" s="1"/>
  <c r="H273" i="1"/>
  <c r="N273" i="1"/>
  <c r="O273" i="1" s="1"/>
  <c r="J273" i="1"/>
  <c r="F273" i="1"/>
  <c r="G273" i="1"/>
  <c r="L273" i="1"/>
  <c r="A274" i="1"/>
  <c r="B273" i="1"/>
  <c r="M273" i="1"/>
  <c r="D273" i="1"/>
  <c r="E273" i="1"/>
  <c r="K273" i="1"/>
  <c r="G274" i="1" l="1"/>
  <c r="F274" i="1"/>
  <c r="M274" i="1"/>
  <c r="A275" i="1"/>
  <c r="E274" i="1"/>
  <c r="B274" i="1"/>
  <c r="L274" i="1"/>
  <c r="N274" i="1"/>
  <c r="O274" i="1" s="1"/>
  <c r="D274" i="1"/>
  <c r="K274" i="1"/>
  <c r="H274" i="1"/>
  <c r="J274" i="1"/>
  <c r="I273" i="1"/>
  <c r="P273" i="1" s="1"/>
  <c r="B275" i="1" l="1"/>
  <c r="F275" i="1"/>
  <c r="H275" i="1"/>
  <c r="D275" i="1"/>
  <c r="N275" i="1"/>
  <c r="O275" i="1" s="1"/>
  <c r="K275" i="1"/>
  <c r="L275" i="1"/>
  <c r="A276" i="1"/>
  <c r="M275" i="1"/>
  <c r="J275" i="1"/>
  <c r="G275" i="1"/>
  <c r="E275" i="1"/>
  <c r="I274" i="1"/>
  <c r="P274" i="1" s="1"/>
  <c r="I275" i="1" l="1"/>
  <c r="P275" i="1" s="1"/>
  <c r="N276" i="1"/>
  <c r="O276" i="1" s="1"/>
  <c r="J276" i="1"/>
  <c r="M276" i="1"/>
  <c r="F276" i="1"/>
  <c r="H276" i="1"/>
  <c r="E276" i="1"/>
  <c r="D276" i="1"/>
  <c r="B276" i="1"/>
  <c r="A277" i="1"/>
  <c r="L276" i="1"/>
  <c r="G276" i="1"/>
  <c r="K276" i="1"/>
  <c r="D277" i="1" l="1"/>
  <c r="N277" i="1"/>
  <c r="O277" i="1" s="1"/>
  <c r="H277" i="1"/>
  <c r="M277" i="1"/>
  <c r="B277" i="1"/>
  <c r="G277" i="1"/>
  <c r="A278" i="1"/>
  <c r="F277" i="1"/>
  <c r="J277" i="1"/>
  <c r="L277" i="1"/>
  <c r="K277" i="1"/>
  <c r="E277" i="1"/>
  <c r="I276" i="1"/>
  <c r="P276" i="1" s="1"/>
  <c r="J278" i="1" l="1"/>
  <c r="M278" i="1"/>
  <c r="D278" i="1"/>
  <c r="K278" i="1"/>
  <c r="L278" i="1"/>
  <c r="B278" i="1"/>
  <c r="I278" i="1" s="1"/>
  <c r="G278" i="1"/>
  <c r="A279" i="1"/>
  <c r="F278" i="1"/>
  <c r="H278" i="1"/>
  <c r="E278" i="1"/>
  <c r="N278" i="1"/>
  <c r="I277" i="1"/>
  <c r="P277" i="1"/>
  <c r="L279" i="1" l="1"/>
  <c r="G279" i="1"/>
  <c r="D279" i="1"/>
  <c r="F279" i="1"/>
  <c r="N279" i="1"/>
  <c r="J279" i="1"/>
  <c r="E279" i="1"/>
  <c r="A280" i="1"/>
  <c r="B279" i="1"/>
  <c r="M279" i="1"/>
  <c r="K279" i="1"/>
  <c r="H279" i="1"/>
  <c r="O278" i="1"/>
  <c r="P278" i="1" s="1"/>
  <c r="O279" i="1" l="1"/>
  <c r="E280" i="1"/>
  <c r="G280" i="1"/>
  <c r="K280" i="1"/>
  <c r="D280" i="1"/>
  <c r="B280" i="1"/>
  <c r="N280" i="1"/>
  <c r="J280" i="1"/>
  <c r="A281" i="1"/>
  <c r="F280" i="1"/>
  <c r="H280" i="1"/>
  <c r="M280" i="1"/>
  <c r="L280" i="1"/>
  <c r="I279" i="1"/>
  <c r="I280" i="1" l="1"/>
  <c r="O280" i="1"/>
  <c r="P280" i="1" s="1"/>
  <c r="L281" i="1"/>
  <c r="M281" i="1"/>
  <c r="D281" i="1"/>
  <c r="J281" i="1"/>
  <c r="K281" i="1"/>
  <c r="B281" i="1"/>
  <c r="H281" i="1"/>
  <c r="G281" i="1"/>
  <c r="N281" i="1"/>
  <c r="O281" i="1" s="1"/>
  <c r="A282" i="1"/>
  <c r="F281" i="1"/>
  <c r="E281" i="1"/>
  <c r="P279" i="1"/>
  <c r="I281" i="1" l="1"/>
  <c r="M282" i="1"/>
  <c r="K282" i="1"/>
  <c r="E282" i="1"/>
  <c r="J282" i="1"/>
  <c r="L282" i="1"/>
  <c r="H282" i="1"/>
  <c r="D282" i="1"/>
  <c r="F282" i="1"/>
  <c r="A283" i="1"/>
  <c r="B282" i="1"/>
  <c r="G282" i="1"/>
  <c r="N282" i="1"/>
  <c r="O282" i="1" s="1"/>
  <c r="P281" i="1"/>
  <c r="I282" i="1" l="1"/>
  <c r="F283" i="1"/>
  <c r="J283" i="1"/>
  <c r="M283" i="1"/>
  <c r="G283" i="1"/>
  <c r="E283" i="1"/>
  <c r="A284" i="1"/>
  <c r="L283" i="1"/>
  <c r="B283" i="1"/>
  <c r="H283" i="1"/>
  <c r="D283" i="1"/>
  <c r="N283" i="1"/>
  <c r="K283" i="1"/>
  <c r="P282" i="1"/>
  <c r="N284" i="1" l="1"/>
  <c r="O284" i="1" s="1"/>
  <c r="E284" i="1"/>
  <c r="F284" i="1"/>
  <c r="D284" i="1"/>
  <c r="M284" i="1"/>
  <c r="L284" i="1"/>
  <c r="J284" i="1"/>
  <c r="B284" i="1"/>
  <c r="A285" i="1"/>
  <c r="K284" i="1"/>
  <c r="G284" i="1"/>
  <c r="H284" i="1"/>
  <c r="O283" i="1"/>
  <c r="I283" i="1"/>
  <c r="I284" i="1" l="1"/>
  <c r="J285" i="1"/>
  <c r="A286" i="1"/>
  <c r="H285" i="1"/>
  <c r="D285" i="1"/>
  <c r="G285" i="1"/>
  <c r="N285" i="1"/>
  <c r="O285" i="1" s="1"/>
  <c r="L285" i="1"/>
  <c r="B285" i="1"/>
  <c r="K285" i="1"/>
  <c r="F285" i="1"/>
  <c r="E285" i="1"/>
  <c r="M285" i="1"/>
  <c r="P283" i="1"/>
  <c r="P284" i="1"/>
  <c r="B286" i="1" l="1"/>
  <c r="D286" i="1"/>
  <c r="A287" i="1"/>
  <c r="N286" i="1"/>
  <c r="O286" i="1" s="1"/>
  <c r="H286" i="1"/>
  <c r="M286" i="1"/>
  <c r="J286" i="1"/>
  <c r="E286" i="1"/>
  <c r="L286" i="1"/>
  <c r="K286" i="1"/>
  <c r="F286" i="1"/>
  <c r="G286" i="1"/>
  <c r="I285" i="1"/>
  <c r="P285" i="1" s="1"/>
  <c r="L287" i="1" l="1"/>
  <c r="E287" i="1"/>
  <c r="M287" i="1"/>
  <c r="D287" i="1"/>
  <c r="N287" i="1"/>
  <c r="O287" i="1" s="1"/>
  <c r="J287" i="1"/>
  <c r="K287" i="1"/>
  <c r="B287" i="1"/>
  <c r="A288" i="1"/>
  <c r="F287" i="1"/>
  <c r="G287" i="1"/>
  <c r="H287" i="1"/>
  <c r="I286" i="1"/>
  <c r="P286" i="1" s="1"/>
  <c r="B288" i="1" l="1"/>
  <c r="H288" i="1"/>
  <c r="J288" i="1"/>
  <c r="F288" i="1"/>
  <c r="G288" i="1"/>
  <c r="L288" i="1"/>
  <c r="A289" i="1"/>
  <c r="N288" i="1"/>
  <c r="O288" i="1" s="1"/>
  <c r="K288" i="1"/>
  <c r="M288" i="1"/>
  <c r="D288" i="1"/>
  <c r="E288" i="1"/>
  <c r="I287" i="1"/>
  <c r="P287" i="1" s="1"/>
  <c r="L289" i="1" l="1"/>
  <c r="D289" i="1"/>
  <c r="K289" i="1"/>
  <c r="B289" i="1"/>
  <c r="N289" i="1"/>
  <c r="O289" i="1" s="1"/>
  <c r="A290" i="1"/>
  <c r="E289" i="1"/>
  <c r="G289" i="1"/>
  <c r="F289" i="1"/>
  <c r="J289" i="1"/>
  <c r="M289" i="1"/>
  <c r="H289" i="1"/>
  <c r="I288" i="1"/>
  <c r="P288" i="1" s="1"/>
  <c r="J290" i="1" l="1"/>
  <c r="E290" i="1"/>
  <c r="L290" i="1"/>
  <c r="D290" i="1"/>
  <c r="B290" i="1"/>
  <c r="M290" i="1"/>
  <c r="G290" i="1"/>
  <c r="A291" i="1"/>
  <c r="F290" i="1"/>
  <c r="H290" i="1"/>
  <c r="N290" i="1"/>
  <c r="K290" i="1"/>
  <c r="I289" i="1"/>
  <c r="P289" i="1" s="1"/>
  <c r="I290" i="1" l="1"/>
  <c r="G291" i="1"/>
  <c r="L291" i="1"/>
  <c r="A292" i="1"/>
  <c r="N291" i="1"/>
  <c r="O291" i="1" s="1"/>
  <c r="K291" i="1"/>
  <c r="H291" i="1"/>
  <c r="F291" i="1"/>
  <c r="J291" i="1"/>
  <c r="M291" i="1"/>
  <c r="E291" i="1"/>
  <c r="D291" i="1"/>
  <c r="B291" i="1"/>
  <c r="I291" i="1" s="1"/>
  <c r="O290" i="1"/>
  <c r="P290" i="1" s="1"/>
  <c r="P291" i="1" l="1"/>
  <c r="H292" i="1"/>
  <c r="G292" i="1"/>
  <c r="K292" i="1"/>
  <c r="N292" i="1"/>
  <c r="O292" i="1" s="1"/>
  <c r="L292" i="1"/>
  <c r="F292" i="1"/>
  <c r="E292" i="1"/>
  <c r="M292" i="1"/>
  <c r="D292" i="1"/>
  <c r="J292" i="1"/>
  <c r="A293" i="1"/>
  <c r="B292" i="1"/>
  <c r="I292" i="1" s="1"/>
  <c r="P292" i="1" s="1"/>
  <c r="J293" i="1" l="1"/>
  <c r="D293" i="1"/>
  <c r="A294" i="1"/>
  <c r="N293" i="1"/>
  <c r="O293" i="1" s="1"/>
  <c r="H293" i="1"/>
  <c r="M293" i="1"/>
  <c r="G293" i="1"/>
  <c r="L293" i="1"/>
  <c r="F293" i="1"/>
  <c r="B293" i="1"/>
  <c r="I293" i="1" s="1"/>
  <c r="K293" i="1"/>
  <c r="E293" i="1"/>
  <c r="P293" i="1" l="1"/>
  <c r="J294" i="1"/>
  <c r="M294" i="1"/>
  <c r="A295" i="1"/>
  <c r="N294" i="1"/>
  <c r="O294" i="1" s="1"/>
  <c r="H294" i="1"/>
  <c r="B294" i="1"/>
  <c r="D294" i="1"/>
  <c r="G294" i="1"/>
  <c r="F294" i="1"/>
  <c r="L294" i="1"/>
  <c r="K294" i="1"/>
  <c r="E294" i="1"/>
  <c r="I294" i="1" l="1"/>
  <c r="P294" i="1" s="1"/>
  <c r="B295" i="1"/>
  <c r="N295" i="1"/>
  <c r="O295" i="1" s="1"/>
  <c r="J295" i="1"/>
  <c r="A296" i="1"/>
  <c r="H295" i="1"/>
  <c r="K295" i="1"/>
  <c r="M295" i="1"/>
  <c r="E295" i="1"/>
  <c r="L295" i="1"/>
  <c r="G295" i="1"/>
  <c r="D295" i="1"/>
  <c r="F295" i="1"/>
  <c r="E296" i="1" l="1"/>
  <c r="G296" i="1"/>
  <c r="L296" i="1"/>
  <c r="A297" i="1"/>
  <c r="D296" i="1"/>
  <c r="N296" i="1"/>
  <c r="O296" i="1" s="1"/>
  <c r="K296" i="1"/>
  <c r="B296" i="1"/>
  <c r="I296" i="1" s="1"/>
  <c r="P296" i="1" s="1"/>
  <c r="J296" i="1"/>
  <c r="H296" i="1"/>
  <c r="M296" i="1"/>
  <c r="F296" i="1"/>
  <c r="I295" i="1"/>
  <c r="P295" i="1" s="1"/>
  <c r="F297" i="1" l="1"/>
  <c r="H297" i="1"/>
  <c r="M297" i="1"/>
  <c r="G297" i="1"/>
  <c r="E297" i="1"/>
  <c r="A298" i="1"/>
  <c r="N297" i="1"/>
  <c r="J297" i="1"/>
  <c r="L297" i="1"/>
  <c r="D297" i="1"/>
  <c r="K297" i="1"/>
  <c r="B297" i="1"/>
  <c r="I297" i="1" s="1"/>
  <c r="O297" i="1" l="1"/>
  <c r="P297" i="1" s="1"/>
  <c r="M298" i="1"/>
  <c r="A299" i="1"/>
  <c r="E298" i="1"/>
  <c r="L298" i="1"/>
  <c r="D298" i="1"/>
  <c r="K298" i="1"/>
  <c r="N298" i="1"/>
  <c r="H298" i="1"/>
  <c r="F298" i="1"/>
  <c r="B298" i="1"/>
  <c r="G298" i="1"/>
  <c r="J298" i="1"/>
  <c r="O298" i="1" l="1"/>
  <c r="I298" i="1"/>
  <c r="F299" i="1"/>
  <c r="B299" i="1"/>
  <c r="M299" i="1"/>
  <c r="E299" i="1"/>
  <c r="L299" i="1"/>
  <c r="A300" i="1"/>
  <c r="H299" i="1"/>
  <c r="K299" i="1"/>
  <c r="D299" i="1"/>
  <c r="G299" i="1"/>
  <c r="J299" i="1"/>
  <c r="N299" i="1"/>
  <c r="O299" i="1" s="1"/>
  <c r="G300" i="1" l="1"/>
  <c r="D300" i="1"/>
  <c r="B300" i="1"/>
  <c r="N300" i="1"/>
  <c r="O300" i="1" s="1"/>
  <c r="F300" i="1"/>
  <c r="M300" i="1"/>
  <c r="L300" i="1"/>
  <c r="K300" i="1"/>
  <c r="A301" i="1"/>
  <c r="J300" i="1"/>
  <c r="H300" i="1"/>
  <c r="E300" i="1"/>
  <c r="I299" i="1"/>
  <c r="P299" i="1" s="1"/>
  <c r="P298" i="1"/>
  <c r="I300" i="1" l="1"/>
  <c r="P300" i="1" s="1"/>
  <c r="J301" i="1"/>
  <c r="F301" i="1"/>
  <c r="A302" i="1"/>
  <c r="B301" i="1"/>
  <c r="H301" i="1"/>
  <c r="E301" i="1"/>
  <c r="M301" i="1"/>
  <c r="G301" i="1"/>
  <c r="D301" i="1"/>
  <c r="N301" i="1"/>
  <c r="O301" i="1" s="1"/>
  <c r="L301" i="1"/>
  <c r="K301" i="1"/>
  <c r="I301" i="1" l="1"/>
  <c r="P301" i="1" s="1"/>
  <c r="D302" i="1"/>
  <c r="K302" i="1"/>
  <c r="M302" i="1"/>
  <c r="B302" i="1"/>
  <c r="G302" i="1"/>
  <c r="J302" i="1"/>
  <c r="E302" i="1"/>
  <c r="L302" i="1"/>
  <c r="A303" i="1"/>
  <c r="F302" i="1"/>
  <c r="H302" i="1"/>
  <c r="N302" i="1"/>
  <c r="O302" i="1" s="1"/>
  <c r="I302" i="1" l="1"/>
  <c r="P302" i="1" s="1"/>
  <c r="B303" i="1"/>
  <c r="E303" i="1"/>
  <c r="J303" i="1"/>
  <c r="A304" i="1"/>
  <c r="N303" i="1"/>
  <c r="M303" i="1"/>
  <c r="L303" i="1"/>
  <c r="H303" i="1"/>
  <c r="D303" i="1"/>
  <c r="G303" i="1"/>
  <c r="K303" i="1"/>
  <c r="F303" i="1"/>
  <c r="O303" i="1" l="1"/>
  <c r="D304" i="1"/>
  <c r="H304" i="1"/>
  <c r="K304" i="1"/>
  <c r="B304" i="1"/>
  <c r="J304" i="1"/>
  <c r="A305" i="1"/>
  <c r="M304" i="1"/>
  <c r="N304" i="1"/>
  <c r="L304" i="1"/>
  <c r="G304" i="1"/>
  <c r="E304" i="1"/>
  <c r="F304" i="1"/>
  <c r="I303" i="1"/>
  <c r="P303" i="1" s="1"/>
  <c r="F305" i="1" l="1"/>
  <c r="G305" i="1"/>
  <c r="M305" i="1"/>
  <c r="J305" i="1"/>
  <c r="E305" i="1"/>
  <c r="H305" i="1"/>
  <c r="L305" i="1"/>
  <c r="D305" i="1"/>
  <c r="K305" i="1"/>
  <c r="N305" i="1"/>
  <c r="O305" i="1" s="1"/>
  <c r="A306" i="1"/>
  <c r="B305" i="1"/>
  <c r="I304" i="1"/>
  <c r="O304" i="1"/>
  <c r="P304" i="1" s="1"/>
  <c r="I305" i="1" l="1"/>
  <c r="P305" i="1" s="1"/>
  <c r="F306" i="1"/>
  <c r="K306" i="1"/>
  <c r="M306" i="1"/>
  <c r="J306" i="1"/>
  <c r="E306" i="1"/>
  <c r="G306" i="1"/>
  <c r="H306" i="1"/>
  <c r="N306" i="1"/>
  <c r="O306" i="1" s="1"/>
  <c r="A307" i="1"/>
  <c r="L306" i="1"/>
  <c r="D306" i="1"/>
  <c r="B306" i="1"/>
  <c r="I306" i="1" l="1"/>
  <c r="P306" i="1" s="1"/>
  <c r="F307" i="1"/>
  <c r="J307" i="1"/>
  <c r="M307" i="1"/>
  <c r="E307" i="1"/>
  <c r="D307" i="1"/>
  <c r="B307" i="1"/>
  <c r="H307" i="1"/>
  <c r="A308" i="1"/>
  <c r="N307" i="1"/>
  <c r="O307" i="1" s="1"/>
  <c r="K307" i="1"/>
  <c r="G307" i="1"/>
  <c r="L307" i="1"/>
  <c r="I307" i="1" l="1"/>
  <c r="P307" i="1" s="1"/>
  <c r="H308" i="1"/>
  <c r="M308" i="1"/>
  <c r="G308" i="1"/>
  <c r="K308" i="1"/>
  <c r="N308" i="1"/>
  <c r="L308" i="1"/>
  <c r="D308" i="1"/>
  <c r="A309" i="1"/>
  <c r="B308" i="1"/>
  <c r="F308" i="1"/>
  <c r="E308" i="1"/>
  <c r="J308" i="1"/>
  <c r="O308" i="1" l="1"/>
  <c r="J309" i="1"/>
  <c r="D309" i="1"/>
  <c r="A310" i="1"/>
  <c r="N309" i="1"/>
  <c r="O309" i="1" s="1"/>
  <c r="H309" i="1"/>
  <c r="L309" i="1"/>
  <c r="G309" i="1"/>
  <c r="M309" i="1"/>
  <c r="F309" i="1"/>
  <c r="K309" i="1"/>
  <c r="E309" i="1"/>
  <c r="B309" i="1"/>
  <c r="I308" i="1"/>
  <c r="B310" i="1" l="1"/>
  <c r="L310" i="1"/>
  <c r="J310" i="1"/>
  <c r="N310" i="1"/>
  <c r="O310" i="1" s="1"/>
  <c r="D310" i="1"/>
  <c r="A311" i="1"/>
  <c r="M310" i="1"/>
  <c r="H310" i="1"/>
  <c r="G310" i="1"/>
  <c r="F310" i="1"/>
  <c r="K310" i="1"/>
  <c r="E310" i="1"/>
  <c r="I309" i="1"/>
  <c r="P309" i="1" s="1"/>
  <c r="P308" i="1"/>
  <c r="B311" i="1" l="1"/>
  <c r="N311" i="1"/>
  <c r="J311" i="1"/>
  <c r="A312" i="1"/>
  <c r="H311" i="1"/>
  <c r="G311" i="1"/>
  <c r="L311" i="1"/>
  <c r="E311" i="1"/>
  <c r="D311" i="1"/>
  <c r="M311" i="1"/>
  <c r="K311" i="1"/>
  <c r="F311" i="1"/>
  <c r="I310" i="1"/>
  <c r="P310" i="1" s="1"/>
  <c r="I311" i="1" l="1"/>
  <c r="F312" i="1"/>
  <c r="M312" i="1"/>
  <c r="N312" i="1"/>
  <c r="O312" i="1" s="1"/>
  <c r="E312" i="1"/>
  <c r="H312" i="1"/>
  <c r="L312" i="1"/>
  <c r="G312" i="1"/>
  <c r="D312" i="1"/>
  <c r="A313" i="1"/>
  <c r="J312" i="1"/>
  <c r="K312" i="1"/>
  <c r="B312" i="1"/>
  <c r="O311" i="1"/>
  <c r="I312" i="1" l="1"/>
  <c r="P312" i="1" s="1"/>
  <c r="N313" i="1"/>
  <c r="O313" i="1" s="1"/>
  <c r="J313" i="1"/>
  <c r="F313" i="1"/>
  <c r="G313" i="1"/>
  <c r="M313" i="1"/>
  <c r="H313" i="1"/>
  <c r="E313" i="1"/>
  <c r="A314" i="1"/>
  <c r="L313" i="1"/>
  <c r="B313" i="1"/>
  <c r="D313" i="1"/>
  <c r="K313" i="1"/>
  <c r="P311" i="1"/>
  <c r="I313" i="1" l="1"/>
  <c r="P313" i="1" s="1"/>
  <c r="K314" i="1"/>
  <c r="G314" i="1"/>
  <c r="H314" i="1"/>
  <c r="D314" i="1"/>
  <c r="N314" i="1"/>
  <c r="O314" i="1" s="1"/>
  <c r="J314" i="1"/>
  <c r="F314" i="1"/>
  <c r="B314" i="1"/>
  <c r="M314" i="1"/>
  <c r="A315" i="1"/>
  <c r="E314" i="1"/>
  <c r="L314" i="1"/>
  <c r="A316" i="1" l="1"/>
  <c r="H315" i="1"/>
  <c r="J315" i="1"/>
  <c r="K315" i="1"/>
  <c r="G315" i="1"/>
  <c r="D315" i="1"/>
  <c r="N315" i="1"/>
  <c r="B315" i="1"/>
  <c r="I315" i="1" s="1"/>
  <c r="F315" i="1"/>
  <c r="M315" i="1"/>
  <c r="E315" i="1"/>
  <c r="L315" i="1"/>
  <c r="I314" i="1"/>
  <c r="P314" i="1" s="1"/>
  <c r="O315" i="1" l="1"/>
  <c r="P315" i="1" s="1"/>
  <c r="N316" i="1"/>
  <c r="G316" i="1"/>
  <c r="F316" i="1"/>
  <c r="A317" i="1"/>
  <c r="H316" i="1"/>
  <c r="E316" i="1"/>
  <c r="J316" i="1"/>
  <c r="M316" i="1"/>
  <c r="L316" i="1"/>
  <c r="K316" i="1"/>
  <c r="D316" i="1"/>
  <c r="B316" i="1"/>
  <c r="O316" i="1" l="1"/>
  <c r="P316" i="1" s="1"/>
  <c r="I316" i="1"/>
  <c r="A318" i="1"/>
  <c r="K317" i="1"/>
  <c r="J317" i="1"/>
  <c r="G317" i="1"/>
  <c r="N317" i="1"/>
  <c r="O317" i="1" s="1"/>
  <c r="F317" i="1"/>
  <c r="B317" i="1"/>
  <c r="M317" i="1"/>
  <c r="E317" i="1"/>
  <c r="L317" i="1"/>
  <c r="H317" i="1"/>
  <c r="D317" i="1"/>
  <c r="J318" i="1" l="1"/>
  <c r="B318" i="1"/>
  <c r="N318" i="1"/>
  <c r="O318" i="1" s="1"/>
  <c r="F318" i="1"/>
  <c r="L318" i="1"/>
  <c r="E318" i="1"/>
  <c r="H318" i="1"/>
  <c r="M318" i="1"/>
  <c r="D318" i="1"/>
  <c r="G318" i="1"/>
  <c r="A319" i="1"/>
  <c r="K318" i="1"/>
  <c r="I317" i="1"/>
  <c r="P317" i="1" s="1"/>
  <c r="N319" i="1" l="1"/>
  <c r="O319" i="1" s="1"/>
  <c r="F319" i="1"/>
  <c r="L319" i="1"/>
  <c r="D319" i="1"/>
  <c r="A320" i="1"/>
  <c r="B319" i="1"/>
  <c r="M319" i="1"/>
  <c r="H319" i="1"/>
  <c r="J319" i="1"/>
  <c r="G319" i="1"/>
  <c r="E319" i="1"/>
  <c r="K319" i="1"/>
  <c r="I318" i="1"/>
  <c r="P318" i="1" s="1"/>
  <c r="I319" i="1" l="1"/>
  <c r="G320" i="1"/>
  <c r="N320" i="1"/>
  <c r="O320" i="1" s="1"/>
  <c r="D320" i="1"/>
  <c r="B320" i="1"/>
  <c r="M320" i="1"/>
  <c r="L320" i="1"/>
  <c r="K320" i="1"/>
  <c r="A321" i="1"/>
  <c r="F320" i="1"/>
  <c r="H320" i="1"/>
  <c r="J320" i="1"/>
  <c r="E320" i="1"/>
  <c r="P319" i="1"/>
  <c r="I320" i="1" l="1"/>
  <c r="P320" i="1" s="1"/>
  <c r="K321" i="1"/>
  <c r="G321" i="1"/>
  <c r="M321" i="1"/>
  <c r="L321" i="1"/>
  <c r="E321" i="1"/>
  <c r="H321" i="1"/>
  <c r="F321" i="1"/>
  <c r="J321" i="1"/>
  <c r="D321" i="1"/>
  <c r="N321" i="1"/>
  <c r="O321" i="1" s="1"/>
  <c r="A322" i="1"/>
  <c r="B321" i="1"/>
  <c r="I321" i="1" l="1"/>
  <c r="L322" i="1"/>
  <c r="H322" i="1"/>
  <c r="G322" i="1"/>
  <c r="F322" i="1"/>
  <c r="K322" i="1"/>
  <c r="D322" i="1"/>
  <c r="J322" i="1"/>
  <c r="M322" i="1"/>
  <c r="A323" i="1"/>
  <c r="E322" i="1"/>
  <c r="B322" i="1"/>
  <c r="N322" i="1"/>
  <c r="O322" i="1" s="1"/>
  <c r="P321" i="1"/>
  <c r="I322" i="1" l="1"/>
  <c r="P322" i="1" s="1"/>
  <c r="G323" i="1"/>
  <c r="A324" i="1"/>
  <c r="K323" i="1"/>
  <c r="N323" i="1"/>
  <c r="O323" i="1" s="1"/>
  <c r="L323" i="1"/>
  <c r="F323" i="1"/>
  <c r="D323" i="1"/>
  <c r="E323" i="1"/>
  <c r="H323" i="1"/>
  <c r="B323" i="1"/>
  <c r="M323" i="1"/>
  <c r="J323" i="1"/>
  <c r="I323" i="1" l="1"/>
  <c r="P323" i="1" s="1"/>
  <c r="M324" i="1"/>
  <c r="F324" i="1"/>
  <c r="B324" i="1"/>
  <c r="E324" i="1"/>
  <c r="J324" i="1"/>
  <c r="L324" i="1"/>
  <c r="N324" i="1"/>
  <c r="D324" i="1"/>
  <c r="H324" i="1"/>
  <c r="K324" i="1"/>
  <c r="G324" i="1"/>
  <c r="A325" i="1"/>
  <c r="O324" i="1" l="1"/>
  <c r="I324" i="1"/>
  <c r="E325" i="1"/>
  <c r="G325" i="1"/>
  <c r="L325" i="1"/>
  <c r="D325" i="1"/>
  <c r="N325" i="1"/>
  <c r="K325" i="1"/>
  <c r="A326" i="1"/>
  <c r="F325" i="1"/>
  <c r="J325" i="1"/>
  <c r="M325" i="1"/>
  <c r="H325" i="1"/>
  <c r="B325" i="1"/>
  <c r="I325" i="1" l="1"/>
  <c r="O325" i="1"/>
  <c r="P325" i="1" s="1"/>
  <c r="D326" i="1"/>
  <c r="F326" i="1"/>
  <c r="B326" i="1"/>
  <c r="M326" i="1"/>
  <c r="A327" i="1"/>
  <c r="E326" i="1"/>
  <c r="L326" i="1"/>
  <c r="K326" i="1"/>
  <c r="J326" i="1"/>
  <c r="G326" i="1"/>
  <c r="H326" i="1"/>
  <c r="N326" i="1"/>
  <c r="P324" i="1"/>
  <c r="O326" i="1" l="1"/>
  <c r="D327" i="1"/>
  <c r="H327" i="1"/>
  <c r="A328" i="1"/>
  <c r="L327" i="1"/>
  <c r="G327" i="1"/>
  <c r="M327" i="1"/>
  <c r="N327" i="1"/>
  <c r="E327" i="1"/>
  <c r="F327" i="1"/>
  <c r="B327" i="1"/>
  <c r="K327" i="1"/>
  <c r="J327" i="1"/>
  <c r="I326" i="1"/>
  <c r="O327" i="1" l="1"/>
  <c r="N328" i="1"/>
  <c r="O328" i="1" s="1"/>
  <c r="A329" i="1"/>
  <c r="B328" i="1"/>
  <c r="H328" i="1"/>
  <c r="L328" i="1"/>
  <c r="G328" i="1"/>
  <c r="D328" i="1"/>
  <c r="E328" i="1"/>
  <c r="K328" i="1"/>
  <c r="M328" i="1"/>
  <c r="J328" i="1"/>
  <c r="F328" i="1"/>
  <c r="I327" i="1"/>
  <c r="P326" i="1"/>
  <c r="I328" i="1" l="1"/>
  <c r="M329" i="1"/>
  <c r="J329" i="1"/>
  <c r="N329" i="1"/>
  <c r="O329" i="1" s="1"/>
  <c r="A330" i="1"/>
  <c r="L329" i="1"/>
  <c r="H329" i="1"/>
  <c r="K329" i="1"/>
  <c r="G329" i="1"/>
  <c r="B329" i="1"/>
  <c r="F329" i="1"/>
  <c r="E329" i="1"/>
  <c r="D329" i="1"/>
  <c r="P328" i="1"/>
  <c r="P327" i="1"/>
  <c r="N330" i="1" l="1"/>
  <c r="O330" i="1" s="1"/>
  <c r="K330" i="1"/>
  <c r="L330" i="1"/>
  <c r="B330" i="1"/>
  <c r="H330" i="1"/>
  <c r="J330" i="1"/>
  <c r="G330" i="1"/>
  <c r="A331" i="1"/>
  <c r="M330" i="1"/>
  <c r="F330" i="1"/>
  <c r="E330" i="1"/>
  <c r="D330" i="1"/>
  <c r="I329" i="1"/>
  <c r="P329" i="1" s="1"/>
  <c r="L331" i="1" l="1"/>
  <c r="M331" i="1"/>
  <c r="D331" i="1"/>
  <c r="H331" i="1"/>
  <c r="K331" i="1"/>
  <c r="G331" i="1"/>
  <c r="B331" i="1"/>
  <c r="F331" i="1"/>
  <c r="N331" i="1"/>
  <c r="O331" i="1" s="1"/>
  <c r="J331" i="1"/>
  <c r="E331" i="1"/>
  <c r="A332" i="1"/>
  <c r="I330" i="1"/>
  <c r="P330" i="1"/>
  <c r="I331" i="1" l="1"/>
  <c r="P331" i="1" s="1"/>
  <c r="M332" i="1"/>
  <c r="N332" i="1"/>
  <c r="O332" i="1" s="1"/>
  <c r="E332" i="1"/>
  <c r="H332" i="1"/>
  <c r="L332" i="1"/>
  <c r="G332" i="1"/>
  <c r="D332" i="1"/>
  <c r="F332" i="1"/>
  <c r="K332" i="1"/>
  <c r="B332" i="1"/>
  <c r="I332" i="1" s="1"/>
  <c r="J332" i="1"/>
  <c r="A333" i="1"/>
  <c r="B333" i="1" l="1"/>
  <c r="N333" i="1"/>
  <c r="A334" i="1"/>
  <c r="F333" i="1"/>
  <c r="H333" i="1"/>
  <c r="K333" i="1"/>
  <c r="J333" i="1"/>
  <c r="M333" i="1"/>
  <c r="G333" i="1"/>
  <c r="E333" i="1"/>
  <c r="L333" i="1"/>
  <c r="D333" i="1"/>
  <c r="P332" i="1"/>
  <c r="O333" i="1" l="1"/>
  <c r="B334" i="1"/>
  <c r="G334" i="1"/>
  <c r="A335" i="1"/>
  <c r="N334" i="1"/>
  <c r="J334" i="1"/>
  <c r="F334" i="1"/>
  <c r="H334" i="1"/>
  <c r="D334" i="1"/>
  <c r="K334" i="1"/>
  <c r="E334" i="1"/>
  <c r="L334" i="1"/>
  <c r="M334" i="1"/>
  <c r="I333" i="1"/>
  <c r="O334" i="1" l="1"/>
  <c r="B335" i="1"/>
  <c r="N335" i="1"/>
  <c r="O335" i="1" s="1"/>
  <c r="H335" i="1"/>
  <c r="A336" i="1"/>
  <c r="G335" i="1"/>
  <c r="K335" i="1"/>
  <c r="D335" i="1"/>
  <c r="J335" i="1"/>
  <c r="E335" i="1"/>
  <c r="F335" i="1"/>
  <c r="L335" i="1"/>
  <c r="M335" i="1"/>
  <c r="I334" i="1"/>
  <c r="P333" i="1"/>
  <c r="H336" i="1" l="1"/>
  <c r="K336" i="1"/>
  <c r="G336" i="1"/>
  <c r="M336" i="1"/>
  <c r="F336" i="1"/>
  <c r="B336" i="1"/>
  <c r="A337" i="1"/>
  <c r="L336" i="1"/>
  <c r="N336" i="1"/>
  <c r="O336" i="1" s="1"/>
  <c r="J336" i="1"/>
  <c r="E336" i="1"/>
  <c r="D336" i="1"/>
  <c r="I335" i="1"/>
  <c r="P335" i="1" s="1"/>
  <c r="P334" i="1"/>
  <c r="A338" i="1" l="1"/>
  <c r="L337" i="1"/>
  <c r="H337" i="1"/>
  <c r="N337" i="1"/>
  <c r="O337" i="1" s="1"/>
  <c r="G337" i="1"/>
  <c r="K337" i="1"/>
  <c r="F337" i="1"/>
  <c r="E337" i="1"/>
  <c r="J337" i="1"/>
  <c r="M337" i="1"/>
  <c r="D337" i="1"/>
  <c r="B337" i="1"/>
  <c r="I336" i="1"/>
  <c r="P336" i="1" s="1"/>
  <c r="I337" i="1" l="1"/>
  <c r="P337" i="1" s="1"/>
  <c r="K338" i="1"/>
  <c r="B338" i="1"/>
  <c r="N338" i="1"/>
  <c r="O338" i="1" s="1"/>
  <c r="J338" i="1"/>
  <c r="M338" i="1"/>
  <c r="A339" i="1"/>
  <c r="L338" i="1"/>
  <c r="H338" i="1"/>
  <c r="D338" i="1"/>
  <c r="G338" i="1"/>
  <c r="E338" i="1"/>
  <c r="F338" i="1"/>
  <c r="G339" i="1" l="1"/>
  <c r="H339" i="1"/>
  <c r="L339" i="1"/>
  <c r="F339" i="1"/>
  <c r="D339" i="1"/>
  <c r="E339" i="1"/>
  <c r="K339" i="1"/>
  <c r="N339" i="1"/>
  <c r="O339" i="1" s="1"/>
  <c r="P339" i="1" s="1"/>
  <c r="B339" i="1"/>
  <c r="I339" i="1" s="1"/>
  <c r="M339" i="1"/>
  <c r="J339" i="1"/>
  <c r="A340" i="1"/>
  <c r="I338" i="1"/>
  <c r="P338" i="1" s="1"/>
  <c r="H340" i="1" l="1"/>
  <c r="G340" i="1"/>
  <c r="E340" i="1"/>
  <c r="F340" i="1"/>
  <c r="L340" i="1"/>
  <c r="A341" i="1"/>
  <c r="D340" i="1"/>
  <c r="N340" i="1"/>
  <c r="O340" i="1" s="1"/>
  <c r="K340" i="1"/>
  <c r="M340" i="1"/>
  <c r="B340" i="1"/>
  <c r="J340" i="1"/>
  <c r="D341" i="1" l="1"/>
  <c r="K341" i="1"/>
  <c r="B341" i="1"/>
  <c r="N341" i="1"/>
  <c r="O341" i="1" s="1"/>
  <c r="J341" i="1"/>
  <c r="F341" i="1"/>
  <c r="H341" i="1"/>
  <c r="M341" i="1"/>
  <c r="G341" i="1"/>
  <c r="E341" i="1"/>
  <c r="A342" i="1"/>
  <c r="L341" i="1"/>
  <c r="I340" i="1"/>
  <c r="P340" i="1" s="1"/>
  <c r="K342" i="1" l="1"/>
  <c r="G342" i="1"/>
  <c r="J342" i="1"/>
  <c r="N342" i="1"/>
  <c r="H342" i="1"/>
  <c r="D342" i="1"/>
  <c r="F342" i="1"/>
  <c r="A343" i="1"/>
  <c r="M342" i="1"/>
  <c r="B342" i="1"/>
  <c r="E342" i="1"/>
  <c r="L342" i="1"/>
  <c r="I341" i="1"/>
  <c r="P341" i="1" s="1"/>
  <c r="H343" i="1" l="1"/>
  <c r="J343" i="1"/>
  <c r="G343" i="1"/>
  <c r="B343" i="1"/>
  <c r="N343" i="1"/>
  <c r="O343" i="1" s="1"/>
  <c r="A344" i="1"/>
  <c r="F343" i="1"/>
  <c r="D343" i="1"/>
  <c r="K343" i="1"/>
  <c r="M343" i="1"/>
  <c r="E343" i="1"/>
  <c r="L343" i="1"/>
  <c r="O342" i="1"/>
  <c r="P342" i="1" s="1"/>
  <c r="I342" i="1"/>
  <c r="L344" i="1" l="1"/>
  <c r="K344" i="1"/>
  <c r="A345" i="1"/>
  <c r="J344" i="1"/>
  <c r="H344" i="1"/>
  <c r="D344" i="1"/>
  <c r="G344" i="1"/>
  <c r="B344" i="1"/>
  <c r="I344" i="1" s="1"/>
  <c r="N344" i="1"/>
  <c r="E344" i="1"/>
  <c r="F344" i="1"/>
  <c r="M344" i="1"/>
  <c r="I343" i="1"/>
  <c r="P343" i="1" s="1"/>
  <c r="O344" i="1" l="1"/>
  <c r="P344" i="1" s="1"/>
  <c r="L345" i="1"/>
  <c r="K345" i="1"/>
  <c r="J345" i="1"/>
  <c r="E345" i="1"/>
  <c r="M345" i="1"/>
  <c r="A346" i="1"/>
  <c r="D345" i="1"/>
  <c r="H345" i="1"/>
  <c r="F345" i="1"/>
  <c r="G345" i="1"/>
  <c r="B345" i="1"/>
  <c r="N345" i="1"/>
  <c r="O345" i="1" s="1"/>
  <c r="K346" i="1" l="1"/>
  <c r="F346" i="1"/>
  <c r="B346" i="1"/>
  <c r="E346" i="1"/>
  <c r="J346" i="1"/>
  <c r="G346" i="1"/>
  <c r="A347" i="1"/>
  <c r="D346" i="1"/>
  <c r="H346" i="1"/>
  <c r="M346" i="1"/>
  <c r="L346" i="1"/>
  <c r="N346" i="1"/>
  <c r="O346" i="1" s="1"/>
  <c r="I345" i="1"/>
  <c r="P345" i="1" s="1"/>
  <c r="L347" i="1" l="1"/>
  <c r="G347" i="1"/>
  <c r="D347" i="1"/>
  <c r="F347" i="1"/>
  <c r="K347" i="1"/>
  <c r="E347" i="1"/>
  <c r="B347" i="1"/>
  <c r="H347" i="1"/>
  <c r="J347" i="1"/>
  <c r="A348" i="1"/>
  <c r="N347" i="1"/>
  <c r="O347" i="1" s="1"/>
  <c r="M347" i="1"/>
  <c r="I346" i="1"/>
  <c r="P346" i="1" s="1"/>
  <c r="I347" i="1" l="1"/>
  <c r="P347" i="1" s="1"/>
  <c r="M348" i="1"/>
  <c r="N348" i="1"/>
  <c r="E348" i="1"/>
  <c r="H348" i="1"/>
  <c r="L348" i="1"/>
  <c r="G348" i="1"/>
  <c r="D348" i="1"/>
  <c r="F348" i="1"/>
  <c r="K348" i="1"/>
  <c r="B348" i="1"/>
  <c r="J348" i="1"/>
  <c r="A349" i="1"/>
  <c r="K349" i="1" l="1"/>
  <c r="L349" i="1"/>
  <c r="D349" i="1"/>
  <c r="M349" i="1"/>
  <c r="N349" i="1"/>
  <c r="A350" i="1"/>
  <c r="F349" i="1"/>
  <c r="H349" i="1"/>
  <c r="G349" i="1"/>
  <c r="E349" i="1"/>
  <c r="B349" i="1"/>
  <c r="J349" i="1"/>
  <c r="O348" i="1"/>
  <c r="P348" i="1" s="1"/>
  <c r="I348" i="1"/>
  <c r="L350" i="1" l="1"/>
  <c r="B350" i="1"/>
  <c r="A351" i="1"/>
  <c r="G350" i="1"/>
  <c r="K350" i="1"/>
  <c r="N350" i="1"/>
  <c r="O350" i="1" s="1"/>
  <c r="H350" i="1"/>
  <c r="F350" i="1"/>
  <c r="J350" i="1"/>
  <c r="E350" i="1"/>
  <c r="M350" i="1"/>
  <c r="D350" i="1"/>
  <c r="O349" i="1"/>
  <c r="I349" i="1"/>
  <c r="P349" i="1" l="1"/>
  <c r="A352" i="1"/>
  <c r="H351" i="1"/>
  <c r="L351" i="1"/>
  <c r="G351" i="1"/>
  <c r="J351" i="1"/>
  <c r="N351" i="1"/>
  <c r="O351" i="1" s="1"/>
  <c r="D351" i="1"/>
  <c r="F351" i="1"/>
  <c r="K351" i="1"/>
  <c r="M351" i="1"/>
  <c r="E351" i="1"/>
  <c r="B351" i="1"/>
  <c r="I350" i="1"/>
  <c r="P350" i="1" s="1"/>
  <c r="I351" i="1" l="1"/>
  <c r="P351" i="1" s="1"/>
  <c r="M352" i="1"/>
  <c r="A353" i="1"/>
  <c r="K352" i="1"/>
  <c r="H352" i="1"/>
  <c r="J352" i="1"/>
  <c r="G352" i="1"/>
  <c r="L352" i="1"/>
  <c r="N352" i="1"/>
  <c r="O352" i="1" s="1"/>
  <c r="E352" i="1"/>
  <c r="F352" i="1"/>
  <c r="B352" i="1"/>
  <c r="D352" i="1"/>
  <c r="N353" i="1" l="1"/>
  <c r="O353" i="1" s="1"/>
  <c r="J353" i="1"/>
  <c r="L353" i="1"/>
  <c r="A354" i="1"/>
  <c r="K353" i="1"/>
  <c r="H353" i="1"/>
  <c r="M353" i="1"/>
  <c r="G353" i="1"/>
  <c r="F353" i="1"/>
  <c r="E353" i="1"/>
  <c r="B353" i="1"/>
  <c r="D353" i="1"/>
  <c r="P352" i="1"/>
  <c r="I352" i="1"/>
  <c r="I353" i="1" l="1"/>
  <c r="K354" i="1"/>
  <c r="M354" i="1"/>
  <c r="B354" i="1"/>
  <c r="L354" i="1"/>
  <c r="J354" i="1"/>
  <c r="N354" i="1"/>
  <c r="O354" i="1" s="1"/>
  <c r="D354" i="1"/>
  <c r="A355" i="1"/>
  <c r="G354" i="1"/>
  <c r="H354" i="1"/>
  <c r="E354" i="1"/>
  <c r="F354" i="1"/>
  <c r="P353" i="1"/>
  <c r="I354" i="1" l="1"/>
  <c r="P354" i="1" s="1"/>
  <c r="L355" i="1"/>
  <c r="E355" i="1"/>
  <c r="D355" i="1"/>
  <c r="N355" i="1"/>
  <c r="O355" i="1" s="1"/>
  <c r="K355" i="1"/>
  <c r="M355" i="1"/>
  <c r="B355" i="1"/>
  <c r="H355" i="1"/>
  <c r="J355" i="1"/>
  <c r="A356" i="1"/>
  <c r="F355" i="1"/>
  <c r="G355" i="1"/>
  <c r="I355" i="1" l="1"/>
  <c r="M356" i="1"/>
  <c r="G356" i="1"/>
  <c r="E356" i="1"/>
  <c r="F356" i="1"/>
  <c r="L356" i="1"/>
  <c r="A357" i="1"/>
  <c r="J356" i="1"/>
  <c r="H356" i="1"/>
  <c r="D356" i="1"/>
  <c r="N356" i="1"/>
  <c r="K356" i="1"/>
  <c r="B356" i="1"/>
  <c r="I356" i="1" s="1"/>
  <c r="P355" i="1"/>
  <c r="O356" i="1" l="1"/>
  <c r="P356" i="1" s="1"/>
  <c r="D357" i="1"/>
  <c r="K357" i="1"/>
  <c r="B357" i="1"/>
  <c r="N357" i="1"/>
  <c r="H357" i="1"/>
  <c r="F357" i="1"/>
  <c r="G357" i="1"/>
  <c r="L357" i="1"/>
  <c r="M357" i="1"/>
  <c r="A358" i="1"/>
  <c r="E357" i="1"/>
  <c r="J357" i="1"/>
  <c r="I357" i="1" l="1"/>
  <c r="J358" i="1"/>
  <c r="G358" i="1"/>
  <c r="H358" i="1"/>
  <c r="E358" i="1"/>
  <c r="N358" i="1"/>
  <c r="O358" i="1" s="1"/>
  <c r="B358" i="1"/>
  <c r="F358" i="1"/>
  <c r="A359" i="1"/>
  <c r="M358" i="1"/>
  <c r="K358" i="1"/>
  <c r="L358" i="1"/>
  <c r="D358" i="1"/>
  <c r="O357" i="1"/>
  <c r="P357" i="1" s="1"/>
  <c r="I358" i="1" l="1"/>
  <c r="P358" i="1"/>
  <c r="A360" i="1"/>
  <c r="J359" i="1"/>
  <c r="H359" i="1"/>
  <c r="D359" i="1"/>
  <c r="G359" i="1"/>
  <c r="L359" i="1"/>
  <c r="N359" i="1"/>
  <c r="O359" i="1" s="1"/>
  <c r="B359" i="1"/>
  <c r="F359" i="1"/>
  <c r="M359" i="1"/>
  <c r="E359" i="1"/>
  <c r="K359" i="1"/>
  <c r="G360" i="1" l="1"/>
  <c r="A361" i="1"/>
  <c r="H360" i="1"/>
  <c r="J360" i="1"/>
  <c r="N360" i="1"/>
  <c r="O360" i="1" s="1"/>
  <c r="M360" i="1"/>
  <c r="B360" i="1"/>
  <c r="D360" i="1"/>
  <c r="K360" i="1"/>
  <c r="L360" i="1"/>
  <c r="E360" i="1"/>
  <c r="F360" i="1"/>
  <c r="I359" i="1"/>
  <c r="P359" i="1" s="1"/>
  <c r="I360" i="1" l="1"/>
  <c r="P360" i="1"/>
  <c r="H361" i="1"/>
  <c r="A362" i="1"/>
  <c r="J361" i="1"/>
  <c r="E361" i="1"/>
  <c r="B361" i="1"/>
  <c r="G361" i="1"/>
  <c r="D361" i="1"/>
  <c r="L361" i="1"/>
  <c r="M361" i="1"/>
  <c r="F361" i="1"/>
  <c r="K361" i="1"/>
  <c r="N361" i="1"/>
  <c r="O361" i="1" s="1"/>
  <c r="I361" i="1" l="1"/>
  <c r="P361" i="1"/>
  <c r="A363" i="1"/>
  <c r="M362" i="1"/>
  <c r="J362" i="1"/>
  <c r="B362" i="1"/>
  <c r="D362" i="1"/>
  <c r="K362" i="1"/>
  <c r="H362" i="1"/>
  <c r="N362" i="1"/>
  <c r="G362" i="1"/>
  <c r="E362" i="1"/>
  <c r="F362" i="1"/>
  <c r="L362" i="1"/>
  <c r="I362" i="1" l="1"/>
  <c r="O362" i="1"/>
  <c r="P362" i="1" s="1"/>
  <c r="A364" i="1"/>
  <c r="D363" i="1"/>
  <c r="H363" i="1"/>
  <c r="G363" i="1"/>
  <c r="M363" i="1"/>
  <c r="L363" i="1"/>
  <c r="J363" i="1"/>
  <c r="N363" i="1"/>
  <c r="E363" i="1"/>
  <c r="K363" i="1"/>
  <c r="F363" i="1"/>
  <c r="B363" i="1"/>
  <c r="I363" i="1" s="1"/>
  <c r="N364" i="1" l="1"/>
  <c r="O364" i="1" s="1"/>
  <c r="J364" i="1"/>
  <c r="H364" i="1"/>
  <c r="A365" i="1"/>
  <c r="L364" i="1"/>
  <c r="K364" i="1"/>
  <c r="M364" i="1"/>
  <c r="B364" i="1"/>
  <c r="G364" i="1"/>
  <c r="F364" i="1"/>
  <c r="E364" i="1"/>
  <c r="D364" i="1"/>
  <c r="O363" i="1"/>
  <c r="P363" i="1" s="1"/>
  <c r="I364" i="1" l="1"/>
  <c r="P364" i="1" s="1"/>
  <c r="J365" i="1"/>
  <c r="L365" i="1"/>
  <c r="N365" i="1"/>
  <c r="O365" i="1" s="1"/>
  <c r="D365" i="1"/>
  <c r="A366" i="1"/>
  <c r="G365" i="1"/>
  <c r="H365" i="1"/>
  <c r="E365" i="1"/>
  <c r="M365" i="1"/>
  <c r="K365" i="1"/>
  <c r="B365" i="1"/>
  <c r="F365" i="1"/>
  <c r="B366" i="1" l="1"/>
  <c r="M366" i="1"/>
  <c r="E366" i="1"/>
  <c r="J366" i="1"/>
  <c r="H366" i="1"/>
  <c r="A367" i="1"/>
  <c r="G366" i="1"/>
  <c r="N366" i="1"/>
  <c r="O366" i="1" s="1"/>
  <c r="F366" i="1"/>
  <c r="K366" i="1"/>
  <c r="L366" i="1"/>
  <c r="D366" i="1"/>
  <c r="I365" i="1"/>
  <c r="P365" i="1" s="1"/>
  <c r="M367" i="1" l="1"/>
  <c r="H367" i="1"/>
  <c r="E367" i="1"/>
  <c r="G367" i="1"/>
  <c r="L367" i="1"/>
  <c r="D367" i="1"/>
  <c r="N367" i="1"/>
  <c r="B367" i="1"/>
  <c r="I367" i="1" s="1"/>
  <c r="F367" i="1"/>
  <c r="J367" i="1"/>
  <c r="K367" i="1"/>
  <c r="I366" i="1"/>
  <c r="P366" i="1" s="1"/>
  <c r="O367" i="1" l="1"/>
  <c r="P367" i="1" s="1"/>
</calcChain>
</file>

<file path=xl/sharedStrings.xml><?xml version="1.0" encoding="utf-8"?>
<sst xmlns="http://schemas.openxmlformats.org/spreadsheetml/2006/main" count="29777" uniqueCount="2179">
  <si>
    <t>Data</t>
  </si>
  <si>
    <t>Faturam Zig</t>
  </si>
  <si>
    <t>Faturam Vouchers</t>
  </si>
  <si>
    <t>Faturam Dinheiro</t>
  </si>
  <si>
    <t>Receitas Extraord</t>
  </si>
  <si>
    <t>Entradas Mutuos</t>
  </si>
  <si>
    <t>Extrato Bancario (Credito)</t>
  </si>
  <si>
    <t>Extrato Tesouraria</t>
  </si>
  <si>
    <t>Diferencas (Contas a Receber)</t>
  </si>
  <si>
    <t>Custos Sem Parcelamento</t>
  </si>
  <si>
    <t>Custos Com Parcelamento</t>
  </si>
  <si>
    <t>Saídas Mutuos</t>
  </si>
  <si>
    <t>Taxas Bancarias</t>
  </si>
  <si>
    <t>Extrato Bancario (Debito)</t>
  </si>
  <si>
    <t>Diferencas (Contas a Pagar)</t>
  </si>
  <si>
    <t>Conciliação Final</t>
  </si>
  <si>
    <t>ttb_ID</t>
  </si>
  <si>
    <t>ID_Loja</t>
  </si>
  <si>
    <t>Nome_Loja</t>
  </si>
  <si>
    <t>Data_Transacao</t>
  </si>
  <si>
    <t>Valor_Taxa</t>
  </si>
  <si>
    <t>Tag_Zig</t>
  </si>
  <si>
    <t>Observacao</t>
  </si>
  <si>
    <t>Jacaré</t>
  </si>
  <si>
    <t>b'\x00'</t>
  </si>
  <si>
    <t>TARIFAS BANCARIAS</t>
  </si>
  <si>
    <t>Tarifa bancaria</t>
  </si>
  <si>
    <t>b'\x01'</t>
  </si>
  <si>
    <t>Maquininhas</t>
  </si>
  <si>
    <t>tzf_ID</t>
  </si>
  <si>
    <t>Loja</t>
  </si>
  <si>
    <t>Data_Faturamento</t>
  </si>
  <si>
    <t>Valor_Faturado</t>
  </si>
  <si>
    <t>Tipo_Pagamento</t>
  </si>
  <si>
    <t>Antecipacao_Credito</t>
  </si>
  <si>
    <t>Taxa</t>
  </si>
  <si>
    <t>Valor_Compensado</t>
  </si>
  <si>
    <t>Custos_Zig</t>
  </si>
  <si>
    <t>Valor_Final</t>
  </si>
  <si>
    <t>Data_Compensacao</t>
  </si>
  <si>
    <t>CRÉDITO</t>
  </si>
  <si>
    <t>DINHEIRO</t>
  </si>
  <si>
    <t>BÔNUS</t>
  </si>
  <si>
    <t>DÉBITO</t>
  </si>
  <si>
    <t>VOUCHER</t>
  </si>
  <si>
    <t>PIX</t>
  </si>
  <si>
    <t>OUTROS</t>
  </si>
  <si>
    <t>APP</t>
  </si>
  <si>
    <t>ID_receita</t>
  </si>
  <si>
    <t>Cliente</t>
  </si>
  <si>
    <t>Classificacao</t>
  </si>
  <si>
    <t>ID_Evento</t>
  </si>
  <si>
    <t>Nome_Evento</t>
  </si>
  <si>
    <t>Valor_Total</t>
  </si>
  <si>
    <t>Forma_de_Pagamento</t>
  </si>
  <si>
    <t>Data_Competencia</t>
  </si>
  <si>
    <t>Status_Pgto</t>
  </si>
  <si>
    <t>Categ_AB</t>
  </si>
  <si>
    <t>Categ_Aluguel</t>
  </si>
  <si>
    <t>Categ_Artist</t>
  </si>
  <si>
    <t>Categ_Couvert</t>
  </si>
  <si>
    <t>Categ_Locacao</t>
  </si>
  <si>
    <t>Categ_Patroc</t>
  </si>
  <si>
    <t>Categ_Taxa_Serv</t>
  </si>
  <si>
    <t>Valor_Parc_1</t>
  </si>
  <si>
    <t>Data_Venc_Parc_1</t>
  </si>
  <si>
    <t>Data_Receb_Parc_1</t>
  </si>
  <si>
    <t>Valor_Parc_2</t>
  </si>
  <si>
    <t>Data_Venc_Parc_2</t>
  </si>
  <si>
    <t>Data_Receb_Parc_2</t>
  </si>
  <si>
    <t>Valor_Parc_3</t>
  </si>
  <si>
    <t>Data_Venc_Parc_3</t>
  </si>
  <si>
    <t>Data_Receb_Parc_3</t>
  </si>
  <si>
    <t>Valor_Parc_4</t>
  </si>
  <si>
    <t>Data_Venc_Parc_4</t>
  </si>
  <si>
    <t>Data_Receb_Parc_4</t>
  </si>
  <si>
    <t>Valor_Parc_5</t>
  </si>
  <si>
    <t>Data_Venc_Parc_5</t>
  </si>
  <si>
    <t>Data_Receb_Parc_5</t>
  </si>
  <si>
    <t>Juliana Bianchi</t>
  </si>
  <si>
    <t>Eventos</t>
  </si>
  <si>
    <t xml:space="preserve">Casamento Juliana e Márcio </t>
  </si>
  <si>
    <t>Pago</t>
  </si>
  <si>
    <t xml:space="preserve">Silvia Alves Botelho					</t>
  </si>
  <si>
    <t xml:space="preserve">ANIVERSÁRIO TRIO </t>
  </si>
  <si>
    <t>Thaís Manara Garcia</t>
  </si>
  <si>
    <t xml:space="preserve">Despedida Thaís </t>
  </si>
  <si>
    <t>Beatriz de França Bergstein</t>
  </si>
  <si>
    <t xml:space="preserve">Aniversário Beatriz </t>
  </si>
  <si>
    <t>Transferência Bancária ou Pix</t>
  </si>
  <si>
    <t xml:space="preserve">Paulo Correia da Silva </t>
  </si>
  <si>
    <t xml:space="preserve">Aniversário Paulo Correia </t>
  </si>
  <si>
    <t xml:space="preserve">Pablo Arias </t>
  </si>
  <si>
    <t xml:space="preserve">ANIVERSÁRIO PABLO </t>
  </si>
  <si>
    <t>Adriane Krawczum Seroli</t>
  </si>
  <si>
    <t>ANIVERSÁRIO ADRIANE</t>
  </si>
  <si>
    <t>Amanda Yabusaki</t>
  </si>
  <si>
    <t xml:space="preserve">ANIVERSÁRIO AMANDA 					</t>
  </si>
  <si>
    <t>Lucas Volpato Crivellaro</t>
  </si>
  <si>
    <t xml:space="preserve">ANIVERSÁRIO LUCAS </t>
  </si>
  <si>
    <t>Cinthia Squadrani</t>
  </si>
  <si>
    <t xml:space="preserve">ANIVERSÁRIO CINTHIA </t>
  </si>
  <si>
    <t>Beatriz Martinez</t>
  </si>
  <si>
    <t>União Estável  Beatriz e Caio</t>
  </si>
  <si>
    <t>Paula Almeida</t>
  </si>
  <si>
    <t xml:space="preserve">Luiza Fernandes de Rezende </t>
  </si>
  <si>
    <t>Celebração Casamento Luiza e Vitor</t>
  </si>
  <si>
    <t>Eduarda Calix</t>
  </si>
  <si>
    <t>Aniversário Eduarda Calix</t>
  </si>
  <si>
    <t>Beatriz Possani</t>
  </si>
  <si>
    <t>Augusto Ismerim</t>
  </si>
  <si>
    <t>Aniversário Augusto Ismerim</t>
  </si>
  <si>
    <t>Julia Chiavone</t>
  </si>
  <si>
    <t>Despedida de Solteira</t>
  </si>
  <si>
    <t>Aline Bagnato Boihagian</t>
  </si>
  <si>
    <t>Aniversário Aline</t>
  </si>
  <si>
    <t>Stefania Gonçalves</t>
  </si>
  <si>
    <t>Reencontro Turma Faculdade</t>
  </si>
  <si>
    <t>Mariel Bari Graziano</t>
  </si>
  <si>
    <t>Paulo Castelo</t>
  </si>
  <si>
    <t>Almoço GM Group</t>
  </si>
  <si>
    <t>Paula Doria</t>
  </si>
  <si>
    <t>Aniversário Paula Doria</t>
  </si>
  <si>
    <t>Cartão de Crédito</t>
  </si>
  <si>
    <t>Amanda Pilon Barsoumian</t>
  </si>
  <si>
    <t>Evento Amanda e Fernando</t>
  </si>
  <si>
    <t>Marina Ribeiro Magalhães</t>
  </si>
  <si>
    <t xml:space="preserve">Aniversário Marina </t>
  </si>
  <si>
    <t>Flavia Merlin Trovao</t>
  </si>
  <si>
    <t>Flavia Trovao</t>
  </si>
  <si>
    <t>Júlia Daneluzzi</t>
  </si>
  <si>
    <t>Pedro Schneider</t>
  </si>
  <si>
    <t>Aniversário Pedro</t>
  </si>
  <si>
    <t>Felipe Martins</t>
  </si>
  <si>
    <t>Aniversário Felipe</t>
  </si>
  <si>
    <t>Vagner Cano</t>
  </si>
  <si>
    <t>Aniversário Vagner</t>
  </si>
  <si>
    <t>Laiane Cristina Leite de Sousa</t>
  </si>
  <si>
    <t>Aniversário Laiane</t>
  </si>
  <si>
    <t xml:space="preserve"> Adriano Zanni de Arruda </t>
  </si>
  <si>
    <t xml:space="preserve"> Aniversário Adriano de Arruda </t>
  </si>
  <si>
    <t>Pandora Pimenta Hardt Araujo</t>
  </si>
  <si>
    <t>Aniversário Pandora</t>
  </si>
  <si>
    <t>Gabriella Peres</t>
  </si>
  <si>
    <t>Encontro IRMANAS</t>
  </si>
  <si>
    <t>Aline Bianchini</t>
  </si>
  <si>
    <t>Aniversário Aline Binchini</t>
  </si>
  <si>
    <t>Andre Frangipani</t>
  </si>
  <si>
    <t>Aniversário André</t>
  </si>
  <si>
    <t>Cristiane Cosme</t>
  </si>
  <si>
    <t>Aniversário Cristiane</t>
  </si>
  <si>
    <t>Thiago Belém Gama</t>
  </si>
  <si>
    <t>Aniversário Thiago Gama</t>
  </si>
  <si>
    <t>Christian Frapolli Abramson</t>
  </si>
  <si>
    <t xml:space="preserve">Aniversário  Christian Frapolli </t>
  </si>
  <si>
    <t>Sofia Balestrin</t>
  </si>
  <si>
    <t>Aniversário Sofia</t>
  </si>
  <si>
    <t>Mauricio Gentile</t>
  </si>
  <si>
    <t>Reserva Simples - Mauricio Gentile</t>
  </si>
  <si>
    <t xml:space="preserve">Atrium Saúde </t>
  </si>
  <si>
    <t>Confraternização  - Atrium Saúde</t>
  </si>
  <si>
    <t>Criativa Consórcios</t>
  </si>
  <si>
    <t xml:space="preserve">Almoço de Confraternização - Criativa Consórcios </t>
  </si>
  <si>
    <t>CAMILA ROSSIGNOLO MONACO</t>
  </si>
  <si>
    <t>Chá de Bebê - Camila Rossignolo</t>
  </si>
  <si>
    <t>LARISSA ZALEWSKI DOS SANTOS</t>
  </si>
  <si>
    <t>Aniversário - Larissa Zalewski</t>
  </si>
  <si>
    <t>VICTOR DELLA ROSA AMARAL</t>
  </si>
  <si>
    <t xml:space="preserve">Aniversário - Victor e Carlos </t>
  </si>
  <si>
    <t>Luís Henrique Almeida</t>
  </si>
  <si>
    <t xml:space="preserve">Almoço de aniversário - Luis Henrique </t>
  </si>
  <si>
    <t>Trela</t>
  </si>
  <si>
    <t xml:space="preserve">Reunião - Trela </t>
  </si>
  <si>
    <t xml:space="preserve">CLAUDINEA DE LIMA PALMA ALMEIDA 					</t>
  </si>
  <si>
    <t>RESERVA SIMPLES (ANIVERSÁRIO) - CLAUDINEA DE LIMA</t>
  </si>
  <si>
    <t>Renata Ettore</t>
  </si>
  <si>
    <t>Aniversário - Renata Ettore</t>
  </si>
  <si>
    <t>Nayara Melo</t>
  </si>
  <si>
    <t xml:space="preserve">Lançamento do Livro - Nayara Melo </t>
  </si>
  <si>
    <t>Maria Antonia Rebehy</t>
  </si>
  <si>
    <t xml:space="preserve">Aniversário - Lut e Maria </t>
  </si>
  <si>
    <t>Erika Kitaoka</t>
  </si>
  <si>
    <t>Aniversário - Erika Kitaoka</t>
  </si>
  <si>
    <t>Walter Gubeissi Filho</t>
  </si>
  <si>
    <t>Encontro UNIP - Walter Gubeissi</t>
  </si>
  <si>
    <t>Iago Rainha Mendes</t>
  </si>
  <si>
    <t xml:space="preserve">Aniversário - Iago e Felippe </t>
  </si>
  <si>
    <t xml:space="preserve"> Sylvia Fernandes</t>
  </si>
  <si>
    <t xml:space="preserve">Encontro Arquitetuta Faap 2001 </t>
  </si>
  <si>
    <t>Marina</t>
  </si>
  <si>
    <t>Aniversário Marina</t>
  </si>
  <si>
    <t>Mayara Galdino</t>
  </si>
  <si>
    <t xml:space="preserve">Aniversário - Mayara Galdino </t>
  </si>
  <si>
    <t xml:space="preserve">Marina Reis </t>
  </si>
  <si>
    <t>Aniversário - Marina Reis</t>
  </si>
  <si>
    <t>Jorge Manoel</t>
  </si>
  <si>
    <t>Aniversário - Jorge Manoel</t>
  </si>
  <si>
    <t>Aluparts</t>
  </si>
  <si>
    <t>Confraternização - Aluparts</t>
  </si>
  <si>
    <t>SOUZA OKAWA ADVOGADOS</t>
  </si>
  <si>
    <t xml:space="preserve">Confraternização - SOUZA OKAWA ADVOGADOS </t>
  </si>
  <si>
    <t>APTCON</t>
  </si>
  <si>
    <t>Confraternização - APTCON</t>
  </si>
  <si>
    <t>Pedro de Oliveira Vissali Pinto</t>
  </si>
  <si>
    <t xml:space="preserve">Festa de Noivado - Pedro Vissali </t>
  </si>
  <si>
    <t>Thiago Scatigno</t>
  </si>
  <si>
    <t xml:space="preserve">Aniversário - Thiago Scatigno </t>
  </si>
  <si>
    <t>CROSSPOINT ELETRONICA LTDA</t>
  </si>
  <si>
    <t>CONFRATERNIZAÇÃO - CROSSPOINT ELETRONICA</t>
  </si>
  <si>
    <t>Vitoria Fonseca</t>
  </si>
  <si>
    <t xml:space="preserve">Aniversário - Vitoria Fonseca </t>
  </si>
  <si>
    <t>Marina Mattosinho</t>
  </si>
  <si>
    <t xml:space="preserve">Aniversário - Marina Mattosinho </t>
  </si>
  <si>
    <t>Aleksandra Bianchi</t>
  </si>
  <si>
    <t>Aniversário Filho - Aleksandra Bianchi</t>
  </si>
  <si>
    <t>IFOOD - PLATAFORMA DELIVERY</t>
  </si>
  <si>
    <t>Plataforma Ifood</t>
  </si>
  <si>
    <t>Sandra Pompilio</t>
  </si>
  <si>
    <t xml:space="preserve">Encontro de amigos - Sandra Pompilio </t>
  </si>
  <si>
    <t>SPLITC TECNOLOGIA DA INFORMAÇÃO LTDA</t>
  </si>
  <si>
    <t>Confraternização -  SPLITC TECNOLOGIA DA INFORMAÇÃO</t>
  </si>
  <si>
    <t>Reputale Comunicacao LTDA</t>
  </si>
  <si>
    <t>Confraternização - Reputale Comunicação LTDA</t>
  </si>
  <si>
    <t>IB CORRETORA</t>
  </si>
  <si>
    <t xml:space="preserve">Confraternização - IB CORRETORA </t>
  </si>
  <si>
    <t>Instituto Sou da Paz</t>
  </si>
  <si>
    <t>Confraternização - Instituto Sou da Paz</t>
  </si>
  <si>
    <t>Zest Eventos</t>
  </si>
  <si>
    <t xml:space="preserve">Confraternização -  Zest Eventos </t>
  </si>
  <si>
    <t>MAM Baby Brasil</t>
  </si>
  <si>
    <t>Confraternização - MAM Baby Brasil (BEBÊ SAUDE LTDA)</t>
  </si>
  <si>
    <t>Ítalo Reia</t>
  </si>
  <si>
    <t>Almoço de Casamento - Italo Tonelli Reia</t>
  </si>
  <si>
    <t xml:space="preserve">Banco Santander </t>
  </si>
  <si>
    <t xml:space="preserve">Confraternização - Santander </t>
  </si>
  <si>
    <t>ACCURACY PROMO SERVIÇOS TEMPORÁRIOS E DE MARKETING PROMOCIONAL LTDA</t>
  </si>
  <si>
    <t xml:space="preserve">Happy Hour - Accuracy </t>
  </si>
  <si>
    <t xml:space="preserve">BRIO INVESTIMENTOS LTDA					</t>
  </si>
  <si>
    <t xml:space="preserve">Confraternização - Brio Investimentos </t>
  </si>
  <si>
    <t>Agência Sinc-it</t>
  </si>
  <si>
    <t>Confraternização - Agência Sinc-it</t>
  </si>
  <si>
    <t xml:space="preserve">Class Solutions </t>
  </si>
  <si>
    <t xml:space="preserve">Confraternização - Class Solutions </t>
  </si>
  <si>
    <t>Tech and Soul</t>
  </si>
  <si>
    <t>Almoço - Tech and Soul</t>
  </si>
  <si>
    <t>Agência Africa</t>
  </si>
  <si>
    <t xml:space="preserve">Confraternização - Agência Africa </t>
  </si>
  <si>
    <t>B.you</t>
  </si>
  <si>
    <t>Confraternização - B.you</t>
  </si>
  <si>
    <t>Caroline Ramos dos Santos</t>
  </si>
  <si>
    <t xml:space="preserve">Aniversário - Carol Santos </t>
  </si>
  <si>
    <t xml:space="preserve"> Francisco Suman</t>
  </si>
  <si>
    <t>Confraternização - Francisco Suman</t>
  </si>
  <si>
    <t>AL JERONIMO SERVICOS ADMINISTRATIVOS</t>
  </si>
  <si>
    <t>Confraternização - JERONIMO SERVIÇOS ADMINISTRATIVOS</t>
  </si>
  <si>
    <t>VICTORIA AUADA NARCISO</t>
  </si>
  <si>
    <t>Aniversário - Victoria Auada</t>
  </si>
  <si>
    <t xml:space="preserve"> Eduardo Alves</t>
  </si>
  <si>
    <t>Evento - Eduardo Alves</t>
  </si>
  <si>
    <t>Natália de Cássia Tozi Nascimento</t>
  </si>
  <si>
    <t>Almoço - Natália Tozi</t>
  </si>
  <si>
    <t>ANG TECH COMERCIAL E DISTRIBUIDORA LTDA</t>
  </si>
  <si>
    <t xml:space="preserve">Confraternização - Ang Tech Comercial e Distribuidora </t>
  </si>
  <si>
    <t>Grupo Quinto Andar - GRPQA Ltda</t>
  </si>
  <si>
    <t xml:space="preserve">Almoço - Quinto Andar </t>
  </si>
  <si>
    <t>ETEK NOVARED BRASIL LTDA</t>
  </si>
  <si>
    <t>Confraternização - ETEK NOVARED BRASIL LTDA</t>
  </si>
  <si>
    <t>Carolina Caprioli</t>
  </si>
  <si>
    <t xml:space="preserve">Aniversário - Carolina Caprioli </t>
  </si>
  <si>
    <t xml:space="preserve"> Luiz Marella</t>
  </si>
  <si>
    <t xml:space="preserve">Aniversário - Luiz Marella </t>
  </si>
  <si>
    <t xml:space="preserve">Rafael de Souza Lourenço </t>
  </si>
  <si>
    <t xml:space="preserve">Aniversário - Rafael Lourenço </t>
  </si>
  <si>
    <t>Beatriz Caproni</t>
  </si>
  <si>
    <t>Aniversário - Beatriz Caproni</t>
  </si>
  <si>
    <t>Venda Mobiliario</t>
  </si>
  <si>
    <t>Vendas de equipamentos</t>
  </si>
  <si>
    <t>Giullia Marino</t>
  </si>
  <si>
    <t xml:space="preserve">Aniversário - Giullia Marino </t>
  </si>
  <si>
    <t>Soldaflex Coberturas</t>
  </si>
  <si>
    <t>Reembolso</t>
  </si>
  <si>
    <t>Jose Antonio Fernandes Gouveia</t>
  </si>
  <si>
    <t>Aniversario de 70 anos - Fatima e Antonio</t>
  </si>
  <si>
    <t>Graziela Conti</t>
  </si>
  <si>
    <t xml:space="preserve">Aniversário - Graziela Conti </t>
  </si>
  <si>
    <t>Your Journey Inovação em Conteúdo Ltda</t>
  </si>
  <si>
    <t>Almoço Wip Ventures</t>
  </si>
  <si>
    <t>GM MANAGEMENT GROUPS METTINGS TURISMO LTDA</t>
  </si>
  <si>
    <t>GM MANAGEMENT GROUPS MEETINGS TURISMO LTDA</t>
  </si>
  <si>
    <t>Wambier</t>
  </si>
  <si>
    <t>Mariana Zapparoli</t>
  </si>
  <si>
    <t>Nutrafit</t>
  </si>
  <si>
    <t>Confraternização - Nutrifit</t>
  </si>
  <si>
    <t>Fernanda Alencar</t>
  </si>
  <si>
    <t>Evento - Fernanda Alencar</t>
  </si>
  <si>
    <t>Luana Passos</t>
  </si>
  <si>
    <t>Evento -  Luana Passos</t>
  </si>
  <si>
    <t>Maria Luiza da Costa Vasconcelos</t>
  </si>
  <si>
    <t>Evento - Maria Luiza</t>
  </si>
  <si>
    <t>Sophia Gaspar Garcia</t>
  </si>
  <si>
    <t>Evento - Sophia Gaspar</t>
  </si>
  <si>
    <t xml:space="preserve">Joel Marques </t>
  </si>
  <si>
    <t>Evento - Joel Marques</t>
  </si>
  <si>
    <t>Ana Carolina Neves Marques</t>
  </si>
  <si>
    <t>Evento - Ana Carolina Neves Marques</t>
  </si>
  <si>
    <t>Fabio Rowinski</t>
  </si>
  <si>
    <t>Evento - Fábio Rowinski</t>
  </si>
  <si>
    <t>Mariana Matos Nishimura</t>
  </si>
  <si>
    <t>Evento - Mariana Matos Nishimura</t>
  </si>
  <si>
    <t>Fernando Prado Lopes</t>
  </si>
  <si>
    <t>Evento - Fernando e Gisele</t>
  </si>
  <si>
    <t>LIRIUM RECICLAGEM</t>
  </si>
  <si>
    <t>Coleta de Óleo</t>
  </si>
  <si>
    <t xml:space="preserve">Renata Vassalo </t>
  </si>
  <si>
    <t>Evento - Ralf Vassalo</t>
  </si>
  <si>
    <t>Rafael luis de Camargo</t>
  </si>
  <si>
    <t>Reserva c/ Consumação Antecipada - Rafael Camargo</t>
  </si>
  <si>
    <t xml:space="preserve"> Ana Carolina Preturlon</t>
  </si>
  <si>
    <t>Evento - Ana Carolina Preturlon</t>
  </si>
  <si>
    <t xml:space="preserve"> GRPQA Ltda</t>
  </si>
  <si>
    <t xml:space="preserve">Evento - Happy Hour - Quinto Andar </t>
  </si>
  <si>
    <t>Wila Pivato de Gaspero Lotufo</t>
  </si>
  <si>
    <t>Aniversário - Wila Lotufo</t>
  </si>
  <si>
    <t>Isabela Teresa Tuma</t>
  </si>
  <si>
    <t>Aniversário - Isabela Tuma</t>
  </si>
  <si>
    <t>Julia Lago Chad</t>
  </si>
  <si>
    <t>Aniversário - Julia Chad</t>
  </si>
  <si>
    <t>Aleksandra Maria Jarocka</t>
  </si>
  <si>
    <t>Aniversário - Aleksandra Maria Jarocka</t>
  </si>
  <si>
    <t>Victor Varandas</t>
  </si>
  <si>
    <t>Aniversário - Victor Varandas</t>
  </si>
  <si>
    <t>David Jenkins</t>
  </si>
  <si>
    <t>Manoela Brotherhood Pimentel</t>
  </si>
  <si>
    <t>Aniversário - Manoela Brotherhood Pimentel</t>
  </si>
  <si>
    <t xml:space="preserve"> Gabriel Mendonça</t>
  </si>
  <si>
    <t>Evento - Gabriel Mendonça</t>
  </si>
  <si>
    <t>ALELO</t>
  </si>
  <si>
    <t>Voucher</t>
  </si>
  <si>
    <t xml:space="preserve">VR Benefícios e Serviços </t>
  </si>
  <si>
    <t>Banco Topázio</t>
  </si>
  <si>
    <t>Patrícia Fabiana de Souza</t>
  </si>
  <si>
    <t>Aniversário 50 anos - Patricia Souza</t>
  </si>
  <si>
    <t xml:space="preserve">Ana Carolina Souza Mathias </t>
  </si>
  <si>
    <t>Aniversário</t>
  </si>
  <si>
    <t>Isabella Freitas</t>
  </si>
  <si>
    <t>Barbara Morales</t>
  </si>
  <si>
    <t>Almoço pós casamento no civil</t>
  </si>
  <si>
    <t>Gabriela Biasotto</t>
  </si>
  <si>
    <t>TICKET SERVICO SA</t>
  </si>
  <si>
    <t>Stephanie Kim</t>
  </si>
  <si>
    <t>Parcial</t>
  </si>
  <si>
    <t>Joao Vitor Alves Rodrigues Martins</t>
  </si>
  <si>
    <t>Veronica Campedelli</t>
  </si>
  <si>
    <t>Pedro Henrique Zavarize de Moraes</t>
  </si>
  <si>
    <t>Visibilidade nos Bares (MKT)</t>
  </si>
  <si>
    <t>Giulia Ouro Preto</t>
  </si>
  <si>
    <t>Aniversário surpresa</t>
  </si>
  <si>
    <t>RAPPI - PLATAFORMA DELIVERY</t>
  </si>
  <si>
    <t>Plataforma Rappi</t>
  </si>
  <si>
    <t>CONTA EM ABERTO</t>
  </si>
  <si>
    <t>Thiago Veras</t>
  </si>
  <si>
    <t xml:space="preserve">Krysia Catani </t>
  </si>
  <si>
    <t>Confraternização</t>
  </si>
  <si>
    <t>Eventos dia dos Namorados</t>
  </si>
  <si>
    <t>Provisionado</t>
  </si>
  <si>
    <t>Rafael Breda Fornari</t>
  </si>
  <si>
    <t>Aniversário Rafael</t>
  </si>
  <si>
    <t xml:space="preserve">Priscila Tavares </t>
  </si>
  <si>
    <t>Aniversário Priscila</t>
  </si>
  <si>
    <t xml:space="preserve">Priscyla Barbosa </t>
  </si>
  <si>
    <t>CIELO</t>
  </si>
  <si>
    <t>Bruno Andrade</t>
  </si>
  <si>
    <t>Aniversário Bruno e Marcelo</t>
  </si>
  <si>
    <t>ID_Receita</t>
  </si>
  <si>
    <t>Data_Vencimento</t>
  </si>
  <si>
    <t>Data_Recebimento</t>
  </si>
  <si>
    <t>Valor_Parcela</t>
  </si>
  <si>
    <t>Data_Ocorrencia</t>
  </si>
  <si>
    <t>Categoria_Class</t>
  </si>
  <si>
    <t>d - A&amp;B - Ifood e Rappi</t>
  </si>
  <si>
    <t>b - Locação de Espaço - Eventos</t>
  </si>
  <si>
    <t>e - Patrocínio - Visibilidade nos Bares (MKT)</t>
  </si>
  <si>
    <t>ID_Despesa</t>
  </si>
  <si>
    <t>FK_Despesa_Teknisa</t>
  </si>
  <si>
    <t>Casa</t>
  </si>
  <si>
    <t>Fornecedor_Razao_Social</t>
  </si>
  <si>
    <t>Valor</t>
  </si>
  <si>
    <t>Previsao_Pgto</t>
  </si>
  <si>
    <t>Realizacao_Pgto</t>
  </si>
  <si>
    <t>Data_Lancamento</t>
  </si>
  <si>
    <t>Forma_Pagamento</t>
  </si>
  <si>
    <t>Class_Cont_1</t>
  </si>
  <si>
    <t>Class_Cont_2</t>
  </si>
  <si>
    <t>Ano_Semana_Vencimento</t>
  </si>
  <si>
    <t>Status_Conf_Document</t>
  </si>
  <si>
    <t>Status_Aprov_Diret</t>
  </si>
  <si>
    <t>Status_Aprov_Caixa</t>
  </si>
  <si>
    <t>LATICINIOS PIRAMIDE LTDA</t>
  </si>
  <si>
    <t>Boleto Bancário</t>
  </si>
  <si>
    <t>2024-28</t>
  </si>
  <si>
    <t>Documentação Aprovada</t>
  </si>
  <si>
    <t>Aprovado Diretoria</t>
  </si>
  <si>
    <t>Aprovado Caixa</t>
  </si>
  <si>
    <t>BB DISTRIBUIDORA DE CARNES LTDA</t>
  </si>
  <si>
    <t>WIDE STOCK COMERCIO E REPRESENTACAO LTDA</t>
  </si>
  <si>
    <t>CAMARGO E SILVESTRE PATRIMONIAL LTDA</t>
  </si>
  <si>
    <t>CUSTO DE OCUPACAO</t>
  </si>
  <si>
    <t>ALUGUEL DE IMOVEIS</t>
  </si>
  <si>
    <t>J A DOS SANTOS HORTIFRUTI</t>
  </si>
  <si>
    <t>KING COMERCIO E IMPORTACAO DE BEBIDAS LT</t>
  </si>
  <si>
    <t>PSSS LTDA</t>
  </si>
  <si>
    <t>CECILIA TSUYACO ARAKI SILVA LTDA</t>
  </si>
  <si>
    <t>INSUMOS</t>
  </si>
  <si>
    <t>ALIMENTOS</t>
  </si>
  <si>
    <t>COMPANHIA DE GAS DE SAO PAULO</t>
  </si>
  <si>
    <t>UTILIDADES</t>
  </si>
  <si>
    <t xml:space="preserve"> GAS DE COZINHA</t>
  </si>
  <si>
    <t>STEMME TELECOMUNICACOES DO BRASIL LTDA</t>
  </si>
  <si>
    <t>SISTEMAS/ T.I</t>
  </si>
  <si>
    <t>TELEFONE</t>
  </si>
  <si>
    <t>RODESIA PAES E DOCES LTDA ME</t>
  </si>
  <si>
    <t>ISS</t>
  </si>
  <si>
    <t>IMPOSTOS SOBRE VENDA</t>
  </si>
  <si>
    <t xml:space="preserve">EMPORIO MEL </t>
  </si>
  <si>
    <t>HORTICLEAN DISTRIBUIDORA</t>
  </si>
  <si>
    <t xml:space="preserve">LEITERIA CABRIOLA FROMAGES DE CHEVRE LTDA </t>
  </si>
  <si>
    <t xml:space="preserve">ATACADISTA PUGLE </t>
  </si>
  <si>
    <t>ZAHIL IMPORTADORA LTDA</t>
  </si>
  <si>
    <t>BEBIDAS</t>
  </si>
  <si>
    <t>XK9 PLANEJAMENTO E COMUNICAÇÃO</t>
  </si>
  <si>
    <t>CUSTOS COM MARKETING</t>
  </si>
  <si>
    <t xml:space="preserve"> AGENCIA DE PROPAGANDA</t>
  </si>
  <si>
    <t>SALARIOS FUNCIONARIOS EXTRA</t>
  </si>
  <si>
    <t>MAO DE OBRA FIXA/ TEMPORARIOS</t>
  </si>
  <si>
    <t>SALARIOS</t>
  </si>
  <si>
    <t>AJUDA DE CUSTO</t>
  </si>
  <si>
    <t>VALE TRANSPORTE</t>
  </si>
  <si>
    <t>FG7 COMERCIO E DISTRIBUICAO DE BEBIDAS -</t>
  </si>
  <si>
    <t>2024-27</t>
  </si>
  <si>
    <t>TARUMA CIA COMERCIAL AGRICOLA</t>
  </si>
  <si>
    <t>SELECAO COMERCIO DE CARVAO E VARIEDADE LTDA</t>
  </si>
  <si>
    <t>PJ 54489218000180</t>
  </si>
  <si>
    <t>SALARIO PJ</t>
  </si>
  <si>
    <t>NOVA COMERCIAL DO PEIXE EIRELI</t>
  </si>
  <si>
    <t xml:space="preserve">DUAS LAGOAS </t>
  </si>
  <si>
    <t>ANDREIA SANTOS FREITAS DUARTE</t>
  </si>
  <si>
    <t>H.D. FRANGOS LTDA</t>
  </si>
  <si>
    <t>AMBEV S. A. - CDD SAO PAULO</t>
  </si>
  <si>
    <t>PAGAR ME PAGAMENTOS SA - ESHOWS</t>
  </si>
  <si>
    <t>CUSTO ARTISTICO</t>
  </si>
  <si>
    <t>CACHE MUSICOS E ARTISTAS</t>
  </si>
  <si>
    <t>CRYSTALMIXX-GAS COMERCIO E MANUTENCAO DE EQUIPAMENTOS DE GAS LTDA</t>
  </si>
  <si>
    <t>ICE4</t>
  </si>
  <si>
    <t>SAMPATACADO DE GENEROS ALIMENTICIOS E BEBIDAS LTDA</t>
  </si>
  <si>
    <t xml:space="preserve">E FERNANDES ASSESSORIA CONTABIL LTDA </t>
  </si>
  <si>
    <t>SERVICOS DE TERCEIROS</t>
  </si>
  <si>
    <t>ASSESSORIA CONTABIL</t>
  </si>
  <si>
    <t>2024-7</t>
  </si>
  <si>
    <t>CASA DE CARNES P.J.J. LTDA - ME</t>
  </si>
  <si>
    <t xml:space="preserve">MAR DIRETO POC COMERCIO DE PEIXE EIRELI - ME </t>
  </si>
  <si>
    <t>BENEDITO TEIXEIRA DOS SANTOS FILHO 02699629308</t>
  </si>
  <si>
    <t>FRANCISCO RIBEIRO LIMA</t>
  </si>
  <si>
    <t>JIVANEIDE DE JESUS SILVA</t>
  </si>
  <si>
    <t>JULIANA FERREIRA DA SILVA</t>
  </si>
  <si>
    <t>MARILENE  ALVES FERNANDES</t>
  </si>
  <si>
    <t>REGINALDO DOS SANTOS BOA VENTURA</t>
  </si>
  <si>
    <t>SHEILA LARGO MOURA DA SILVA</t>
  </si>
  <si>
    <t>ESTAFF SOLUCOES TECNOLOGICAS DE AGENCIAMENTO LTDA</t>
  </si>
  <si>
    <t>MÃO DE OBRA EXTRA</t>
  </si>
  <si>
    <t>WINES4U COMERCIO- IMPORTACAO E EXPORTACAO DE VINHOS LTDA</t>
  </si>
  <si>
    <t>EAU DISTRIB. DE AGUA MINERAL EIRELI - EP</t>
  </si>
  <si>
    <t>ELETROPAULO METROPOLITANA ELETRICIDADE DE SAO PAULO SA</t>
  </si>
  <si>
    <t>ENERGIA ELETRICA</t>
  </si>
  <si>
    <t>SK COPIADORA E IMPRESSAO DIGITAL LTDA</t>
  </si>
  <si>
    <t xml:space="preserve"> SERVIÇOS GRAFICOS</t>
  </si>
  <si>
    <t>AMBEV S.A.</t>
  </si>
  <si>
    <t xml:space="preserve">SANDRA PEREIRA DE SOUZA CESCHINI  04262874877 </t>
  </si>
  <si>
    <t>DESPESAS GERAIS</t>
  </si>
  <si>
    <t>MANUTENCAO EM GERAL</t>
  </si>
  <si>
    <t xml:space="preserve">SILVIUS DISTRIBUIDORA LTDA </t>
  </si>
  <si>
    <t>DIO MIO COMERCIO DE SORVETES LTDA</t>
  </si>
  <si>
    <t xml:space="preserve"> MAT DE PROPAGANDA/ FER DE MKT</t>
  </si>
  <si>
    <t xml:space="preserve">RICIERI CALAIS DUQUE </t>
  </si>
  <si>
    <t xml:space="preserve">CENCOSUD BRASIL ATACADO LTDA </t>
  </si>
  <si>
    <t>Dinheiro em Espécie</t>
  </si>
  <si>
    <t>HIGIENE E LIMPEZA</t>
  </si>
  <si>
    <t>WELLINGTON DE PAULA LOBATO</t>
  </si>
  <si>
    <t>JOSE BOMFIM CABRAL</t>
  </si>
  <si>
    <t xml:space="preserve"> PAISAGISMO/JARDINAGEM</t>
  </si>
  <si>
    <t>TELEFONICA BRASIL S/A</t>
  </si>
  <si>
    <t>INTERNET</t>
  </si>
  <si>
    <t>PJ 54677004000138</t>
  </si>
  <si>
    <t>4R AMBIENTAL LOCACAO DE EQUIPAMENTOS EIRELI</t>
  </si>
  <si>
    <t xml:space="preserve"> COLETA DE LIXO</t>
  </si>
  <si>
    <t>2024-26</t>
  </si>
  <si>
    <t>ALVES BARBOSA SOCIEDADE DE ADVOGADOS</t>
  </si>
  <si>
    <t xml:space="preserve">DENIS DOS SANTOS - ME </t>
  </si>
  <si>
    <t>ZIGPAY LTDAS -ME</t>
  </si>
  <si>
    <t>Encontro de Contas</t>
  </si>
  <si>
    <t>DEDUCOES SOBRE VENDA</t>
  </si>
  <si>
    <t>MEIOS DE PAGAMENTO</t>
  </si>
  <si>
    <t>OUTROS D</t>
  </si>
  <si>
    <t>BRADESCO SA</t>
  </si>
  <si>
    <t>DESPESAS BANCARIAS</t>
  </si>
  <si>
    <t>IPTU</t>
  </si>
  <si>
    <t>ENDIVIDAMENTO</t>
  </si>
  <si>
    <t xml:space="preserve"> ENDIVIDAMENTO</t>
  </si>
  <si>
    <t xml:space="preserve"> IPTU</t>
  </si>
  <si>
    <t>TRANSPORTE TAXI OU APLICATIVO - UBER/LALAMOVE/99 E DEMAIS</t>
  </si>
  <si>
    <t xml:space="preserve"> CONDUÇÕES/TAXI/UBER</t>
  </si>
  <si>
    <t>CARLOS ALBERTO MARQUES</t>
  </si>
  <si>
    <t xml:space="preserve">MARIANA FLORES </t>
  </si>
  <si>
    <t xml:space="preserve"> EVENTOS MARKETING</t>
  </si>
  <si>
    <t>CEPEL COMERCIO DE PAPEIS E EMBALAGENS EIRELI</t>
  </si>
  <si>
    <t xml:space="preserve">BGC COMERCIO DE UTENSILIOS </t>
  </si>
  <si>
    <t>UTENSILIOS</t>
  </si>
  <si>
    <t>LSA CORREA VINHOS</t>
  </si>
  <si>
    <t>DORALICE OLIVEIRA DE MOURA</t>
  </si>
  <si>
    <t>ACOES TRABALHISTAS</t>
  </si>
  <si>
    <t>MERCADO PAGO.COM REPRESENTACOES LTDA</t>
  </si>
  <si>
    <t>INVESTIMENTOS</t>
  </si>
  <si>
    <t>INVESTIMENTO EM EQUIPAMENTO</t>
  </si>
  <si>
    <t>CIA DE SANEAMENTO BASICO DO ESTADO DE SAO PAULO SABESP</t>
  </si>
  <si>
    <t>AGUA/ ESGOTO</t>
  </si>
  <si>
    <t>D.D.T. SERVICE SOCIEDADE EMPRESARIAL LTDA</t>
  </si>
  <si>
    <t xml:space="preserve"> CONTROLE DE PRAGAS</t>
  </si>
  <si>
    <t>COMISSOES E GORJETAS</t>
  </si>
  <si>
    <t>COMISSÕES E GORJETA</t>
  </si>
  <si>
    <t xml:space="preserve">PJ 54000409000137 </t>
  </si>
  <si>
    <t>PJ 40068068000127</t>
  </si>
  <si>
    <t>PJ 40944387000159</t>
  </si>
  <si>
    <t>PJ 44325648000103</t>
  </si>
  <si>
    <t>PJ 54856483000150</t>
  </si>
  <si>
    <t>PJ 40852571000179</t>
  </si>
  <si>
    <t>PJ 45021768000180</t>
  </si>
  <si>
    <t>PORTO SEGURO CIA DE SEGUROS GERAIS</t>
  </si>
  <si>
    <t>SEGURO DE VIDA</t>
  </si>
  <si>
    <t>CLARO S.A.</t>
  </si>
  <si>
    <t>CG FOODS DISTRIB. DE ALIMENTOS LTDA</t>
  </si>
  <si>
    <t>SOUSA QUIMICA PRODUTOS E MANUTENCAO DE L LOCAÇÃO</t>
  </si>
  <si>
    <t>LOCACOES</t>
  </si>
  <si>
    <t>LOCACAO DE EQUIPAMENTOS</t>
  </si>
  <si>
    <t>SKY SERVICOS DE BANDA LARGA LTDA</t>
  </si>
  <si>
    <t>TV ASSINATURA/MUSICA AMBIENTE</t>
  </si>
  <si>
    <t>REBAL COMERCIAL LTDA</t>
  </si>
  <si>
    <t>2024-25</t>
  </si>
  <si>
    <t>STAR COPIAS COMERCIO E SERVICOS LTDA</t>
  </si>
  <si>
    <t>MICHELLE CAVALCANTE DE BARROS</t>
  </si>
  <si>
    <t>MULTA RESCISORIA</t>
  </si>
  <si>
    <t>IRRF</t>
  </si>
  <si>
    <t>IMPOSTOS/ TRIBUTOS</t>
  </si>
  <si>
    <t>FGTS</t>
  </si>
  <si>
    <t>INSS</t>
  </si>
  <si>
    <t>ICE BRASIL COMERCIO DE GELO LTDA EPP</t>
  </si>
  <si>
    <t xml:space="preserve">ABRASEL SAO PAULO </t>
  </si>
  <si>
    <t>ASSESSORIA GERAL</t>
  </si>
  <si>
    <t xml:space="preserve">BIANCA MOURATO DA CRUZ </t>
  </si>
  <si>
    <t>REEMBOLSO CLIENTES</t>
  </si>
  <si>
    <t>2024-24</t>
  </si>
  <si>
    <t xml:space="preserve">MARCOS ANTONIO LEITE GREGORIO </t>
  </si>
  <si>
    <t>NA PEREIRA FRUTOS DO MAR</t>
  </si>
  <si>
    <t>DISTRIBUIDORA CANTAROS DO BRASIL EIRELI</t>
  </si>
  <si>
    <t>HEADCHEF SEGURANCA DOS ALIM E GARANTIA D</t>
  </si>
  <si>
    <t>FGE COMUNICACAO VISUAL</t>
  </si>
  <si>
    <t>INVESTIMENTO EM OBRA/ AMPLIACA</t>
  </si>
  <si>
    <t>HASHTAGTV MARKETING E PUBLICIDADE S.A</t>
  </si>
  <si>
    <t>VERISURE BRASIL MONITORAMENTO DE ALARMES S.A</t>
  </si>
  <si>
    <t>SISTEMAS DE SEGURANCA/ CAMERAS</t>
  </si>
  <si>
    <t>GET IN TECNOLOGIA S.A.</t>
  </si>
  <si>
    <t>SISTEMAS</t>
  </si>
  <si>
    <t>MARIO PEDRO FELICIANO HORTIFRUTI EPP</t>
  </si>
  <si>
    <t>JOSE CASSIO PREVEDEL SISTEMAS ME</t>
  </si>
  <si>
    <t>SYLVIUS DISTRIBUIDORA LTDA</t>
  </si>
  <si>
    <t>PJ 49202993000173</t>
  </si>
  <si>
    <t>PJ 46864061000144</t>
  </si>
  <si>
    <t>PJ 48259476000178</t>
  </si>
  <si>
    <t xml:space="preserve">PEDRO TEIXEIRA SESINANDO </t>
  </si>
  <si>
    <t>CUSTOS DE EVENTOS</t>
  </si>
  <si>
    <t>CACHE DE PRODUTOR</t>
  </si>
  <si>
    <t>FLARO LAVANDERIA</t>
  </si>
  <si>
    <t>UNIFORMES MANUT. E REPOSICAO</t>
  </si>
  <si>
    <t>2024-21</t>
  </si>
  <si>
    <t xml:space="preserve">DUO COMUNICA LTDA </t>
  </si>
  <si>
    <t>ASS DE IMPRENSA/ MIDIA/ PATROC</t>
  </si>
  <si>
    <t>2024-19</t>
  </si>
  <si>
    <t>BRASIL EXCELLANCE COM. EXP. BEBIDAS LTDA</t>
  </si>
  <si>
    <t>MERCADOLIVRE.COM ATIVIDADES DE INTERNET LTDA</t>
  </si>
  <si>
    <t>2024-23</t>
  </si>
  <si>
    <t>MURILLO S- DUARTE COMERCIAL LTDA</t>
  </si>
  <si>
    <t>HORTICLEAN DISTRIBUIDORA DE HORTIFRUTI EIRELI-ME</t>
  </si>
  <si>
    <t xml:space="preserve"> MATERIAL PROMOCIONAL</t>
  </si>
  <si>
    <t>MARIO RODRIGUES JUNIOR PHOTOS ME</t>
  </si>
  <si>
    <t>SANDRA PEREIRA DE SOUZA CESCHINI  - EXTINTORES</t>
  </si>
  <si>
    <t>BRH SAUDE OCUPACIONAL LTDA</t>
  </si>
  <si>
    <t>EXAMES PERIODICOS</t>
  </si>
  <si>
    <t>2024-22</t>
  </si>
  <si>
    <t>ALBO COMERCIO E LOCAÇÃO DE GERADORES EIRELI</t>
  </si>
  <si>
    <t xml:space="preserve"> GELO/ GAS CO2/ CARVAO</t>
  </si>
  <si>
    <t xml:space="preserve">IFOOD. COM AGENCIA DE RESTAURANTES ONLINE S.A </t>
  </si>
  <si>
    <t xml:space="preserve">INOVA COMERCIO DE MATERIAIS ELETRICOS LTDA </t>
  </si>
  <si>
    <t>2024-18</t>
  </si>
  <si>
    <t>2024-20</t>
  </si>
  <si>
    <t xml:space="preserve">REGINALDO SILVA DO NASCIMENTO </t>
  </si>
  <si>
    <t>MINERVA S A</t>
  </si>
  <si>
    <t xml:space="preserve">WISACOR TINTAS </t>
  </si>
  <si>
    <t>ZENDESK BRASIL SOFTWARE CORPORATIVO LTDA.</t>
  </si>
  <si>
    <t xml:space="preserve"> REEMBOLSO</t>
  </si>
  <si>
    <t>2024-17</t>
  </si>
  <si>
    <t>PJ LARISSA SIANO LIMA 53782038000120</t>
  </si>
  <si>
    <t xml:space="preserve">TINTAS.COM LTDA </t>
  </si>
  <si>
    <t>MULTIFRANGOS COMERCIO DE ALIMENTOS LTDA</t>
  </si>
  <si>
    <t>DESPESAS DE PATROCINIO</t>
  </si>
  <si>
    <t>GENY JOANA SILVA FERREIRA</t>
  </si>
  <si>
    <t>MANOEL GERALDO DE OLIVEIRA</t>
  </si>
  <si>
    <t xml:space="preserve">E-LEMENTO SOLUCOES EM QR-CODES LTDA </t>
  </si>
  <si>
    <t xml:space="preserve"> TRANSPORTES</t>
  </si>
  <si>
    <t>ARTE GELATI SORVETES LTDA</t>
  </si>
  <si>
    <t>2024-16</t>
  </si>
  <si>
    <t>2024-12</t>
  </si>
  <si>
    <t>GELOMAQ COM E IND LTDA</t>
  </si>
  <si>
    <t xml:space="preserve">Nota Bonificada </t>
  </si>
  <si>
    <t xml:space="preserve">MARMORARIA PEDRAS MGM COMERCIO DE MARMORES E GRANITOS LTDA </t>
  </si>
  <si>
    <t xml:space="preserve">A ESQUINA CONFECCOES LTDA </t>
  </si>
  <si>
    <t xml:space="preserve">DISTRIBUIDORA DE CARNES CANTAREIRA </t>
  </si>
  <si>
    <t>JND SOLUCOES TECNICAS EIRELI</t>
  </si>
  <si>
    <t>SERVICOS DE LIMPEZA</t>
  </si>
  <si>
    <t>PJ 40855712000107</t>
  </si>
  <si>
    <t xml:space="preserve">INOVYO INTELIGENCIA DE MERCADO LTDA </t>
  </si>
  <si>
    <t>NOVA COMERCIAL PESCADOS LTDA</t>
  </si>
  <si>
    <t>CEPEL COMERCIO DE PAPEL E EMB. EIRELLI</t>
  </si>
  <si>
    <t>PRESHH ALUGUEL DE MAQUINAS LTDA</t>
  </si>
  <si>
    <t>PJ 28837983000134</t>
  </si>
  <si>
    <t>OSCARLINDO DE PAIVA</t>
  </si>
  <si>
    <t>GUIDARA INDUSTRIA E COMERCIO DE ALIMENTOS LTDA</t>
  </si>
  <si>
    <t>ID_Parcela</t>
  </si>
  <si>
    <t>Empresa</t>
  </si>
  <si>
    <t>Parcelamento</t>
  </si>
  <si>
    <t>Qtd_Parcelas</t>
  </si>
  <si>
    <t>Num_Parcela</t>
  </si>
  <si>
    <t>Vencimento_Parcela</t>
  </si>
  <si>
    <t>Previsao_Parcela</t>
  </si>
  <si>
    <t>Realiz_Parcela</t>
  </si>
  <si>
    <t>Valor_Original</t>
  </si>
  <si>
    <t>Valor_Liquido</t>
  </si>
  <si>
    <t>True</t>
  </si>
  <si>
    <t>Parcela_Paga</t>
  </si>
  <si>
    <t>T-T TENDAS E TOLDOS EIRELLI</t>
  </si>
  <si>
    <t>CESAR DONIS FAVATO 35357353867</t>
  </si>
  <si>
    <t>FRANCISCO JOSE DA SILVA</t>
  </si>
  <si>
    <t>FABIO BENSONE</t>
  </si>
  <si>
    <t>MERFF ART GOURMET</t>
  </si>
  <si>
    <t xml:space="preserve">FONTEFER </t>
  </si>
  <si>
    <t xml:space="preserve">CLIMATIZAR COMERCIO E SERVICOS DE CONDICIONADORES DE AR LTDA </t>
  </si>
  <si>
    <t xml:space="preserve">DENTECK LTDA </t>
  </si>
  <si>
    <t>GRUPO COZIMEC</t>
  </si>
  <si>
    <t>ID_Extrato_Bancario</t>
  </si>
  <si>
    <t>ID_Conta_Bancaria</t>
  </si>
  <si>
    <t>Nome_Conta_Bancaria</t>
  </si>
  <si>
    <t>Tipo_Credito_Debito</t>
  </si>
  <si>
    <t>Descricao_Transacao</t>
  </si>
  <si>
    <t>Jacare - Bradesco</t>
  </si>
  <si>
    <t>CREDITO</t>
  </si>
  <si>
    <t>TED-TRANSF ELET DISPON REMET.BANCO TOPAZIO S.A.</t>
  </si>
  <si>
    <t>TRANSF CC PARA CC PJ FABRICA DE BARES PARTICIPACOES L</t>
  </si>
  <si>
    <t>TRANSF CC PARA CC PJ FABRICA DE BARES MORUMBI BAR E R</t>
  </si>
  <si>
    <t>TRANSF CC PARA CC PJ 318 BAR E EVENTOS LTDA</t>
  </si>
  <si>
    <t>TRANSF CC PARA CC PJ FDB HOTEL LTDA</t>
  </si>
  <si>
    <t>RECEBIMENTO FORNECEDOR ALELO INSTITUICAO DE PAGAMENTO S</t>
  </si>
  <si>
    <t>CIELO VDA DEBITO MASTER CIELO S.A - INSTITUICAO DE PAG</t>
  </si>
  <si>
    <t>TRANSFERENCIA PIX REM: Zig Tecnologia        03/07</t>
  </si>
  <si>
    <t>TRANSFERENCIA PIX REM: ZIG TECNOLOGIA S.A.   03/07</t>
  </si>
  <si>
    <t>TRANSFERENCIA PIX REM: 318 BAR E EVENTOS LTD 03/07</t>
  </si>
  <si>
    <t>DEBITO</t>
  </si>
  <si>
    <t>PAGTO ELETRON  COBRANCA SILVYUS NF 8884</t>
  </si>
  <si>
    <t>PAGTO ELETRON  COBRANCA J A DOS SANTOS NF 34125</t>
  </si>
  <si>
    <t>PAGTO ELETRON  COBRANCA AMBEV NF 818849</t>
  </si>
  <si>
    <t>PAGTO ELETRON  COBRANCA AMBEV NF 818850</t>
  </si>
  <si>
    <t>PAGTO ELETRON  COBRANCA H D FRANGOS NF 45372</t>
  </si>
  <si>
    <t>PAGTO ELETRON  COBRANCA GUIDARA NF 35435</t>
  </si>
  <si>
    <t>PAGTO ELETRON  COBRANCA GUIDARA NF34729 V 19.06 CARTORIO</t>
  </si>
  <si>
    <t>TRANSF CC PARA CC PJ PAULISTA 25841 BAR E EVENTOS LTD</t>
  </si>
  <si>
    <t>TRANSF CC PARA CC PJ FABRICA DE BARES PARTICIPA</t>
  </si>
  <si>
    <t>TRANSF CC PARA CC PJ PAULISTA 25841 BAR E EVENT</t>
  </si>
  <si>
    <t>TRANSF CC PARA CC PJ TEMPUS FUGIT PARTICIPACOES</t>
  </si>
  <si>
    <t>TRANSFERENCIA PIX DES: SANDRA PEREIRA DE SOU 03/07</t>
  </si>
  <si>
    <t>TRANSFERENCIA PIX DES: ORCA PESCADOS LTDA    03/07</t>
  </si>
  <si>
    <t>TRANSF CC PARA CC PJ TEMPUS FUGIT PARTICIPACOES E. LT</t>
  </si>
  <si>
    <t>TRANSFERENCIA PIX REM: Zig Tecnologia        02/07</t>
  </si>
  <si>
    <t>TRANSFERENCIA PIX REM: ZIG TECNOLOGIA S.A.   02/07</t>
  </si>
  <si>
    <t>TRANSFERENCIA PIX REM: TEMPUS FUGIT PARTICIP 02/07</t>
  </si>
  <si>
    <t>PAGTO ELETRON  COBRANCA SK COPIADORA NF 28973</t>
  </si>
  <si>
    <t>PAGTO ELETRON  COBRANCA DIO MIO NF 15476</t>
  </si>
  <si>
    <t>PAGTO ELETRON  COBRANCA J A DOS SANTOS NF 34102</t>
  </si>
  <si>
    <t>PAGTO ELETRON  COBRANCA BB CARNES NF 369743</t>
  </si>
  <si>
    <t>PAGTO ELETRON  COBRANCA EMPORIO MEL NF 409714</t>
  </si>
  <si>
    <t>PAGTO ELETRON  COBRANCA GUIDARA NF 50</t>
  </si>
  <si>
    <t>TARIFA BANCARIA TRANSF PGTO PIX</t>
  </si>
  <si>
    <t>TRANSFERENCIA PIX DES: YPIRANGA BAR E RESTAU 02/07</t>
  </si>
  <si>
    <t>TRANSFERENCIA PIX DES: CLAUDIA CHRISTINA W F 02/07</t>
  </si>
  <si>
    <t>TRANSFERENCIA PIX DES: WELLINGTON DE PAULA L 02/07</t>
  </si>
  <si>
    <t>TRANSFERENCIA PIX DES: Bartolomeu Martins Fe 02/07</t>
  </si>
  <si>
    <t>CONTA DE TELEFONE INTERNET --TELEFONICA BRASIL S/</t>
  </si>
  <si>
    <t>CARTAO VISA ELECTRON CIELO S.A - INSTITUICAO DE PAG</t>
  </si>
  <si>
    <t>TRANSFERENCIA PIX REM: ALEX RAFAEL BREDA FOR 29/06</t>
  </si>
  <si>
    <t>TRANSFERENCIA PIX REM: Zig Tecnologia        01/07</t>
  </si>
  <si>
    <t>TRANSFERENCIA PIX REM: ZIG TECNOLOGIA S.A.   01/07</t>
  </si>
  <si>
    <t>PAGTO ELETRON  COBRANCA DUAS LAGOAS NF 80133</t>
  </si>
  <si>
    <t>PAGTO ELETRON  COBRANCA DTK NF 7837</t>
  </si>
  <si>
    <t>PAGTO ELETRON  COBRANCA J A DOS SANTOS NF 34082</t>
  </si>
  <si>
    <t>PAGTO ELETRON  COBRANCA MURILLO NF 154</t>
  </si>
  <si>
    <t>PAGTO ELETRON  COBRANCA 4R AMBIENTAL NF 27112</t>
  </si>
  <si>
    <t>PAGTO ELETRON  COBRANCA ESHOWS 03 A 09/06</t>
  </si>
  <si>
    <t>PAGTO ELETRON  COBRANCA 16281</t>
  </si>
  <si>
    <t>PAGTO ELETRON  COBRANCA ALVES BARBOSA ALUGUEL JACARE</t>
  </si>
  <si>
    <t>TRANSF CC PARA CC PJ ADRIANA NEVES FERREIRA</t>
  </si>
  <si>
    <t>TRANSF CC PARA CP PJ LUIZ GUSTAVO MOREIRA DE SOUZA</t>
  </si>
  <si>
    <t>TRANSF CC PARA CP PJ MOACIR DANTAS DA SILVA</t>
  </si>
  <si>
    <t>TRANSFERENCIA PIX DES: 54.856.483 DAVID COEL 01/07</t>
  </si>
  <si>
    <t>TRANSFERENCIA PIX DES: MICHAELLE DE FREITAS  01/07</t>
  </si>
  <si>
    <t>TRANSFERENCIA PIX DES: Marcus Melo           01/07</t>
  </si>
  <si>
    <t>TRANSFERENCIA PIX DES: RONALDO DE ALBUQUERQU 01/07</t>
  </si>
  <si>
    <t>TRANSFERENCIA PIX DES: EDILSON CANDIDO FRANC 01/07</t>
  </si>
  <si>
    <t>TRANSFERENCIA PIX DES: Brenda Letcia Pereir 01/07</t>
  </si>
  <si>
    <t>TRANSFERENCIA PIX DES: Gilson Soares Dias    01/07</t>
  </si>
  <si>
    <t>TRANSFERENCIA PIX DES: JOAO VICTOR CORDEIRO  01/07</t>
  </si>
  <si>
    <t>TRANSFERENCIA PIX DES: Mario Legal da Rocha  01/07</t>
  </si>
  <si>
    <t>TRANSFERENCIA PIX DES: Patrcia Aparecida Co 01/07</t>
  </si>
  <si>
    <t>TRANSFERENCIA PIX DES: Rodrigo Pereira da Si 01/07</t>
  </si>
  <si>
    <t>TRANSFERENCIA PIX DES: Gileno Santana Vieira 01/07</t>
  </si>
  <si>
    <t>TRANSFERENCIA PIX DES: DENIS DOS SANTOS      01/07</t>
  </si>
  <si>
    <t>TRANSFERENCIA PIX DES: CLAUDIA CHRISTINA W F 01/07</t>
  </si>
  <si>
    <t>TRANSFERENCIA PIX DES: CESAR DONIS FAVATO 35 01/07</t>
  </si>
  <si>
    <t>TRANSFERENCIA PIX DES: TEMPUS FUGIT PARTICIP 01/07</t>
  </si>
  <si>
    <t>TRANSFERENCIA PIX REM: Banco VR              28/06</t>
  </si>
  <si>
    <t>TRANSFERENCIA PIX REM: Zig Tecnologia        28/06</t>
  </si>
  <si>
    <t>TRANSFERENCIA PIX REM: ZIG TECNOLOGIA S.A.   28/06</t>
  </si>
  <si>
    <t>TRANSFERENCIA PIX REM: ALEX RAFAEL BREDA FOR 28/06</t>
  </si>
  <si>
    <t>PAGTO ELETRON  COBRANCA CECILIA TSUYACO NF 352881</t>
  </si>
  <si>
    <t>PAGTO ELETRON  COBRANCA SAMPATACADO NF 5301</t>
  </si>
  <si>
    <t>PAGTO ELETRON  COBRANCA HORTICLEAN NF 24247</t>
  </si>
  <si>
    <t>PAGTO ELETRON  COBRANCA CEPEL NF 219419</t>
  </si>
  <si>
    <t>PAGTO ELETRON  COBRANCA TARUMA NF 4943</t>
  </si>
  <si>
    <t>PAGTO ELETRON  COBRANCA J A DOS SANTOS NF 34061</t>
  </si>
  <si>
    <t>PAGTO ELETRON  COBRANCA SAMPATACADO NF 5300</t>
  </si>
  <si>
    <t>PAGTO ELETRON  COBRANCA AMBEV NF 798974 V. 24.06</t>
  </si>
  <si>
    <t>PAGTO ELETRONICO TRIBUTO INTERNET --PMSP SP</t>
  </si>
  <si>
    <t>TRANSFERENCIA PIX DES: CLAUDIA CHRISTINA W F 28/06</t>
  </si>
  <si>
    <t>TRANSFERENCIA PIX DES: DUROC SERVICOS E PART 28/06</t>
  </si>
  <si>
    <t>TRANSFERENCIA PIX REM: ZIG TECNOLOGIA S.A.   27/06</t>
  </si>
  <si>
    <t>PAGTO ELETRON  COBRANCA CECILIA TSUYACO NF 352272</t>
  </si>
  <si>
    <t>PAGTO ELETRON  COBRANCA LSA CORREA NF 4966</t>
  </si>
  <si>
    <t>PAGTO ELETRON  COBRANCA TARUMA NF 4929</t>
  </si>
  <si>
    <t>PAGTO ELETRON  COBRANCA J A DOS SANTOS NF 34053</t>
  </si>
  <si>
    <t>PAGTO ELETRON  COBRANCA VALE TRANSPORTE</t>
  </si>
  <si>
    <t>PAGTO ELETRON  COBRANCA BB CARNES NF 369360</t>
  </si>
  <si>
    <t>PAGTO ELETRON  COBRANCA BCG COM NF 339</t>
  </si>
  <si>
    <t>PAGTO ELETRON  COBRANCA ESTAFF DE 17 A 23/06</t>
  </si>
  <si>
    <t>PAGTO ELETRON  COBRANCA GUIDARA NF 35908</t>
  </si>
  <si>
    <t>PAGTO ELETRON  COBRANCA PSS NF 17</t>
  </si>
  <si>
    <t>TRANSFERENCIA PIX DES: DUROC SERVICOS E PART 27/06</t>
  </si>
  <si>
    <t>TRANSFERENCIA PIX DES: TEMPUS FUGIT PARTICIP 27/06</t>
  </si>
  <si>
    <t>MASTER DEBITO IFOOD.COM AGENCIA DE RESTAURANTE</t>
  </si>
  <si>
    <t>TRANSFERENCIA PIX REM: ZIG TECNOLOGIA S.A.   26/06</t>
  </si>
  <si>
    <t>PAGTO ELETRON  COBRANCA MURILLO NF 143</t>
  </si>
  <si>
    <t>PAGTO ELETRON  COBRANCA WIDE STOCK NF 373857</t>
  </si>
  <si>
    <t>PAGTO ELETRON  COBRANCA J A DOS SANTOS NF 34039</t>
  </si>
  <si>
    <t>PAGTO ELETRON  COBRANCA KING COM NF 109052</t>
  </si>
  <si>
    <t>PAGTO ELETRON  COBRANCA TARUMA NF 4902</t>
  </si>
  <si>
    <t>PAGTO ELETRON  COBRANCA WINES4U NF 3520</t>
  </si>
  <si>
    <t>PAGTO ELETRON  COBRANCA GUIDARA NF 35149</t>
  </si>
  <si>
    <t>PAGTO ELETRON  COBRANCA MERCADOPAGO</t>
  </si>
  <si>
    <t>PAGTO ELETRON  COBRANCA DDT NF 2630</t>
  </si>
  <si>
    <t>TRANSF CC PARA CC PJ HF 4060 BAR E EVENTOS LTDA</t>
  </si>
  <si>
    <t>TRANSFERENCIA PIX DES: ARTE GELATI SORVETES  26/06</t>
  </si>
  <si>
    <t>TRANSFERENCIA PIX DES: AFEQUI   DISTRIBUIDOR 26/06</t>
  </si>
  <si>
    <t>TRANSFERENCIA PIX DES: TEMPUS FUGIT PARTICIP 26/06</t>
  </si>
  <si>
    <t>CONTA DE AGUA E ESGOTO INTERNET --SABESP/SP</t>
  </si>
  <si>
    <t>TRANSFERENCIA PIX REM: Banco VR              21/06</t>
  </si>
  <si>
    <t>TRANSFERENCIA PIX REM: Zig Tecnologia        21/06</t>
  </si>
  <si>
    <t>TRANSFERENCIA PIX REM: ZIG TECNOLOGIA S.A.   21/06</t>
  </si>
  <si>
    <t>PAGTO ELETRON  COBRANCA CECILIA TSUYACO NF 351962</t>
  </si>
  <si>
    <t>PAGTO ELETRON  COBRANCA STAR COPIA</t>
  </si>
  <si>
    <t>PAGTO ELETRON  COBRANCA J A DOS SANTOS NF 33979</t>
  </si>
  <si>
    <t>PAGTO ELETRON  COBRANCA EAU NF 197202</t>
  </si>
  <si>
    <t>PAGTO ELETRON  COBRANCA TARUMA NF 4816</t>
  </si>
  <si>
    <t>PAGTO ELETRON  COBRANCA HORTICLEAN NF 24154</t>
  </si>
  <si>
    <t>PAGTO ELETRON  COBRANCA SAMPATACADO NF 5257</t>
  </si>
  <si>
    <t>PAGTO ELETRON  COBRANCA EMPORIO MEL NF 408234</t>
  </si>
  <si>
    <t>TARIFA BANCARIA PAGAMENTO FUNCs NET EMPRESA</t>
  </si>
  <si>
    <t>PGTO SALARIO VIA NET EMP</t>
  </si>
  <si>
    <t>TRANSFERENCIA PIX DES: MARILENE ALVES FERNAN 21/06</t>
  </si>
  <si>
    <t>PIX QR CODE DINAMICO DES: CAIXA ECONOMICA FEDER 21/06</t>
  </si>
  <si>
    <t>TRANSFERENCIA PIX REM: Zig Tecnologia        20/06</t>
  </si>
  <si>
    <t>TRANSFERENCIA PIX REM: ZIG TECNOLOGIA S.A.   20/06</t>
  </si>
  <si>
    <t>TRANSFERENCIA PIX REM: GABRIEL C SILVA MENDO 20/06</t>
  </si>
  <si>
    <t>PAGTO ELETRON  COBRANCA FG7 NF 467974</t>
  </si>
  <si>
    <t>PAGTO ELETRON  COBRANCA CECILIA TSUYACO NF 351856</t>
  </si>
  <si>
    <t>PAGTO ELETRON  COBRANCA LEITERIA CABRIOLA NF 36220</t>
  </si>
  <si>
    <t>PAGTO ELETRON  COBRANCA ABRASEL 86427</t>
  </si>
  <si>
    <t>PAGTO ELETRON  COBRANCA SOUSA QUIMICA NF 5635</t>
  </si>
  <si>
    <t>PAGTO ELETRON  COBRANCA KING COM NF 108926</t>
  </si>
  <si>
    <t>PAGTO ELETRON  COBRANCA PSS NF 8</t>
  </si>
  <si>
    <t>PAGTO ELETRON  COBRANCA PSS NF 4</t>
  </si>
  <si>
    <t>PAGTO ELETRON  COBRANCA TARUMA NF 4793</t>
  </si>
  <si>
    <t>PAGTO ELETRON  COBRANCA ESTAFF 10 A 16/06</t>
  </si>
  <si>
    <t>PAGTO ELETRON  COBRANCA ICE BRASIL 194-117</t>
  </si>
  <si>
    <t>PAGTO ELETRON  COBRANCA MERF</t>
  </si>
  <si>
    <t>PAGTO ELETRONICO TRIBUTO INTERNET --RECEITA FEDERAL/SP</t>
  </si>
  <si>
    <t>TRANSF CC PARA CC PJ FERNANDO DELFINO ALVES NETO</t>
  </si>
  <si>
    <t>TRANSF CC PARA CC PJ FABIO BENSONE</t>
  </si>
  <si>
    <t>TRANSFERENCIA PIX DES: Brenda Letcia Pereir 20/06</t>
  </si>
  <si>
    <t>TRANSFERENCIA PIX DES: EDILSON CANDIDO FRANC 20/06</t>
  </si>
  <si>
    <t>TRANSFERENCIA PIX DES: JOAO VICTOR CORDEIRO  20/06</t>
  </si>
  <si>
    <t>TRANSFERENCIA PIX DES: LUIZ GUSTAVO MOREIRA  20/06</t>
  </si>
  <si>
    <t>TRANSFERENCIA PIX DES: MARCIO DE SOUZA       20/06</t>
  </si>
  <si>
    <t>TRANSFERENCIA PIX DES: Mario Legal da Rocha  20/06</t>
  </si>
  <si>
    <t>TRANSFERENCIA PIX DES: Patrcia Aparecida Co 20/06</t>
  </si>
  <si>
    <t>TRANSFERENCIA PIX DES: Rodrigo Pereira da Si 20/06</t>
  </si>
  <si>
    <t>TRANSFERENCIA PIX DES: DUROC SERVICOS E PART 20/06</t>
  </si>
  <si>
    <t>TRANSFERENCIA PIX DES: TEMPUS FUGIT PARTICIP 20/06</t>
  </si>
  <si>
    <t>TRANSFERENCIA PIX DES: TUTUM BAR E EVENTOS L 20/06</t>
  </si>
  <si>
    <t>TRANSFERENCIA PIX DES: Bianca Mourato da Cru 20/06</t>
  </si>
  <si>
    <t>PIX QR CODE DINAMICO DES: CAIXA ECONOMICA FEDER 20/06</t>
  </si>
  <si>
    <t>TRANSFERENCIA PIX REM: IFOOD COM AGENCIA DE  19/06</t>
  </si>
  <si>
    <t>TRANSFERENCIA PIX REM: Zig Tecnologia        19/06</t>
  </si>
  <si>
    <t>TRANSFERENCIA PIX REM: ZIG TECNOLOGIA S.A.   19/06</t>
  </si>
  <si>
    <t>TRANSFERENCIA PIX REM: ISABELLA RODRIGUES FR 19/06</t>
  </si>
  <si>
    <t>PAGTO ELETRON  COBRANCA J A DOS SANTOS NF 33964</t>
  </si>
  <si>
    <t>PAGTO ELETRON  COBRANCA TARUMA NF 4781</t>
  </si>
  <si>
    <t>PAGTO ELETRON  COBRANCA PSS NF 1036</t>
  </si>
  <si>
    <t>PAGTO ELETRON  COBRANCA HORTICLEAN NF 24118</t>
  </si>
  <si>
    <t>PAGTO ELETRON  COBRANCA WIDE STOCK NF 373208</t>
  </si>
  <si>
    <t>TRANSFERENCIA PIX DES: TUTUM BAR E EVENTOS L 19/06</t>
  </si>
  <si>
    <t>TRANSFERENCIA PIX DES: DUROC SERVICOS E PART 19/06</t>
  </si>
  <si>
    <t>CONTA DE GAS INTERNET --COMGAS/SP</t>
  </si>
  <si>
    <t>TRANSFERENCIA PIX REM: Zig Tecnologia        18/06</t>
  </si>
  <si>
    <t>TRANSFERENCIA PIX REM: ZIG TECNOLOGIA S.A.   18/06</t>
  </si>
  <si>
    <t>TRANSFERENCIA PIX REM: Giulia De Ouro Preto  18/06</t>
  </si>
  <si>
    <t>PAGTO ELETRON  COBRANCA J A DOS SANTOS NF 33946</t>
  </si>
  <si>
    <t>PAGTO ELETRON  COBRANCA MAR DIRETO NF 80915</t>
  </si>
  <si>
    <t>PAGTO ELETRON  COBRANCA DISTR CANTAROS NF 1976</t>
  </si>
  <si>
    <t>PAGTO ELETRON  COBRANCA NA PEREIRA NF 4000</t>
  </si>
  <si>
    <t>PAGTO ELETRON  COBRANCA DUAS LAGOAS NF 80014</t>
  </si>
  <si>
    <t>PAGTO ELETRON  COBRANCA DTK COMERCIO NF 7139</t>
  </si>
  <si>
    <t>PAGTO ELETRON  COBRANCA HEADCHEF NF 556</t>
  </si>
  <si>
    <t>PAGTO ELETRON  COBRANCA SELECAO CARVAO NF 3427</t>
  </si>
  <si>
    <t>PAGTO ELETRON  COBRANCA WINES4U COM NF 3514</t>
  </si>
  <si>
    <t>PAGTO ELETRON  COBRANCA HD FRANGOS NF 45322</t>
  </si>
  <si>
    <t>PAGTO ELETRON  COBRANCA BB CARNES NF 368695</t>
  </si>
  <si>
    <t>TED DIF.TITUL.CC H.BANK DEST. MARCO ANTONIO MAGALH</t>
  </si>
  <si>
    <t>TED DIF.TITUL.CC H.BANK DEST. ANDREA MORAES PSI AD</t>
  </si>
  <si>
    <t>TED DIF.TITUL.CC H.BANK DEST. MARIA VITORIA CORREA</t>
  </si>
  <si>
    <t>DOC/TED INTERNET TED INTERNET</t>
  </si>
  <si>
    <t>TRANSFERENCIA PIX DES: Bartolomeu Martins Fe 18/06</t>
  </si>
  <si>
    <t>TRANSFERENCIA PIX DES: NIVALDO ALVES HORAS   18/06</t>
  </si>
  <si>
    <t>TRANSFERENCIA PIX REM: ZIG TECNOLOGIA S.A.   17/06</t>
  </si>
  <si>
    <t>TRANSFERENCIA PIX REM: VICTOR MACCAPANI      17/06</t>
  </si>
  <si>
    <t>TRANSFERENCIA PIX REM: Zig Tecnologia        17/06</t>
  </si>
  <si>
    <t>PAGTO ELETRON  COBRANCA VERISURE</t>
  </si>
  <si>
    <t>PAGTO ELETRON  COBRANCA SYLVIUS NF 8422 V 17.06</t>
  </si>
  <si>
    <t>PAGTO ELETRON  COBRANCA HORTICLEAN NF 24077</t>
  </si>
  <si>
    <t>PAGTO ELETRON  COBRANCA J A DOS SANTOS NF 33924</t>
  </si>
  <si>
    <t>PAGTO ELETRON  COBRANCA TARUMA NF 4728</t>
  </si>
  <si>
    <t>PAGTO ELETRON  COBRANCA ESHOWS DE 20 A 26</t>
  </si>
  <si>
    <t>PAGTO ELETRON  COBRANCA AMBEV NF 783950</t>
  </si>
  <si>
    <t>PAGTO ELETRON  COBRANCA AMBEV NF 783949</t>
  </si>
  <si>
    <t>PAGTO ELETRON  COBRANCA MARIO PEDRO NF 403691</t>
  </si>
  <si>
    <t>PAGTO ELETRON  COBRANCA HASHTAGTV</t>
  </si>
  <si>
    <t>PAGTO ELETRON  COBRANCA GET IN</t>
  </si>
  <si>
    <t>PAGTO ELETRON  COBRANCA JOSE CASSIO 15753</t>
  </si>
  <si>
    <t>PAGTO ELETRON  COBRANCA TARUMA NF 4705</t>
  </si>
  <si>
    <t>PAGTO ELETRON  COBRANCA COTAS EMPORIO VL MADALENA</t>
  </si>
  <si>
    <t>PAGTO ELETRON  COBRANCA COTAS BAR E LANCHES PATIZAL</t>
  </si>
  <si>
    <t>PAGTO ELETRON  COBRANCA DENTEK NF 123672</t>
  </si>
  <si>
    <t>PAGTO ELETRON  COBRANCA CLIMATIZAR COM</t>
  </si>
  <si>
    <t>PAGTO ELETRON  COBRANCA FONTEFER</t>
  </si>
  <si>
    <t>DEBITO AUTOMATICO CIELO S.A.-82009580000031130</t>
  </si>
  <si>
    <t>TRANSFERENCIA PIX DES: FLAVIO GELMAN         17/06</t>
  </si>
  <si>
    <t>TRANSFERENCIA PIX DES: CLAUDIA CHRISTINA W F 17/06</t>
  </si>
  <si>
    <t>TRANSFERENCIA PIX DES: Brenda Letcia Pereir 17/06</t>
  </si>
  <si>
    <t>TRANSFERENCIA PIX DES: JOAO VICTOR CORDEIRO  17/06</t>
  </si>
  <si>
    <t>TRANSFERENCIA PIX DES: EDILSON CANDIDO FRANC 17/06</t>
  </si>
  <si>
    <t>TRANSFERENCIA PIX DES: Mario Legal da Rocha  17/06</t>
  </si>
  <si>
    <t>TRANSFERENCIA PIX DES: Patrcia Aparecida Co 17/06</t>
  </si>
  <si>
    <t>TRANSFERENCIA PIX DES: Rodrigo Pereira da Si 17/06</t>
  </si>
  <si>
    <t>TRANSFERENCIA PIX DES: TEMPUS FUGIT PARTICIP 17/06</t>
  </si>
  <si>
    <t>TRANSFERENCIA PIX REM: Banco VR              14/06</t>
  </si>
  <si>
    <t>TRANSFERENCIA PIX REM: ZIG TECNOLOGIA S.A.   14/06</t>
  </si>
  <si>
    <t>TRANSFERENCIA PIX REM: Zig Tecnologia        14/06</t>
  </si>
  <si>
    <t>TRANSFERENCIA PIX REM: 318 BAR E EVENTOS LTD 14/06</t>
  </si>
  <si>
    <t>TARIFA BANCARIA Max Empresarial 1</t>
  </si>
  <si>
    <t>TRANSFERENCIA PIX DES: TEMPUS FUGIT PARTICIP 14/06</t>
  </si>
  <si>
    <t>TRANSFERENCIA PIX DES: 52.968.976 PEDRO TEIX 14/06</t>
  </si>
  <si>
    <t>TRANSFERENCIA PIX DES: LARISSA PEREIRA ROMER 14/06</t>
  </si>
  <si>
    <t>TRANSFERENCIA PIX DES: SUELENE DINIZ SILVA   14/06</t>
  </si>
  <si>
    <t>TRANSFERENCIA PIX DES: DANIELE FRACCARO MOTT 14/06</t>
  </si>
  <si>
    <t>TRANSFERENCIA PIX DES: Marcus Melo           14/06</t>
  </si>
  <si>
    <t>TRANSFERENCIA PIX DES: 54.856.483 DAVID COEL 14/06</t>
  </si>
  <si>
    <t>TRANSFERENCIA PIX DES: MICHAELLE DE FREITAS  14/06</t>
  </si>
  <si>
    <t>TRANSFERENCIA PIX DES: RONALDO DE ALBUQUERQU 14/06</t>
  </si>
  <si>
    <t>TRANSFERENCIA PIX DES: Gileno Santana Vieira 14/06</t>
  </si>
  <si>
    <t>TRANSFERENCIA PIX DES: MAICON SANTOS LUZ SIL 14/06</t>
  </si>
  <si>
    <t>TED-TRANSF ELET DISPON REMET.LIRIUM INDUSTRIA E C</t>
  </si>
  <si>
    <t>TRANSFERENCIA PIX REM: Zig Tecnologia        13/06</t>
  </si>
  <si>
    <t>TRANSFERENCIA PIX REM: ZIG TECNOLOGIA S.A.   13/06</t>
  </si>
  <si>
    <t>TRANSFERENCIA PIX REM: CONVIVENCIA INTERNACI 13/06</t>
  </si>
  <si>
    <t>TRANSFERENCIA PIX REM: 318 BAR E EVENTOS LTD 13/06</t>
  </si>
  <si>
    <t>PAGTO ELETRON  COBRANCA ESTAFF</t>
  </si>
  <si>
    <t>PAGTO ELETRON  COBRANCA AMPATACADO NF 403425</t>
  </si>
  <si>
    <t>PAGTO ELETRON  COBRANCA FLARO LAVANDERIA NF 1703</t>
  </si>
  <si>
    <t>PAGTO ELETRON  COBRANCA EAU NF 195822</t>
  </si>
  <si>
    <t>PAGTO ELETRON  COBRANCA SAMPATACADO NF 5198</t>
  </si>
  <si>
    <t>TRANSFERENCIA PIX DES: TEMPUS FUGIT PARTICIP 13/06</t>
  </si>
  <si>
    <t>TRANSFERENCIA PIX DES: AFEQUI   DISTRIBUIDOR 13/06</t>
  </si>
  <si>
    <t>CONTA DE TELEFONE INTERNET --SKY BANDA LARGA</t>
  </si>
  <si>
    <t>TRANSFERENCIA PIX REM: IFOOD COM AGENCIA DE  12/06</t>
  </si>
  <si>
    <t>TRANSFERENCIA PIX REM: 318 BAR E EVENTOS LTD 12/06</t>
  </si>
  <si>
    <t>TRANSFERENCIA PIX REM: ROLIM   ADM E EMP EIR 12/06</t>
  </si>
  <si>
    <t>TRANSFERENCIA PIX REM: Zig Tecnologia        12/06</t>
  </si>
  <si>
    <t>TRANSFERENCIA PIX REM: ZIG TECNOLOGIA S.A.   12/06</t>
  </si>
  <si>
    <t>TRANSFERENCIA PIX REM: GUSTAVO BONA DE OLIVE 12/06</t>
  </si>
  <si>
    <t>TRANSFERENCIA PIX REM: JOSE ANTONIO MARQUES  12/06</t>
  </si>
  <si>
    <t>TRANSFERENCIA PIX REM: Aline Barbosa         12/06</t>
  </si>
  <si>
    <t>PAGTO ELETRON  COBRANCA MURILLO NF 81</t>
  </si>
  <si>
    <t>PAGTO ELETRON  COBRANCA BRASIL EXCELLANCE NF 1895358</t>
  </si>
  <si>
    <t>PAGTO ELETRON  COBRANCA TARUMA NF 4640</t>
  </si>
  <si>
    <t>PAGTO ELETRON  COBRANCA KING COMERCIO NF 108746</t>
  </si>
  <si>
    <t>PAGTO ELETRON  COBRANCA BB CARNES NF 368386</t>
  </si>
  <si>
    <t>PAGTO ELETRON  COBRANCA CASA DE CARNES PJJ NF 39677</t>
  </si>
  <si>
    <t>PAGTO ELETRON  COBRANCA BB CARNES NF 368375</t>
  </si>
  <si>
    <t>PAGTO ELETRON  COBRANCA GUIDARA NF 34729</t>
  </si>
  <si>
    <t>PAGTO ELETRON  COBRANCA GUIDARA NF 34447 V. 05.06</t>
  </si>
  <si>
    <t>TRANSF CC PARA CC PJ DUO COMUNICA LTDA</t>
  </si>
  <si>
    <t>TRANSFERENCIA PIX DES: DENIS DOS SANTOS      12/06</t>
  </si>
  <si>
    <t>TRANSFERENCIA PIX DES: DUROC SERVICOS E PART 12/06</t>
  </si>
  <si>
    <t>TRANSFERENCIA PIX REM: ZIG TECNOLOGIA S.A.   11/06</t>
  </si>
  <si>
    <t>TRANSFERENCIA PIX REM: PAULO CESAR LONGHUE   11/06</t>
  </si>
  <si>
    <t>TRANSFERENCIA PIX REM: PEDRO CASTANHEIRA SCH 11/06</t>
  </si>
  <si>
    <t>TRANSFERENCIA PIX REM: RENAN DE ALMEIDA RIBE 11/06</t>
  </si>
  <si>
    <t>TRANSFERENCIA PIX REM: GABRIEL VIEIRA NUNES  11/06</t>
  </si>
  <si>
    <t>TRANSFERENCIA PIX REM: LAISA LIMA DE JESUS   11/06</t>
  </si>
  <si>
    <t>PAGTO ELETRON  COBRANCA TARUMA NF 4628</t>
  </si>
  <si>
    <t>PAGTO ELETRON  COBRANCA EMPORIO MEL NF 407157</t>
  </si>
  <si>
    <t>PAGTO ELETRON  COBRANCA J A DOS SANTOS NF 33878</t>
  </si>
  <si>
    <t>PAGTO ELETRON  COBRANCA DTK NF 6971</t>
  </si>
  <si>
    <t>PAGTO ELETRON  COBRANCA EMPORIO MEL NF 407142</t>
  </si>
  <si>
    <t>PAGTO ELETRON  COBRANCA H D FRANGOS NF 44898 VENC 45263</t>
  </si>
  <si>
    <t>PAGTO ELETRON  COBRANCA PSS NF 1012</t>
  </si>
  <si>
    <t>PAGTO ELETRON  COBRANCA SELECAO CARVAO NF 3400</t>
  </si>
  <si>
    <t>TED DIF.TITUL.CC H.BANK DEST. RENATO DE ASSIS TRIP</t>
  </si>
  <si>
    <t>TRANSFERENCIA PIX DES: Brenda Letcia Pereir 11/06</t>
  </si>
  <si>
    <t>TRANSFERENCIA PIX DES: EDILSON CANDIDO FRANC 11/06</t>
  </si>
  <si>
    <t>TRANSFERENCIA PIX DES: JOAO VICTOR CORDEIRO  11/06</t>
  </si>
  <si>
    <t>TRANSFERENCIA PIX DES: MARCIO DE SOUZA       11/06</t>
  </si>
  <si>
    <t>TRANSFERENCIA PIX DES: Mario Legal da Rocha  11/06</t>
  </si>
  <si>
    <t>TRANSFERENCIA PIX DES: Patrcia Aparecida Co 11/06</t>
  </si>
  <si>
    <t>TRANSFERENCIA PIX DES: Rodrigo Pereira da Si 11/06</t>
  </si>
  <si>
    <t>TRANSFERENCIA PIX DES: TUTUM BAR E EVENTOS L 11/06</t>
  </si>
  <si>
    <t>TRANSFERENCIA PIX DES: DUROC SERVICOS E PART 11/06</t>
  </si>
  <si>
    <t>TRANSFERENCIA PIX DES: FDB HOTEL LTDA        11/06</t>
  </si>
  <si>
    <t>PIX QR CODE ESTATICO DES: PIX Marketplace       11/06</t>
  </si>
  <si>
    <t>TRANSFERENCIA PIX REM: IARA CRISTINA DE OLIV 09/06</t>
  </si>
  <si>
    <t>TRANSFERENCIA PIX REM: ZIG TECNOLOGIA S.A.   10/06</t>
  </si>
  <si>
    <t>TRANSFERENCIA PIX REM: MARIA JOSE GOMES MANZ 10/06</t>
  </si>
  <si>
    <t>TRANSFERENCIA PIX REM: ELISANGELA FERREIREA  10/06</t>
  </si>
  <si>
    <t>TRANSFERENCIA PIX REM: ROLIM   ADM E EMP EIR 10/06</t>
  </si>
  <si>
    <t>TRANSFERENCIA PIX REM: 318 BAR E EVENTOS LTD 10/06</t>
  </si>
  <si>
    <t>PAGTO ELETRON  COBRANCA ANDREIA SANTOS FREITAS NF 80</t>
  </si>
  <si>
    <t>PAGTO ELETRON  COBRANCA ICE4 NF 60213</t>
  </si>
  <si>
    <t>PAGTO ELETRON  COBRANCA STEMME</t>
  </si>
  <si>
    <t>PAGTO ELETRON  COBRANCA TARUMA NF 4599</t>
  </si>
  <si>
    <t>PAGTO ELETRON  COBRANCA J A DOS SANTOS NF 33850</t>
  </si>
  <si>
    <t>PAGTO ELETRON  COBRANCA HORTICLEAN NF 23972</t>
  </si>
  <si>
    <t>PAGTO ELETRON  COBRANCA RODESIA PAES</t>
  </si>
  <si>
    <t>PAGTO ELETRON  COBRANCA ESHOWS DE 13 A 19/05</t>
  </si>
  <si>
    <t>PAGTO ELETRON  COBRANCA AMBEV NF 771224</t>
  </si>
  <si>
    <t>PAGTO ELETRON  COBRANCA AMBEV NF 771223</t>
  </si>
  <si>
    <t>PAGTO ELETRON  COBRANCA CAMARGO E SILVESTRE - ALUGUEL</t>
  </si>
  <si>
    <t>TRANSFERENCIA PIX DES: TEMPUS FUGIT PARTICIP 10/06</t>
  </si>
  <si>
    <t>TRANSFERENCIA PIX DES: ANDRE RENAN GOMES DE  10/06</t>
  </si>
  <si>
    <t>TRANSFERENCIA PIX DES: Brenda Letcia Pereir 10/06</t>
  </si>
  <si>
    <t>TRANSFERENCIA PIX DES: EDILSON CANDIDO FRANC 10/06</t>
  </si>
  <si>
    <t>TRANSFERENCIA PIX DES: JOAO VICTOR CORDEIRO  10/06</t>
  </si>
  <si>
    <t>TRANSFERENCIA PIX DES: Mario Legal da Rocha  10/06</t>
  </si>
  <si>
    <t>TRANSFERENCIA PIX DES: Patrcia Aparecida Co 10/06</t>
  </si>
  <si>
    <t>TRANSFERENCIA PIX DES: Rodrigo Pereira da Si 10/06</t>
  </si>
  <si>
    <t>TRANSFERENCIA PIX DES: XK9 PLANEJAMENTO E CO 10/06</t>
  </si>
  <si>
    <t>TRANSFERENCIA PIX REM: Banco VR              07/06</t>
  </si>
  <si>
    <t>TRANSFERENCIA PIX REM: ZIG TECNOLOGIA S.A.   07/06</t>
  </si>
  <si>
    <t>PAGTO ELETRON  COBRANCA SK COPIADORA NF 28771</t>
  </si>
  <si>
    <t>PAGTO ELETRON  COBRANCA PSS NF 987</t>
  </si>
  <si>
    <t>PAGTO ELETRON  COBRANCA J A DOS SANTOS NF 33829</t>
  </si>
  <si>
    <t>PAGTO ELETRON  COBRANCA HORTICLEAN NF 41388</t>
  </si>
  <si>
    <t>PAGTO ELETRON  COBRANCA SAMPATACADO NF 5161</t>
  </si>
  <si>
    <t>TRANSFERENCIA PIX DES: AFEQUI   DISTRIBUIDOR 07/06</t>
  </si>
  <si>
    <t>TRANSFERENCIA PIX DES: CLAUDIA CHRISTINA W F 07/06</t>
  </si>
  <si>
    <t>TRANSFERENCIA PIX REM: ZIG TECNOLOGIA S.A.   06/06</t>
  </si>
  <si>
    <t>TRANSFERENCIA PIX REM: 318 BAR E EVENTOS LTD 06/06</t>
  </si>
  <si>
    <t>PAGTO ELETRON  COBRANCA LEITERIA CABRIOLA NF 35944</t>
  </si>
  <si>
    <t>PAGTO ELETRON  COBRANCA ESTAFF DE 27 A 31/05</t>
  </si>
  <si>
    <t>PAGTO ELETRON  COBRANCA HORTICLEAN NF 41355</t>
  </si>
  <si>
    <t>PAGTO ELETRON  COBRANCA MARIO PEDRO NF 402752</t>
  </si>
  <si>
    <t>PAGTO ELETRON  COBRANCA MARIO RODRIGUES</t>
  </si>
  <si>
    <t>PAGTO ELETRON  COBRANCA J A DOS SANTOS NF 33819</t>
  </si>
  <si>
    <t>PAGTO ELETRON  COBRANCA SAMPATACADO NF 5148</t>
  </si>
  <si>
    <t>PAGTO ELETRON  COBRANCA WINES4U COM NF 3511</t>
  </si>
  <si>
    <t>PAGTO ELETRON  COBRANCA DDT NF 2537</t>
  </si>
  <si>
    <t>PAGTO ELETRON  COBRANCA EAU NF 194576</t>
  </si>
  <si>
    <t>TRANSFERENCIA PIX DES: TUTUM BAR E EVENTOS L 06/06</t>
  </si>
  <si>
    <t>TRANSFERENCIA PIX DES: DUROC SERVICOS E PART 06/06</t>
  </si>
  <si>
    <t>TRANSFERENCIA PIX DES: SANDRA PEREIRA DE SOU 06/06</t>
  </si>
  <si>
    <t>TRANSF AUTORIZ ENTRE AGS PEDRO HENRIQUE ZAVARIZE MORAES</t>
  </si>
  <si>
    <t>TRANSFERENCIA PIX REM: ZIG TECNOLOGIA S.A.   05/06</t>
  </si>
  <si>
    <t>TRANSFERENCIA PIX REM: 318 BAR E EVENTOS LTD 05/06</t>
  </si>
  <si>
    <t>TRANSFERENCIA PIX REM: GUILHERME PIRES GUIMA 05/06</t>
  </si>
  <si>
    <t>PAGTO ELETRON  COBRANCA CECILIA TSUYACO NF 350980</t>
  </si>
  <si>
    <t>PAGTO ELETRON  COBRANCA BRH SAUDE 67683</t>
  </si>
  <si>
    <t>PAGTO ELETRON  COBRANCA J A DOS SANTOS NF 33804</t>
  </si>
  <si>
    <t>PAGTO ELETRON  COBRANCA WIDE STOCK NF 371898</t>
  </si>
  <si>
    <t>PAGTO ELETRON  COBRANCA CASA DE CARNES PJJ NF 39598</t>
  </si>
  <si>
    <t>PAGTO ELETRON  COBRANCA SELECAO CARVAO NF 3350 V 21.05</t>
  </si>
  <si>
    <t>PAGTO ELETRON  COBRANCA GUIDARA NF 34447 V 29.05</t>
  </si>
  <si>
    <t>PAGTO ELETRON  COBRANCA BB CARNES NF 367076 V 27.05</t>
  </si>
  <si>
    <t>PAGTO ELETRON  COBRANCA HORTICLEAN NF 41172 V 28.05</t>
  </si>
  <si>
    <t>PAGTO ELETRON  COBRANCA J A DOS SANTOS NF 33696 V 28.05</t>
  </si>
  <si>
    <t>PAGTO ELETRON  COBRANCA J A DOS SANTOS NF 115889 V 27.05</t>
  </si>
  <si>
    <t>PAGTO ELETRON  COBRANCA DTK NF 6208 V 27.05</t>
  </si>
  <si>
    <t>PAGTO ELETRON  COBRANCA MARIO PEDRO NF 401663 V 27.05</t>
  </si>
  <si>
    <t>PAGTO ELETRON  COBRANCA EMPORIO MEL NF 406215 V 04.06</t>
  </si>
  <si>
    <t>TED DIF.TITUL.CC H.BANK DEST. TENDAS &amp; TOLDOS EIRE</t>
  </si>
  <si>
    <t>TRANSFERENCIA PIX DES: TEMPUS FUGIT PARTICIP 05/06</t>
  </si>
  <si>
    <t>TRANSFERENCIA PIX DES: CLAUDIA CHRISTINA W F 05/06</t>
  </si>
  <si>
    <t>TRANSFERENCIA PIX DES: CESAR DONIS FAVATO 35 05/06</t>
  </si>
  <si>
    <t>TRANSFERENCIA PIX REM: Giulia de Ouro Preto  04/06</t>
  </si>
  <si>
    <t>TRANSFERENCIA PIX REM: ZIG TECNOLOGIA S.A.   04/06</t>
  </si>
  <si>
    <t>PAGTO ELETRON  COBRANCA J A DOS SANTOS NF 33790</t>
  </si>
  <si>
    <t>PAGTO ELETRON  COBRANCA HORTICLEAN NF 41307</t>
  </si>
  <si>
    <t>PAGTO ELETRON  COBRANCA LATICINIOS PIRAMIDE NF 70758</t>
  </si>
  <si>
    <t>PAGTO ELETRON  COBRANCA DTK NF 6603</t>
  </si>
  <si>
    <t>PAGTO ELETRON  COBRANCA DISTR CANTAROS NF 1962</t>
  </si>
  <si>
    <t>PAGTO ELETRON  COBRANCA EMPORIO MEL NF 406407</t>
  </si>
  <si>
    <t>PAGTO ELETRON  COBRANCA BB DISTR NF 367707</t>
  </si>
  <si>
    <t>TRANSFERENCIA PIX DES: ALBO GERA             04/06</t>
  </si>
  <si>
    <t>TRANSFERENCIA PIX DES: SK COPIADORA E IMPRES 04/06</t>
  </si>
  <si>
    <t>CONTA DE LUZ INTERNET --ENEL DISTRIBUICAO/SP</t>
  </si>
  <si>
    <t>TRANSFERENCIA PIX REM: ZIG TECNOLOGIA S.A.   03/06</t>
  </si>
  <si>
    <t>TRANSFERENCIA PIX REM: 318 BAR E EVENTOS LTD 03/06</t>
  </si>
  <si>
    <t>PAGTO ELETRON  COBRANCA ANDREIA SANTOS NF 37</t>
  </si>
  <si>
    <t>PAGTO ELETRON  COBRANCA CRYSTALMIX NF 18899</t>
  </si>
  <si>
    <t>PAGTO ELETRON  COBRANCA FG7 NF 459920</t>
  </si>
  <si>
    <t>PAGTO ELETRON  COBRANCA ANDREIA NF 31</t>
  </si>
  <si>
    <t>PAGTO ELETRON  COBRANCA TARUMA NF 4437</t>
  </si>
  <si>
    <t>PAGTO ELETRON  COBRANCA HORTICLEAN NF 41277</t>
  </si>
  <si>
    <t>PAGTO ELETRON  COBRANCA J A DOS SANTOS NF 33760</t>
  </si>
  <si>
    <t>PAGTO ELETRON  COBRANCA DUAS LAGOAS NF 79846</t>
  </si>
  <si>
    <t>PAGTO ELETRON  COBRANCA TARUMA NF 4482</t>
  </si>
  <si>
    <t>PAGTO ELETRON  COBRANCA SELECAO CARVAO NF 3375</t>
  </si>
  <si>
    <t>PAGTO ELETRON  COBRANCA BB CARNES NF 367604</t>
  </si>
  <si>
    <t>PAGTO ELETRON  COBRANCA NOVA COMERCIAL NF 15571</t>
  </si>
  <si>
    <t>PAGTO ELETRON  COBRANCA BB CARNES NF 367644</t>
  </si>
  <si>
    <t>PAGTO ELETRON  COBRANCA ESHOWS DE 06 A 12/05</t>
  </si>
  <si>
    <t>PAGTO ELETRON  COBRANCA AMBEV NF 758022</t>
  </si>
  <si>
    <t>PAGTO ELETRON  COBRANCA AMBEV NF 758021</t>
  </si>
  <si>
    <t>PAGTO ELETRON  COBRANCA MURILLO NF 45</t>
  </si>
  <si>
    <t>TRANSFERENCIA PIX DES: TEMPUS FUGIT PARTICIP 03/06</t>
  </si>
  <si>
    <t>TRANSFERENCIA PIX DES: 54.856.483 DAVID COEL 03/06</t>
  </si>
  <si>
    <t>TRANSFERENCIA PIX DES: RONALDO DE ALBUQUERQU 03/06</t>
  </si>
  <si>
    <t>TRANSFERENCIA PIX DES: Gileno Santana Vieira 03/06</t>
  </si>
  <si>
    <t>TRANSFERENCIA PIX DES: MICHAELLE DE FREITAS  03/06</t>
  </si>
  <si>
    <t>TRANSFERENCIA PIX DES: Marcus Melo           03/06</t>
  </si>
  <si>
    <t>TRANSFERENCIA PIX DES: Brenda Letcia Pereir 03/06</t>
  </si>
  <si>
    <t>TRANSFERENCIA PIX DES: EDILSON CANDIDO FRANC 03/06</t>
  </si>
  <si>
    <t>TRANSFERENCIA PIX DES: JOAO VICTOR CORDEIRO  03/06</t>
  </si>
  <si>
    <t>TRANSFERENCIA PIX DES: Mario Legal da Rocha  03/06</t>
  </si>
  <si>
    <t>TRANSFERENCIA PIX DES: Patrcia Aparecida Co 03/06</t>
  </si>
  <si>
    <t>TRANSFERENCIA PIX DES: Rodrigo Pereira da Si 03/06</t>
  </si>
  <si>
    <t>TRANSFERENCIA PIX DES: MARCIO DE SOUZA       03/06</t>
  </si>
  <si>
    <t>TRANSFERENCIA PIX DES: MAICON SANTOS LUZ SIL 03/06</t>
  </si>
  <si>
    <t>TRANSFERENCIA PIX REM: ZIG TECNOLOGIA S.A.   20/05</t>
  </si>
  <si>
    <t>TRANSFERENCIA PIX REM: GABRIEL C SILVA MENDO 20/05</t>
  </si>
  <si>
    <t>TRANSFERENCIA PIX REM: 318 BAR E EVENTOS LTD 20/05</t>
  </si>
  <si>
    <t>PAGTO ELETRON  COBRANCA CRISTALMIX</t>
  </si>
  <si>
    <t>PAGTO ELETRON  COBRANCA FLARO</t>
  </si>
  <si>
    <t>PAGTO ELETRON  COBRANCA CECILIA</t>
  </si>
  <si>
    <t>PAGTO ELETRON  COBRANCA STAR COPIAS</t>
  </si>
  <si>
    <t>PAGTO ELETRON  COBRANCA MARIO PEDRO</t>
  </si>
  <si>
    <t>PAGTO ELETRON  COBRANCA MURILLO</t>
  </si>
  <si>
    <t>PAGTO ELETRON  COBRANCA JA DOS SANTOS</t>
  </si>
  <si>
    <t>PAGTO ELETRON  COBRANCA TARUMA</t>
  </si>
  <si>
    <t>PAGTO ELETRON  COBRANCA DUAS LAGOAS</t>
  </si>
  <si>
    <t>PAGTO ELETRON  COBRANCA HEADCHEF</t>
  </si>
  <si>
    <t>PAGTO ELETRON  COBRANCA MURILO</t>
  </si>
  <si>
    <t>PAGTO ELETRON  COBRANCA GELOMAQ</t>
  </si>
  <si>
    <t>PAGTO ELETRON  COBRANCA AMBEV</t>
  </si>
  <si>
    <t>TRANSFERENCIA PIX DES: Brenda Letcia Pereir 20/05</t>
  </si>
  <si>
    <t>TRANSFERENCIA PIX DES: EDILSON CANDIDO FRANC 20/05</t>
  </si>
  <si>
    <t>TRANSFERENCIA PIX DES: MARCIO DE SOUZA       20/05</t>
  </si>
  <si>
    <t>TRANSFERENCIA PIX DES: Mario Legal da Rocha  20/05</t>
  </si>
  <si>
    <t>TRANSFERENCIA PIX DES: Patrcia Aparecida Co 20/05</t>
  </si>
  <si>
    <t>TRANSFERENCIA PIX DES: Rodrigo Pereira da Si 20/05</t>
  </si>
  <si>
    <t>TRANSFERENCIA PIX DES: JOAO VICTOR CORDEIRO  20/05</t>
  </si>
  <si>
    <t>TRANSFERENCIA PIX DES: TEMPUS FUGIT PARTICIP 20/05</t>
  </si>
  <si>
    <t>TRANSFERENCIA PIX DES: TUTUM BAR E EVENTOS L 20/05</t>
  </si>
  <si>
    <t>TRANSFERENCIA PIX DES: DUROC SERVICOS E PART 20/05</t>
  </si>
  <si>
    <t>TRANSFERENCIA PIX DES: DUROC                 20/05</t>
  </si>
  <si>
    <t>TRANSFERENCIA PIX DES: Duroc                 20/05</t>
  </si>
  <si>
    <t>TRANSFERENCIA PIX DES: COZI MEC              20/05</t>
  </si>
  <si>
    <t>PIX QR CODE DINAMICO DES: CAIXA ECONOMICA FEDER 20/05</t>
  </si>
  <si>
    <t>TRANSFERENCIA PIX REM: ZIG TECNOLOGIA S.A.   17/05</t>
  </si>
  <si>
    <t>TRANSFERENCIA PIX REM: Banco VR              17/05</t>
  </si>
  <si>
    <t>TRANSFERENCIA PIX REM: GABRIELA DIOGO BIASOT 17/05</t>
  </si>
  <si>
    <t>TRANSFERENCIA PIX REM: 318 BAR E EVENTOS LTD 17/05</t>
  </si>
  <si>
    <t>PAGTO ELETRON  COBRANCA VERISURE NF 12153925</t>
  </si>
  <si>
    <t>PAGTO ELETRON  COBRANCA TARUMA NF 4183</t>
  </si>
  <si>
    <t>PAGTO ELETRON  COBRANCA EMPORIO MEL NF 404112</t>
  </si>
  <si>
    <t>PAGTO ELETRON  COBRANCA J A DOS SANTOS NF 33567</t>
  </si>
  <si>
    <t>PAGTO ELETRON  COBRANCA TARUMA NF 4200</t>
  </si>
  <si>
    <t>TRANSF CC PARA CC PJ MARMORARIA PEDRAS MGM COMERCIO D</t>
  </si>
  <si>
    <t>TRANSFERENCIA PIX REM: ZIG TECNOLOGIA S.A.   16/05</t>
  </si>
  <si>
    <t>TRANSFERENCIA PIX REM: 318 BAR E EVENTOS LTD 16/05</t>
  </si>
  <si>
    <t>PAGTO ELETRON  COBRANCA CECILIA TSUYACO NF 349681</t>
  </si>
  <si>
    <t>PAGTO ELETRON  COBRANCA SK COPIADORA</t>
  </si>
  <si>
    <t>PAGTO ELETRON  COBRANCA J A DOS SANTOS NF 33559</t>
  </si>
  <si>
    <t>PAGTO ELETRON  COBRANCA EAU NF 191308</t>
  </si>
  <si>
    <t>PAGTO ELETRON  COBRANCA BB CARNES NF 366279</t>
  </si>
  <si>
    <t>PAGTO ELETRON  COBRANCA CG FOODS NF 114759</t>
  </si>
  <si>
    <t>PAGTO ELETRON  COBRANCA PSS NF 917</t>
  </si>
  <si>
    <t>PAGTO ELETRON  COBRANCA SAMPATACADO NF 5010</t>
  </si>
  <si>
    <t>PAGTO ELETRON  COBRANCA BB CARNES NF 366290</t>
  </si>
  <si>
    <t>PAGTO ELETRON  COBRANCA LATICINIOS PIRAMIDE NF 70430</t>
  </si>
  <si>
    <t>PAGTO ELETRON  COBRANCA ESTAFF DE 06 A 12/05/2024</t>
  </si>
  <si>
    <t>TRANSF CC PARA CC PJ FIDALGA 2541 BAR E EVENTOS LTDA</t>
  </si>
  <si>
    <t>TRANSFERENCIA PIX REM: ZIG TECNOLOGIA S.A.   15/05</t>
  </si>
  <si>
    <t>TRANSFERENCIA PIX REM: 318 BAR E EVENTOS LTD 15/05</t>
  </si>
  <si>
    <t>PAGTO ELETRON  COBRANCA BB</t>
  </si>
  <si>
    <t>PAGTO ELETRON  COBRANCA GUIDARA</t>
  </si>
  <si>
    <t>PAGTO ELETRON  COBRANCA CLIMATIZAR</t>
  </si>
  <si>
    <t>PAGTO ELETRON  COBRANCA DENTECK</t>
  </si>
  <si>
    <t>PAGTO ELETRON  COBRANCA SEBASTIAO PEREIRA</t>
  </si>
  <si>
    <t>PAGTO ELETRON  COBRANCA JND</t>
  </si>
  <si>
    <t>PAGTO ELETRON  COBRANCA CAMARGO E SILVESTRE</t>
  </si>
  <si>
    <t>PAGTO ELETRON  COBRANCA PJJ</t>
  </si>
  <si>
    <t>PAGTO ELETRON  COBRANCA CARNES CANTAREIRA</t>
  </si>
  <si>
    <t>PAGTO ELETRON  COBRANCA JOSE CASSIO</t>
  </si>
  <si>
    <t>TED DIF.TITUL.CC H.BANK DEST. TEMPUS FUGIT</t>
  </si>
  <si>
    <t>TRANSF CC PARA CC PJ JOSE SANTOS ROCHA</t>
  </si>
  <si>
    <t>TRANSFERENCIA PIX DES: TEMPUS FUGIT PARTICIP 15/05</t>
  </si>
  <si>
    <t>TRANSFERENCIA PIX DES: RONALDO DE ALBUQUERQU 15/05</t>
  </si>
  <si>
    <t>TRANSFERENCIA PIX DES: Gileno Santana Vieira 15/05</t>
  </si>
  <si>
    <t>TRANSFERENCIA PIX DES: MICHAELLE DE FREITAS  15/05</t>
  </si>
  <si>
    <t>TRANSFERENCIA PIX DES: MAICON SANTOS LUZ SIL 15/05</t>
  </si>
  <si>
    <t>TRANSFERENCIA PIX DES: LARISSA PEREIRA ROMER 15/05</t>
  </si>
  <si>
    <t>TRANSFERENCIA PIX DES: Guilherme Rodolfo de  15/05</t>
  </si>
  <si>
    <t>TRANSFERENCIA PIX DES: DANIELE FRACCARO MOTT 15/05</t>
  </si>
  <si>
    <t>TRANSFERENCIA PIX DES: SUELENE DINIZ SILVA   15/05</t>
  </si>
  <si>
    <t>TRANSFERENCIA PIX DES: Brenda Letcia Pereir 15/05</t>
  </si>
  <si>
    <t>TRANSFERENCIA PIX DES: EDILSON CANDIDO FRANC 15/05</t>
  </si>
  <si>
    <t>TRANSFERENCIA PIX DES: MARCIO DE SOUZA       15/05</t>
  </si>
  <si>
    <t>TRANSFERENCIA PIX DES: Mario Legal da Rocha  15/05</t>
  </si>
  <si>
    <t>TRANSFERENCIA PIX DES: Patrcia Aparecida Co 15/05</t>
  </si>
  <si>
    <t>TRANSFERENCIA PIX DES: Rodrigo Pereira da Si 15/05</t>
  </si>
  <si>
    <t>TRANSFERENCIA PIX DES: JOAO VICTOR CORDEIRO  15/05</t>
  </si>
  <si>
    <t>TRANSFERENCIA PIX DES: CLAUDIA CHRISTINA W F 15/05</t>
  </si>
  <si>
    <t>TRANSFERENCIA PIX DES: AFEQUI   DISTRIBUIDOR 15/05</t>
  </si>
  <si>
    <t>TRANSFERENCIA PIX REM: ZIG TECNOLOGIA S.A.   14/05</t>
  </si>
  <si>
    <t>PAGTO ELETRON  COBRANCA J A DOS SANTOS NF 33533</t>
  </si>
  <si>
    <t>PAGTO ELETRON  COBRANCA BRASIL EXCELLANCE NF 1885633</t>
  </si>
  <si>
    <t>PAGTO ELETRON  COBRANCA DISTR DE CARNES CANTA NF 1496</t>
  </si>
  <si>
    <t>PAGTO ELETRON  COBRANCA KING COMERCIO NF 108033</t>
  </si>
  <si>
    <t>PAGTO ELETRON  COBRANCA LSA CORREA NF 4822</t>
  </si>
  <si>
    <t>PAGTO ELETRON  COBRANCA SELECAO COMERCIO NF 36093</t>
  </si>
  <si>
    <t>PAGTO ELETRON  COBRANCA BB CARNES NF 366196</t>
  </si>
  <si>
    <t>PAGTO ELETRON  COBRANCA EMPORIO MEL NF 403977</t>
  </si>
  <si>
    <t>PAGTO ELETRON  COBRANCA ABRASEL SP 86148</t>
  </si>
  <si>
    <t>PAGTO ELETRON  COBRANCA BB CARNES NF 365517</t>
  </si>
  <si>
    <t>TRANSFERENCIA PIX DES: AFEQUI   DISTRIBUIDOR 14/05</t>
  </si>
  <si>
    <t>TRANSFERENCIA PIX DES: Bartolomeu Martins Fe 14/05</t>
  </si>
  <si>
    <t>TRANSFERENCIA PIX DES: 318 BAR E EVENTOS LTD 14/05</t>
  </si>
  <si>
    <t>TRANSFERENCIA PIX REM: ZIG TECNOLOGIA S.A.   13/05</t>
  </si>
  <si>
    <t>TRANSFERENCIA PIX REM: MERFF ART GOURMET - I 13/05</t>
  </si>
  <si>
    <t>TRANSFERENCIA PIX REM: 318 BAR E EVENTOS LTD 13/05</t>
  </si>
  <si>
    <t>PAGTO ELETRON  COBRANCA J A DOS SANTOS NF 33507</t>
  </si>
  <si>
    <t>PAGTO ELETRON  COBRANCA ANDREIA SANTOS NF 1489</t>
  </si>
  <si>
    <t>PAGTO ELETRON  COBRANCA ICE4 NF 58614</t>
  </si>
  <si>
    <t>PAGTO ELETRON  COBRANCA TARUMA NF 4109</t>
  </si>
  <si>
    <t>PAGTO ELETRON  COBRANCA DTK NF 5327</t>
  </si>
  <si>
    <t>PAGTO ELETRON  COBRANCA NOVA COMERCIAL NF 15030</t>
  </si>
  <si>
    <t>PAGTO ELETRON  COBRANCA MARIO PEDRO NF 399951</t>
  </si>
  <si>
    <t>PAGTO ELETRON  COBRANCA ESHOWS DE 22 A 28/04</t>
  </si>
  <si>
    <t>PAGTO ELETRON  COBRANCA INOVYO</t>
  </si>
  <si>
    <t>PAGTO ELETRON  COBRANCA AMBEV NF 716296</t>
  </si>
  <si>
    <t>PAGTO ELETRON  COBRANCA BB CARNES NF 365221</t>
  </si>
  <si>
    <t>PAGTO ELETRON  COBRANCA ANDREIA SANTOS NF 1481</t>
  </si>
  <si>
    <t>PAGTO ELETRON  COBRANCA ZAHIL NF 224765</t>
  </si>
  <si>
    <t>PAGTO ELETRON  COBRANCA ESHOWS</t>
  </si>
  <si>
    <t>TRANSFERENCIA PIX DES: TEMPUS                13/05</t>
  </si>
  <si>
    <t>TRANSFERENCIA PIX DES: RAGIONIERE CONTABILID 13/05</t>
  </si>
  <si>
    <t>TRANSFERENCIA PIX REM: ZIG TECNOLOGIA S.A.   10/05</t>
  </si>
  <si>
    <t>TRANSFERENCIA PIX REM: Banco VR              10/05</t>
  </si>
  <si>
    <t>TRANSFERENCIA PIX REM: ISABELLA RODRIGUES FR 10/05</t>
  </si>
  <si>
    <t>TRANSFERENCIA PIX REM: 318 BAR E EVENTOS LTD 10/05</t>
  </si>
  <si>
    <t>TRANSFERENCIA PIX REM: WILA PIVATO DE GASPER 10/05</t>
  </si>
  <si>
    <t>PAGTO ELETRON  COBRANCA BB DISTRIBUIDORA</t>
  </si>
  <si>
    <t>PAGTO ELETRON  COBRANCA CAMARGO</t>
  </si>
  <si>
    <t>PAGTO ELETRON  COBRANCA SAMPATACADO</t>
  </si>
  <si>
    <t>PAGTO ELETRON  COBRANCA CEPEL</t>
  </si>
  <si>
    <t>PAGTO ELETRON  COBRANCA EMPORIO MEL</t>
  </si>
  <si>
    <t>PAGTO ELETRON  COBRANCA RODESIA</t>
  </si>
  <si>
    <t>PAGTO ELETRON  COBRANCA ZAHIL</t>
  </si>
  <si>
    <t>PAGTO ELETRON  COBRANCA WINE4U</t>
  </si>
  <si>
    <t>PAGTO ELETRON  COBRANCA J A DOS SANTOS</t>
  </si>
  <si>
    <t>PAGTO ELETRON  COBRANCA PRESHH</t>
  </si>
  <si>
    <t>PAGTO ELETRON  COBRANCA STEMME TELEC NF 6122</t>
  </si>
  <si>
    <t>TRANSFERENCIA PIX DES: Brenda Letcia Pereir 10/05</t>
  </si>
  <si>
    <t>TRANSFERENCIA PIX DES: EDILSON CANDIDO FRANC 10/05</t>
  </si>
  <si>
    <t>TRANSFERENCIA PIX DES: MARCIO DE SOUZA       10/05</t>
  </si>
  <si>
    <t>TRANSFERENCIA PIX DES: Mario Legal da Rocha  10/05</t>
  </si>
  <si>
    <t>TRANSFERENCIA PIX DES: Patrcia Aparecida Co 10/05</t>
  </si>
  <si>
    <t>TRANSFERENCIA PIX DES: Rodrigo Pereira da Si 10/05</t>
  </si>
  <si>
    <t>TRANSFERENCIA PIX DES: Vinicius Santos Sousa 10/05</t>
  </si>
  <si>
    <t>TRANSFERENCIA PIX DES: JOAO VICTOR CORDEIRO  10/05</t>
  </si>
  <si>
    <t>TRANSFERENCIA PIX DES: TUTUM                 10/05</t>
  </si>
  <si>
    <t>TRANSFERENCIA PIX DES: TEMPUS                10/05</t>
  </si>
  <si>
    <t>TRANSFERENCIA PIX DES: XK9 PLANEJAMENTO E CO 10/05</t>
  </si>
  <si>
    <t>TRANSFERENCIA PIX DES: MICHELLY ROSSI COUTO  10/05</t>
  </si>
  <si>
    <t>TRANSFERENCIA PIX REM: ZIG TECNOLOGIA S.A.   09/05</t>
  </si>
  <si>
    <t>TRANSFERENCIA PIX REM: 318 BAR E EVENTOS LTD 09/05</t>
  </si>
  <si>
    <t>PAGTO ELETRON  COBRANCA LEITERIA CABRIOLA NF 35423</t>
  </si>
  <si>
    <t>PAGTO ELETRON  COBRANCA TARUMA NF 4056</t>
  </si>
  <si>
    <t>PAGTO ELETRON  COBRANCA MARIO PEDRO NF 399635</t>
  </si>
  <si>
    <t>PAGTO ELETRON  COBRANCA EAU NF 190319</t>
  </si>
  <si>
    <t>PAGTO ELETRON  COBRANCA PSS NF 888</t>
  </si>
  <si>
    <t>PAGTO ELETRON  COBRANCA OSCARLINDO NF 919</t>
  </si>
  <si>
    <t>PAGTO ELETRON  COBRANCA AMBEV NF 711717</t>
  </si>
  <si>
    <t>TRANSFERENCIA PIX DES: TEMPUS FUGIT          09/05</t>
  </si>
  <si>
    <t>TRANSFERENCIA PIX DES: TUTUM                 09/05</t>
  </si>
  <si>
    <t>TRANSFERENCIA PIX DES: ANDRE RENAN GOMES DE  09/05</t>
  </si>
  <si>
    <t>TRANSFERENCIA PIX DES: LARISSA SIANO LIMA    09/05</t>
  </si>
  <si>
    <t>TED-TRANSF ELET DISPON REMET.SAO PAULO JAZZ CLUB</t>
  </si>
  <si>
    <t>TRANSF CC PARA CC PJ LEO VILA ALIMENTOS E CONSULTORIA</t>
  </si>
  <si>
    <t>TRANSFERENCIA PIX REM: ZIG TECNOLOGIA S.A.   08/05</t>
  </si>
  <si>
    <t>PAGTO ELETRON  COBRANCA DTK NF 5212</t>
  </si>
  <si>
    <t>PAGTO ELETRON  COBRANCA J A DOS SANTOS NF 33465</t>
  </si>
  <si>
    <t>PAGTO ELETRON  COBRANCA SYLVIUS NF 7638</t>
  </si>
  <si>
    <t>PAGTO ELETRON  COBRANCA BB CARNES NF 365665</t>
  </si>
  <si>
    <t>PAGTO ELETRON  COBRANCA GUIDARA IND NF 33579</t>
  </si>
  <si>
    <t>PAGTO ELETRON  COBRANCA GUIDARA IND NF 33580</t>
  </si>
  <si>
    <t>TRANSF CC PARA CC PJ PLASTICOS SEGANTINI LTDA</t>
  </si>
  <si>
    <t>TRANSFERENCIA PIX DES: Brenda Letcia Pereir 08/05</t>
  </si>
  <si>
    <t>TRANSFERENCIA PIX DES: EDILSON CANDIDO FRANC 08/05</t>
  </si>
  <si>
    <t>TRANSFERENCIA PIX DES: MARCIO DE SOUZA       08/05</t>
  </si>
  <si>
    <t>TRANSFERENCIA PIX DES: Mario Legal da Rocha  08/05</t>
  </si>
  <si>
    <t>TRANSFERENCIA PIX DES: Patrcia Aparecida Co 08/05</t>
  </si>
  <si>
    <t>TRANSFERENCIA PIX DES: Rodrigo Pereira da Si 08/05</t>
  </si>
  <si>
    <t>TRANSFERENCIA PIX DES: JOAO VICTOR CORDEIRO  08/05</t>
  </si>
  <si>
    <t>PIX QR CODE ESTATICO DES: PIX Marketplace       08/05</t>
  </si>
  <si>
    <t>TRANSFERENCIA PIX REM: ZIG TECNOLOGIA S.A.   07/05</t>
  </si>
  <si>
    <t>TRANSFERENCIA PIX REM: 318 BAR E EVENTOS LTD 07/05</t>
  </si>
  <si>
    <t>PAGTO ELETRON  COBRANCA TARUMA NF 4033</t>
  </si>
  <si>
    <t>PAGTO ELETRON  COBRANCA MARIO PEDRO NF 399442</t>
  </si>
  <si>
    <t>PAGTO ELETRON  COBRANCA LATICINIOS PIRAMIDE NF 70297</t>
  </si>
  <si>
    <t>PAGTO ELETRON  COBRANCA EMPORIO MEL NF 403396</t>
  </si>
  <si>
    <t>PAGTO ELETRON  COBRANCA DISTR CANTAROS NF 1936</t>
  </si>
  <si>
    <t>PAGTO ELETRON  COBRANCA DISTRIB DE CARNES NF 30589</t>
  </si>
  <si>
    <t>PAGTO ELETRON  COBRANCA DISTRIB DE CARNES NF 365632</t>
  </si>
  <si>
    <t>PAGTO ELETRON  COBRANCA J A DOS SANTOS NF 33445</t>
  </si>
  <si>
    <t>PAGTO ELETRON  COBRANCA SELECAO COMERCIO NF 36017</t>
  </si>
  <si>
    <t>PAGTO ELETRON  COBRANCA NOVA COMERCIAL NF 14869</t>
  </si>
  <si>
    <t>PAGTO ELETRON  COBRANCA ESTAFF DE 22 A 28.04</t>
  </si>
  <si>
    <t>TRANSFERENCIA PIX DES: Manoel Geraldo de Oli 07/05</t>
  </si>
  <si>
    <t>TRANSFERENCIA PIX DES: AFEQUI   DISTRIBUIDOR 07/05</t>
  </si>
  <si>
    <t>TRANSFERENCIA PIX DES: atacadista kingfood p 07/05</t>
  </si>
  <si>
    <t>TRANSFERENCIA PIX REM: ZIG TECNOLOGIA S.A.   06/05</t>
  </si>
  <si>
    <t>PAGTO ELETRON  COBRANCA ANDREIA SANTOS NF 1456</t>
  </si>
  <si>
    <t>PAGTO ELETRON  COBRANCA J A DOS SANTOS NF 33410</t>
  </si>
  <si>
    <t>PAGTO ELETRON  COBRANCA MARIO PEDRO NF 399257</t>
  </si>
  <si>
    <t>PAGTO ELETRON  COBRANCA FG7 NF 451003</t>
  </si>
  <si>
    <t>PAGTO ELETRON  COBRANCA TARUMA NF 3974</t>
  </si>
  <si>
    <t>PAGTO ELETRON  COBRANCA MERCADO PAGO</t>
  </si>
  <si>
    <t>PAGTO ELETRON  COBRANCA TARUMA NF 4001</t>
  </si>
  <si>
    <t>PAGTO ELETRON  COBRANCA J A SANTOS NF 33421</t>
  </si>
  <si>
    <t>PAGTO ELETRON  COBRANCA ANDREIA SANTOS NF 1459</t>
  </si>
  <si>
    <t>PAGTO ELETRON  COBRANCA DDT NF 2417</t>
  </si>
  <si>
    <t>PAGTO ELETRON  COBRANCA TARUMA NF 4014</t>
  </si>
  <si>
    <t>PAGTO ELETRON  COBRANCA AMBEV NF 707093</t>
  </si>
  <si>
    <t>PAGTO ELETRON  COBRANCA AMBEV NF 707092</t>
  </si>
  <si>
    <t>PAGTO ELETRON  COBRANCA ESHOWS DE 08 A 14.04</t>
  </si>
  <si>
    <t>PAGTO ELETRON  COBRANCA DUAS LAGOAS NF 79525</t>
  </si>
  <si>
    <t>PAGTO ELETRON  COBRANCA H D FRANGOS NF 44898 VENC 03.05</t>
  </si>
  <si>
    <t>TRANSFERENCIA PIX REM: IFOOD COM AGENCIA DE  30/04</t>
  </si>
  <si>
    <t>TRANSFERENCIA PIX REM: ZIG TECNOLOGIA S.A.   30/04</t>
  </si>
  <si>
    <t>PAGTO ELETRON  COBRANCA J A</t>
  </si>
  <si>
    <t>PAGTO ELETRON  COBRANCA EAU</t>
  </si>
  <si>
    <t>PAGTO ELETRON  COBRANCA LATICINIOS</t>
  </si>
  <si>
    <t>PAGTO ELETRON  COBRANCA FG7</t>
  </si>
  <si>
    <t>PAGTO ELETRON  COBRANCA SOUSA QUMICA</t>
  </si>
  <si>
    <t>PAGTO ELETRON  COBRANCA SELECAO CARVAO</t>
  </si>
  <si>
    <t>PAGTO ELETRON  COBRANCA NOVA COMERCIAL</t>
  </si>
  <si>
    <t>PAGTO ELETRON  COBRANCA PORTO VITORIA</t>
  </si>
  <si>
    <t>PAGTO ELETRON  COBRANCA HD</t>
  </si>
  <si>
    <t>TED DIF.TITUL.CC H.BANK DEST. SILO PARTICIPACAO</t>
  </si>
  <si>
    <t>TED DIF.TITUL.CC H.BANK DEST. MERFF ART GOURMET</t>
  </si>
  <si>
    <t>TRANSFERENCIA PIX DES: ROLIM  ADMINISTRACAO  30/04</t>
  </si>
  <si>
    <t>TRANSFERENCIA PIX DES: PASTIFICIO F MARTINS  30/04</t>
  </si>
  <si>
    <t>TRANSFERENCIA PIX REM: ZIG TECNOLOGIA S.A.   29/04</t>
  </si>
  <si>
    <t>TRANSFERENCIA PIX REM: 318 BAR E EVENTOS LTD 29/04</t>
  </si>
  <si>
    <t>PAGTO ELETRON  COBRANCA TARUMA NF 3854</t>
  </si>
  <si>
    <t>PAGTO ELETRON  COBRANCA MARIO PEDRO NF 398306</t>
  </si>
  <si>
    <t>PAGTO ELETRON  COBRANCA VT SP TRANSPORTE</t>
  </si>
  <si>
    <t>PAGTO ELETRON  COBRANCA ESHOWS DE 01 A 07/04</t>
  </si>
  <si>
    <t>PAGTO ELETRON  COBRANCA ANDREIA SANTOS NF 1434</t>
  </si>
  <si>
    <t>PAGTO ELETRON  COBRANCA ANDREIA SANTOS NF 1423</t>
  </si>
  <si>
    <t>PAGTO ELETRON  COBRANCA MARIO PEDRO NF 398412</t>
  </si>
  <si>
    <t>PAGTO ELETRON  COBRANCA ICE4 NF 57883</t>
  </si>
  <si>
    <t>PAGTO ELETRON  COBRANCA ZAHIL NF 223549</t>
  </si>
  <si>
    <t>TRANSFERENCIA PIX DES: ROLIM  ADMINISTRACAO  29/04</t>
  </si>
  <si>
    <t>TRANSFERENCIA PIX DES: DENIS DOS SANTOS      29/04</t>
  </si>
  <si>
    <t>TRANSFERENCIA PIX REM: ZIG TECNOLOGIA S.A.   26/04</t>
  </si>
  <si>
    <t>TRANSFERENCIA PIX REM: Banco VR              26/04</t>
  </si>
  <si>
    <t>TRANSFERENCIA PIX REM: 318 BAR E EVENTOS LTD 26/04</t>
  </si>
  <si>
    <t>TRANSFERENCIA PIX REM: MANOELA BROTHERHOOD P 26/04</t>
  </si>
  <si>
    <t>PAGTO ELETRON  COBRANCA NOX FRIO SERRALHERIA</t>
  </si>
  <si>
    <t>PAGTO ELETRON  COBRANCA LSA CORREA NF 3484</t>
  </si>
  <si>
    <t>PAGTO ELETRON  COBRANCA 4R AMBIENTAL NF 20241504</t>
  </si>
  <si>
    <t>PAGTO ELETRON  COBRANCA MARIO PEDRO NF 398229</t>
  </si>
  <si>
    <t>PAGTO ELETRON  COBRANCA CECILIA TSUYACO NF 348461</t>
  </si>
  <si>
    <t>PAGTO ELETRON  COBRANCA TARUMA NF 3831</t>
  </si>
  <si>
    <t>TRANSFERENCIA PIX DES: AFEQUI   DISTRIBUIDOR 26/04</t>
  </si>
  <si>
    <t>TRANSFERENCIA PIX DES: JOAO VICTOR CORDEIRO  26/04</t>
  </si>
  <si>
    <t>TRANSFERENCIA PIX REM: ZIG TECNOLOGIA S.A.   25/04</t>
  </si>
  <si>
    <t>PAGTO ELETRON  COBRANCA NOVA COMERCIAL NF 13808</t>
  </si>
  <si>
    <t>PAGTO ELETRON  COBRANCA AMBEV NF 685695</t>
  </si>
  <si>
    <t>PAGTO ELETRON  COBRANCA ANDREIA SANTOS NF 1400</t>
  </si>
  <si>
    <t>PAGTO ELETRON  COBRANCA BB CARNES NF 364807</t>
  </si>
  <si>
    <t>PAGTO ELETRON  COBRANCA MARIO PEDRO NF 398114</t>
  </si>
  <si>
    <t>PAGTO ELETRON  COBRANCA CEPEL NF 215248</t>
  </si>
  <si>
    <t>PAGTO ELETRON  COBRANCA LSA CORREA NF 3482</t>
  </si>
  <si>
    <t>PAGTO ELETRON  COBRANCA CECILIA TSUYACO NF 348393</t>
  </si>
  <si>
    <t>PAGTO ELETRON  COBRANCA TF CIUFF NF 7520</t>
  </si>
  <si>
    <t>PAGTO ELETRON  COBRANCA TARUMA NF 3820</t>
  </si>
  <si>
    <t>PAGTO ELETRON  COBRANCA PORTO SEGURO - SEGURO DE VIDA</t>
  </si>
  <si>
    <t>TRANSFERENCIA PIX DES: Brenda Letcia Pereir 25/04</t>
  </si>
  <si>
    <t>TRANSFERENCIA PIX DES: EDILSON CANDIDO FRANC 25/04</t>
  </si>
  <si>
    <t>TRANSFERENCIA PIX DES: MARCIO DE SOUZA       25/04</t>
  </si>
  <si>
    <t>TRANSFERENCIA PIX DES: Mario Legal da Rocha  25/04</t>
  </si>
  <si>
    <t>TRANSFERENCIA PIX DES: Rodrigo Pereira da Si 25/04</t>
  </si>
  <si>
    <t>TRANSFERENCIA PIX DES: Vinicius Santos Sousa 25/04</t>
  </si>
  <si>
    <t>TRANSFERENCIA PIX DES: VIVIAN CRISTINA GALET 25/04</t>
  </si>
  <si>
    <t>TRANSFERENCIA PIX DES: Patrcia Aparecida Co 25/04</t>
  </si>
  <si>
    <t>TRANSFERENCIA PIX DES: MAICON SANTOS LUZ SIL 25/04</t>
  </si>
  <si>
    <t>TRANSFERENCIA PIX DES: MICHAELLE DE FREITAS  25/04</t>
  </si>
  <si>
    <t>TRANSFERENCIA PIX DES: RONALDO DE ALBUQUERQU 25/04</t>
  </si>
  <si>
    <t>TRANSFERENCIA PIX DES: LARISSA SIANO LIMA    25/04</t>
  </si>
  <si>
    <t>TRANSFERENCIA PIX DES: CLAUDIA CHRISTINA W F 25/04</t>
  </si>
  <si>
    <t>CONTA DE TELEFONE INTERNET --CLARO S.A.</t>
  </si>
  <si>
    <t>DEP DINH C/C S/CART BDN AG00138MAQ038189SEQ01908</t>
  </si>
  <si>
    <t>TRANSFERENCIA PIX REM: ZIG TECNOLOGIA S.A.   24/04</t>
  </si>
  <si>
    <t>TRANSFERENCIA PIX REM: LIRIUM INDUSTRIA E CO 24/04</t>
  </si>
  <si>
    <t>PAGTO ELETRON  COBRANCA VALE TRANSPORTE BENEFICIO FACIL</t>
  </si>
  <si>
    <t>PAGTO ELETRON  COBRANCA SAMPATACADO NF 4854</t>
  </si>
  <si>
    <t>PAGTO ELETRON  COBRANCA PSS NF 836</t>
  </si>
  <si>
    <t>PAGTO ELETRON  COBRANCA MARIO PEDRO NF 397935</t>
  </si>
  <si>
    <t>PAGTO ELETRON  COBRANCA TARUMA NF 3806</t>
  </si>
  <si>
    <t>PAGTO ELETRON  COBRANCA TF CIUFFI NF 7482</t>
  </si>
  <si>
    <t>PAGTO ELETRON  COBRANCA FG7 NF 446093</t>
  </si>
  <si>
    <t>TRANSF CC PARA CC PJ BAR E LANCHES PATIZAL EIRELI</t>
  </si>
  <si>
    <t>TRANSF CC PARA CC PJ EMPORIO M &amp; L COMERCIO DE</t>
  </si>
  <si>
    <t>TRANSFERENCIA PIX DES: Manoel Geraldo de Oli 24/04</t>
  </si>
  <si>
    <t>TRANSFERENCIA PIX DES: FERNANDO ARAUJO DA SI 24/04</t>
  </si>
  <si>
    <t>TRANSFERENCIA PIX REM: ZIG TECNOLOGIA S.A.   23/04</t>
  </si>
  <si>
    <t>PAGTO ELETRON  COBRANCA EAU NF 187632</t>
  </si>
  <si>
    <t>PAGTO ELETRON  COBRANCA ESTAFF DE 08 A 14.04</t>
  </si>
  <si>
    <t>PAGTO ELETRON  COBRANCA BB CARNES NF 364627</t>
  </si>
  <si>
    <t>PAGTO ELETRON  COBRANCA MULTIFRANGOS NF 813050</t>
  </si>
  <si>
    <t>PAGTO ELETRON  COBRANCA SELECAO CARVAO NF 35858</t>
  </si>
  <si>
    <t>PAGTO ELETRON  COBRANCA ANDREIA SANTOS NF 1404</t>
  </si>
  <si>
    <t>PAGTO ELETRON  COBRANCA MARIO PEDRO NF 397804</t>
  </si>
  <si>
    <t>PAGTO ELETRON  COBRANCA DTK NF 4771</t>
  </si>
  <si>
    <t>PAGTO ELETRON  COBRANCA SYLVIUS NF 7253</t>
  </si>
  <si>
    <t>PAGTO ELETRON  COBRANCA SAMPATACADO NF 4846</t>
  </si>
  <si>
    <t>PAGTO ELETRON  COBRANCA TARUMA NF 3761</t>
  </si>
  <si>
    <t>PAGTO ELETRON  COBRANCA EMPORIO MEL NF 401051</t>
  </si>
  <si>
    <t>PAGTO ELETRON  COBRANCA LATICINIOS PIRAMIDE NF 70056</t>
  </si>
  <si>
    <t>PAGTO ELETRON  COBRANCA EMPORIO MEL NF 401609</t>
  </si>
  <si>
    <t>TRANSFERENCIA PIX DES: CLAUDIA CHRISTINA W F 23/04</t>
  </si>
  <si>
    <t>TRANSFERENCIA PIX REM: GABRIEL C SILVA MENDO 20/04</t>
  </si>
  <si>
    <t>TRANSFERENCIA PIX REM: ZIG TECNOLOGIA S.A.   22/04</t>
  </si>
  <si>
    <t>TRANSFERENCIA PIX REM: CIELO S.A.            22/04</t>
  </si>
  <si>
    <t>TRANSFERENCIA PIX REM: 318 BAR E EVENTOS LTD 22/04</t>
  </si>
  <si>
    <t>PAGTO ELETRON  COBRANCA GELOMAQ BOLETO 194-111</t>
  </si>
  <si>
    <t>PAGTO ELETRON  COBRANCA TARUMA NF 3738</t>
  </si>
  <si>
    <t>PAGTO ELETRON  COBRANCA TARUMA NF 3749</t>
  </si>
  <si>
    <t>PAGTO ELETRON  COBRANCA MARIO PEDRO NF 397539</t>
  </si>
  <si>
    <t>PAGTO ELETRON  COBRANCA ESHOWS DE 25 A 31.03</t>
  </si>
  <si>
    <t>PAGTO ELETRON  COBRANCA NOVA COMERCIAL NF 14516</t>
  </si>
  <si>
    <t>PAGTO ELETRON  COBRANCA FLARO LAVANDERIA NF 1659</t>
  </si>
  <si>
    <t>PAGTO ELETRON  COBRANCA CECILIA TSUYACO NF 348155</t>
  </si>
  <si>
    <t>PAGTO ELETRON  COBRANCA TF CIUFFI NF 7374</t>
  </si>
  <si>
    <t>PAGTO ELETRON  COBRANCA ANDREIA SANTOS NF 1386</t>
  </si>
  <si>
    <t>PAGTO ELETRON  COBRANCA MARIO PEDRO NF 397661</t>
  </si>
  <si>
    <t>PAGTO ELETRON  COBRANCA DUAS LAGOAS NF 79332</t>
  </si>
  <si>
    <t>TRANSFERENCIA PIX DES: ROLIM  ADMINISTRACAO  22/04</t>
  </si>
  <si>
    <t>TRANSFERENCIA PIX DES: Brenda Letcia Pereir 22/04</t>
  </si>
  <si>
    <t>TRANSFERENCIA PIX DES: EDILSON CANDIDO FRANC 22/04</t>
  </si>
  <si>
    <t>TRANSFERENCIA PIX DES: MARCIO DE SOUZA       22/04</t>
  </si>
  <si>
    <t>TRANSFERENCIA PIX DES: Mario Legal da Rocha  22/04</t>
  </si>
  <si>
    <t>TRANSFERENCIA PIX DES: Patrcia Aparecida Co 22/04</t>
  </si>
  <si>
    <t>TRANSFERENCIA PIX DES: Rodrigo Pereira da Si 22/04</t>
  </si>
  <si>
    <t>TRANSFERENCIA PIX DES: Vinicius Santos Sousa 22/04</t>
  </si>
  <si>
    <t>TRANSFERENCIA PIX DES: COZI MEC              22/04</t>
  </si>
  <si>
    <t>TRANSFERENCIA PIX DES: NEILTON FERREIRA DE J 22/04</t>
  </si>
  <si>
    <t>DEP DINH C/C S/CART BDN AG00138MAQ038189SEQ07330</t>
  </si>
  <si>
    <t>DEP DINH C/C S/CART BDN AG00138MAQ038189SEQ07334</t>
  </si>
  <si>
    <t>DEP DINH C/C S/CART BDN AG00138MAQ038189SEQ07338</t>
  </si>
  <si>
    <t>DEVOLUCAO PIX REM: PIX Marketplace       19/04</t>
  </si>
  <si>
    <t>TRANSFERENCIA PIX REM: Banco VR              19/04</t>
  </si>
  <si>
    <t>TRANSFERENCIA PIX REM: ZIG TECNOLOGIA S.A.   19/04</t>
  </si>
  <si>
    <t>TRANSFERENCIA PIX REM: 318 BAR E EVENTOS LTD 19/04</t>
  </si>
  <si>
    <t>PAGTO ELETRON  COBRANCA MOVA COMERCIAL NF 13661</t>
  </si>
  <si>
    <t>PAGTO ELETRON  COBRANCA BB CARNES NF 364402</t>
  </si>
  <si>
    <t>PAGTO ELETRON  COBRANCA SAMPATACADO NF 4831</t>
  </si>
  <si>
    <t>PAGTO ELETRON  COBRANCA PEDRO HENRIQUE NF 397442</t>
  </si>
  <si>
    <t>PAGTO ELETRON  COBRANCA TF CIUFF NF 7348</t>
  </si>
  <si>
    <t>PAGTO ELETRON  COBRANCA CECILIA TSUYACO NF 348022</t>
  </si>
  <si>
    <t>PAGTO ELETRON  COBRANCA STAR COPIAS NF 2468</t>
  </si>
  <si>
    <t>TRANSFERENCIA PIX DES: DI PRATOS             19/04</t>
  </si>
  <si>
    <t>TRANSFERENCIA PIX DES: ROLIM  ADMINISTRACAO  19/04</t>
  </si>
  <si>
    <t>PIX QR CODE ESTATICO DES: PIX Marketplace       19/04</t>
  </si>
  <si>
    <t>PIX QR CODE DINAMICO DES: CAIXA ECONOMICA FEDER 19/04</t>
  </si>
  <si>
    <t>TRANSFERENCIA PIX REM: ZIG TECNOLOGIA S.A.   18/04</t>
  </si>
  <si>
    <t>TRANSFERENCIA PIX REM: Eshows Promocoes Arti 18/04</t>
  </si>
  <si>
    <t>PAGTO ELETRON  COBRANCA AMBEV NF 669214</t>
  </si>
  <si>
    <t>PAGTO ELETRON  COBRANCA PSS NF 806</t>
  </si>
  <si>
    <t>PAGTO ELETRON  COBRANCA HEADCHEF NF 480</t>
  </si>
  <si>
    <t>PAGTO ELETRON  COBRANCA MARIO PEDRO NF 397232</t>
  </si>
  <si>
    <t>PAGTO ELETRON  COBRANCA CECILIA TSUYACO NF 347971</t>
  </si>
  <si>
    <t>MASTER CREDITO IFOOD.COM AGENCIA DE RESTAURANTE</t>
  </si>
  <si>
    <t>TRANSFERENCIA PIX REM: ZIG TECNOLOGIA S.A.   17/04</t>
  </si>
  <si>
    <t>TRANSFERENCIA PIX REM: Victor Wander da Silv 17/04</t>
  </si>
  <si>
    <t>TRANSFERENCIA PIX REM: MANOELA BROTHERHOOD P 17/04</t>
  </si>
  <si>
    <t>PAGTO ELETRON  COBRANCA BB CARNES NF 364196</t>
  </si>
  <si>
    <t>PAGTO ELETRON  COBRANCA MARIO PEDRO NF 397169</t>
  </si>
  <si>
    <t>PAGTO ELETRON  COBRANCA VERISURE ALARMES</t>
  </si>
  <si>
    <t>PAGTO ELETRON  COBRANCA TARUMA NF 3698</t>
  </si>
  <si>
    <t>PAGTO ELETRON  COBRANCA LEITERIA CABRIOLA NF 34961</t>
  </si>
  <si>
    <t>TRANSFERENCIA PIX DES: ZUPA BOLACHAS DE CHOP 17/04</t>
  </si>
  <si>
    <t>TRANSFERENCIA PIX REM: ZIG TECNOLOGIA S.A.   16/04</t>
  </si>
  <si>
    <t>PAGTO ELETRON  COBRANCA CECILIA TSUYACO NF 347820</t>
  </si>
  <si>
    <t>PAGTO ELETRON  COBRANCA HD FRANGOS NF 44517</t>
  </si>
  <si>
    <t>PAGTO ELETRON  COBRANCA ESTAFF DE 01/04 A 07/04</t>
  </si>
  <si>
    <t>PAGTO ELETRON  COBRANCA TARUMA NF 3661</t>
  </si>
  <si>
    <t>PAGTO ELETRON  COBRANCA TARUMA NF 3775</t>
  </si>
  <si>
    <t>PAGTO ELETRON  COBRANCA CARVAO SELECAO NF 35773</t>
  </si>
  <si>
    <t>PAGTO ELETRON  COBRANCA EAU NF 186688</t>
  </si>
  <si>
    <t>PAGTO ELETRON  COBRANCA SOUSA QUIMICA NF 1978</t>
  </si>
  <si>
    <t>PAGTO ELETRON  COBRANCA MARIO PEDRO NF 397029</t>
  </si>
  <si>
    <t>PAGTO ELETRON  COBRANCA KING COMERCIO NF 107491</t>
  </si>
  <si>
    <t>PAGTO ELETRON  COBRANCA EMPORIO MEL NF 400972</t>
  </si>
  <si>
    <t>TRANSFERENCIA PIX DES: CLAUDIA CHRISTINA W F 16/04</t>
  </si>
  <si>
    <t>TRANSFERENCIA PIX DES: BB DIST DE CARNES LTD 16/04</t>
  </si>
  <si>
    <t>TRANSFERENCIA PIX REM: ALBA MARTINEZ OLIVEIR 14/04</t>
  </si>
  <si>
    <t>TRANSFERENCIA PIX REM: MICHELLE KERNKRAUT    14/04</t>
  </si>
  <si>
    <t>TRANSFERENCIA PIX REM: Joana Noya Correa Soa 14/04</t>
  </si>
  <si>
    <t>TRANSFERENCIA PIX REM: RICARDO B K FRANCISCO 15/04</t>
  </si>
  <si>
    <t>TRANSFERENCIA PIX REM: ZIG TECNOLOGIA S.A.   15/04</t>
  </si>
  <si>
    <t>TRANSFERENCIA PIX REM: 318 BAR E EVENTOS LTD 15/04</t>
  </si>
  <si>
    <t>TRANSFERENCIA PIX REM: Mauricio Serpa Frana 15/04</t>
  </si>
  <si>
    <t>PAGTO ELETRON  COBRANCA MARISTELA NF 1477 VENC 28.03</t>
  </si>
  <si>
    <t>PAGTO ELETRON  COBRANCA ESHOWS BOLETO 380295620</t>
  </si>
  <si>
    <t>PAGTO ELETRON  COBRANCA ANDREA SANTOS NF 1357</t>
  </si>
  <si>
    <t>PAGTO ELETRON  COBRANCA JOSE CASSIO NF 15191</t>
  </si>
  <si>
    <t>PAGTO ELETRON  COBRANCA MARIO PEDRO NF 396926</t>
  </si>
  <si>
    <t>PAGTO ELETRON  COBRANCA JND NF 2377</t>
  </si>
  <si>
    <t>PAGTO ELETRON  COBRANCA CECILIA TSUYACO NF 347748</t>
  </si>
  <si>
    <t>PAGTO ELETRON  COBRANCA TARUMA NF 3652</t>
  </si>
  <si>
    <t>PAGTO ELETRON  COBRANCA SKY COMERCIO NF 8507</t>
  </si>
  <si>
    <t>PAGTO ELETRON  COBRANCA HASTEGTV NF 9607</t>
  </si>
  <si>
    <t>PAGTO ELETRON  COBRANCA CAMARGO  E SILVESTRE</t>
  </si>
  <si>
    <t>TRANSFERENCIA PIX DES: Brenda Letcia Pereir 15/04</t>
  </si>
  <si>
    <t>TRANSFERENCIA PIX DES: EDILSON CANDIDO FRANC 15/04</t>
  </si>
  <si>
    <t>TRANSFERENCIA PIX DES: MARCIO DE SOUZA       15/04</t>
  </si>
  <si>
    <t>TRANSFERENCIA PIX DES: Mario Legal da Rocha  15/04</t>
  </si>
  <si>
    <t>TRANSFERENCIA PIX DES: Patrcia Aparecida Co 15/04</t>
  </si>
  <si>
    <t>TRANSFERENCIA PIX DES: Rodrigo Pereira da Si 15/04</t>
  </si>
  <si>
    <t>TRANSFERENCIA PIX DES: Vinicius Santos Sousa 15/04</t>
  </si>
  <si>
    <t>TRANSFERENCIA PIX DES: SUELENE DINIZ SILVA   15/04</t>
  </si>
  <si>
    <t>TRANSFERENCIA PIX DES: RONALDO DE ALBUQUERQU 15/04</t>
  </si>
  <si>
    <t>TRANSFERENCIA PIX DES: MICHAELLE DE FREITAS  15/04</t>
  </si>
  <si>
    <t>TRANSFERENCIA PIX DES: MAICON SANTOS LUZ SIL 15/04</t>
  </si>
  <si>
    <t>TRANSFERENCIA PIX DES: LARISSA SIANO LIMA    15/04</t>
  </si>
  <si>
    <t>TRANSFERENCIA PIX DES: LARISSA PEREIRA ROMER 15/04</t>
  </si>
  <si>
    <t>TRANSFERENCIA PIX DES: Guilherme Rodolfo de  15/04</t>
  </si>
  <si>
    <t>TRANSFERENCIA PIX DES: DANIELE FRACCARO MOTT 15/04</t>
  </si>
  <si>
    <t>TRANSFERENCIA PIX DES: JR COMERCIO E SERVICO 15/04</t>
  </si>
  <si>
    <t>DEP DINH C/C S/CART BDN AG00138MAQ019795SEQ00662</t>
  </si>
  <si>
    <t>DEP DINH C/C S/CART BDN AG00138MAQ019795SEQ00666</t>
  </si>
  <si>
    <t>TRANSFERENCIA PIX REM: ARCOS B RESTAURANTE L 12/04</t>
  </si>
  <si>
    <t>TRANSFERENCIA PIX REM: Banco VR              12/04</t>
  </si>
  <si>
    <t>TRANSFERENCIA PIX REM: ZIG TECNOLOGIA S.A.   12/04</t>
  </si>
  <si>
    <t>TRANSFERENCIA PIX REM: FAESP DECRETO 9274-20 12/04</t>
  </si>
  <si>
    <t>PAGTO ELETRON  COBRANCA FORNECEDOR</t>
  </si>
  <si>
    <t>TRANSFERENCIA PIX DES: DUO COMUNICA LTDA     12/04</t>
  </si>
  <si>
    <t>TRANSFERENCIA PIX DES: ARCOS BAR E RESTAURAN 12/04</t>
  </si>
  <si>
    <t>TRANSFERENCIA PIX REM: ZIG TECNOLOGIA S.A.   11/04</t>
  </si>
  <si>
    <t>PAGTO ELETRON  COBRANCA SKY</t>
  </si>
  <si>
    <t>TRANSFERENCIA PIX DES: ANA CAROLINA NEVES MA 11/04</t>
  </si>
  <si>
    <t>TRANSFERENCIA PIX DES: VPJ ALIMENTOS         11/04</t>
  </si>
  <si>
    <t>TRANSFERENCIA PIX REM: ZIG TECNOLOGIA S.A.   10/04</t>
  </si>
  <si>
    <t>PAGTO ELETRON  COBRANCA CECILIA ARAKI</t>
  </si>
  <si>
    <t>PAGTO ELETRON  COBRANCA PSS</t>
  </si>
  <si>
    <t>PAGTO ELETRON  COBRANCA MULTIFRANGOS</t>
  </si>
  <si>
    <t>PAGTO ELETRON  COBRANCA CASA DE CARNES</t>
  </si>
  <si>
    <t>PAGTO ELETRON  COBRANCA ANDREIA SANTOS</t>
  </si>
  <si>
    <t>TRANSFERENCIA PIX DES: MICHELLY ROSSI COUTO  10/04</t>
  </si>
  <si>
    <t>TRANSFERENCIA PIX DES: DENIS DOS SANTOS      10/04</t>
  </si>
  <si>
    <t>TRANSFERENCIA PIX DES: MAELI FRANCISCA DE MO 10/04</t>
  </si>
  <si>
    <t>TRANSFERENCIA PIX REM: ZIG TECNOLOGIA S.A.   09/04</t>
  </si>
  <si>
    <t>TRANSFERENCIA PIX REM: B.C.DUARTE BAR E EVEN 09/04</t>
  </si>
  <si>
    <t>PAGTO ELETRON  COBRANCA KING</t>
  </si>
  <si>
    <t>PAGTO ELETRON  COBRANCA LSA</t>
  </si>
  <si>
    <t>PAGTO ELETRON  COBRANCA DIST CANTAROS</t>
  </si>
  <si>
    <t>PAGTO ELETRON  COBRANCA SYLVIUS</t>
  </si>
  <si>
    <t>PAGTO ELETRON  COBRANCA BB DIST DE CARNES</t>
  </si>
  <si>
    <t>PAGTO ELETRON  COBRANCA DTK</t>
  </si>
  <si>
    <t>TRANSFERENCIA PIX DES: Brenda Letcia Pereir 09/04</t>
  </si>
  <si>
    <t>TRANSFERENCIA PIX DES: EDILSON CANDIDO FRANC 09/04</t>
  </si>
  <si>
    <t>TRANSFERENCIA PIX DES: MARCIO DE SOUZA       09/04</t>
  </si>
  <si>
    <t>TRANSFERENCIA PIX DES: Mario Legal da Rocha  09/04</t>
  </si>
  <si>
    <t>TRANSFERENCIA PIX DES: Patrcia Aparecida Co 09/04</t>
  </si>
  <si>
    <t>TRANSFERENCIA PIX DES: Rodrigo Pereira da Si 09/04</t>
  </si>
  <si>
    <t>TRANSFERENCIA PIX DES: Vinicius Santos Sousa 09/04</t>
  </si>
  <si>
    <t>TRANSFERENCIA PIX DES: GRUPELL GUARDANAPOS L 09/04</t>
  </si>
  <si>
    <t>TRANSFERENCIA PIX DES: ANDREA AOAS           09/04</t>
  </si>
  <si>
    <t>TRANSFERENCIA PIX DES: DENIS DOS SANTOS      09/04</t>
  </si>
  <si>
    <t>TRANSFERENCIA PIX DES: BB DIST DE CARNES LTD 09/04</t>
  </si>
  <si>
    <t>TRANSFERENCIA PIX REM: ZIG TECNOLOGIA S.A.   08/04</t>
  </si>
  <si>
    <t>TRANSFERENCIA PIX REM: 318 BAR E EVENTOS LTD 08/04</t>
  </si>
  <si>
    <t>PAGTO ELETRON  COBRANCA SKY COMERCIO</t>
  </si>
  <si>
    <t>TRANSFERENCIA PIX DES: Brenda Letcia Pereir 08/04</t>
  </si>
  <si>
    <t>TRANSFERENCIA PIX DES: EDILSON CANDIDO FRANC 08/04</t>
  </si>
  <si>
    <t>TRANSFERENCIA PIX DES: MARCIO DE SOUZA       08/04</t>
  </si>
  <si>
    <t>TRANSFERENCIA PIX DES: Mario Legal da Rocha  08/04</t>
  </si>
  <si>
    <t>TRANSFERENCIA PIX DES: Patrcia Aparecida Co 08/04</t>
  </si>
  <si>
    <t>TRANSFERENCIA PIX DES: Rodrigo Pereira da Si 08/04</t>
  </si>
  <si>
    <t>TRANSFERENCIA PIX DES: Vinicius Santos Sousa 08/04</t>
  </si>
  <si>
    <t>TRANSFERENCIA PIX DES: Geny Joana Silva Ferr 08/04</t>
  </si>
  <si>
    <t>TED-TRANSF ELET DISPON REMET.BANCO SAFRA S/A</t>
  </si>
  <si>
    <t>TRANSFERENCIA PIX REM: DAVID WILLIAM ROGERS  05/04</t>
  </si>
  <si>
    <t>TRANSFERENCIA PIX REM: ZIG TECNOLOGIA S.A.   05/04</t>
  </si>
  <si>
    <t>TRANSFERENCIA PIX REM: Banco VR              05/04</t>
  </si>
  <si>
    <t>TRANSFERENCIA PIX REM: Victor Wander da Silv 05/04</t>
  </si>
  <si>
    <t>TRANSFERENCIA PIX REM: 318 BAR E EVENTOS LTD 05/04</t>
  </si>
  <si>
    <t>PAGTO ELETRON  COBRANCA DDT</t>
  </si>
  <si>
    <t>TRANSFERENCIA PIX DES: 318 BAR E EVENTOS LTD 05/04</t>
  </si>
  <si>
    <t>TRANSFERENCIA PIX DES: PAULISTA 25841 BAR E  05/04</t>
  </si>
  <si>
    <t>TRANSFERENCIA PIX REM: ISABELA TERESA TUMA   04/04</t>
  </si>
  <si>
    <t>TRANSFERENCIA PIX REM: Igor Vinicius Alvaren 04/04</t>
  </si>
  <si>
    <t>TRANSFERENCIA PIX REM: ZIG TECNOLOGIA S.A.   04/04</t>
  </si>
  <si>
    <t>TRANSFERENCIA PIX REM: DAVID WILLIAM ROGERS  04/04</t>
  </si>
  <si>
    <t>PAGTO ELETRON  COBRANCA ICE4</t>
  </si>
  <si>
    <t>PAGTO ELETRON  COBRANCA CASA DE CARNES PJJ</t>
  </si>
  <si>
    <t>TRANSFERENCIA PIX REM: IFOOD COM AGENCIA DE  03/04</t>
  </si>
  <si>
    <t>TRANSFERENCIA PIX REM: ZIG TECNOLOGIA S.A.   02/04</t>
  </si>
  <si>
    <t>PAGTO ELETRON  COBRANCA CANTAROS</t>
  </si>
  <si>
    <t>TRANSF CC PARA CC PJ B B DISTRIBUIDORA DE CARNES LTDA</t>
  </si>
  <si>
    <t>TRANSFERENCIA PIX DES: ARTE GELATI SORVETES  02/04</t>
  </si>
  <si>
    <t>TRANSFERENCIA PIX DES: MAELI FRANCISCA DE MO 02/04</t>
  </si>
  <si>
    <t>TRANSFERENCIA PIX DES: WELLINGTON DE PAULA L 02/04</t>
  </si>
  <si>
    <t>TRANSFERENCIA PIX DES: CLAUDIA CHRISTINA W F 02/04</t>
  </si>
  <si>
    <t>TRANSFERENCIA PIX DES: PAULISTA 25841 BAR E  02/04</t>
  </si>
  <si>
    <t>TRANSFERENCIA PIX REM: ZIG TECNOLOGIA S.A.   28/03</t>
  </si>
  <si>
    <t>PAGTO ELETRON  COBRANCA HD FRANGOS</t>
  </si>
  <si>
    <t>TRANSFERENCIA PIX DES: ROLIM  ADMINISTRACAO  28/03</t>
  </si>
  <si>
    <t>TRANSFERENCIA PIX DES: DISBAR                28/03</t>
  </si>
  <si>
    <t>TRANSFERENCIA PIX DES: AFEQUI   DISTRIBUIDOR 28/03</t>
  </si>
  <si>
    <t>TRANSFERENCIA PIX DES: Angelo Vieira de Oliv 28/03</t>
  </si>
  <si>
    <t>TRANSFERENCIA PIX DES: DENIS DOS SANTOS      28/03</t>
  </si>
  <si>
    <t>ELO CREDITO IFOOD.COM AGENCIA DE RESTAURANTE</t>
  </si>
  <si>
    <t>TRANSFERENCIA PIX REM: ZIG TECNOLOGIA S.A.   27/03</t>
  </si>
  <si>
    <t>TRANSFERENCIA PIX REM: WILA PIVATO DE GASPER 27/03</t>
  </si>
  <si>
    <t>PAGTO ELETRON  COBRANCA DP ASSESSORIA</t>
  </si>
  <si>
    <t>PAGTO ELETRON  COBRANCA SAO PAULO TRANSPORTE</t>
  </si>
  <si>
    <t>TRANSFERENCIA PIX DES: ROLIM  ADMINISTRACAO  27/03</t>
  </si>
  <si>
    <t>TRANSFERENCIA PIX REM: ZIG TECNOLOGIA S.A.   26/03</t>
  </si>
  <si>
    <t>PAGTO ELETRON  COBRANCA 4R</t>
  </si>
  <si>
    <t>PAGTO ELETRON  COBRANCA DEL VENETO</t>
  </si>
  <si>
    <t>TRANSFERENCIA PIX DES: Bartolomeu Martins Fe 26/03</t>
  </si>
  <si>
    <t>TRANSFERENCIA PIX REM: ZIG TECNOLOGIA S.A.   25/03</t>
  </si>
  <si>
    <t>PAGTO ELETRON  COBRANCA PORTO SEGURO</t>
  </si>
  <si>
    <t>PAGTO ELETRON  COBRANCA CRYSTALMIXX</t>
  </si>
  <si>
    <t>TRANSF CC PARA CC PJ ALESSANDRA TELES DINIZ</t>
  </si>
  <si>
    <t>TRANSFERENCIA PIX DES: Brenda Letcia Pereir 25/03</t>
  </si>
  <si>
    <t>TRANSFERENCIA PIX DES: DANIELA DE OLIVEIRA F 25/03</t>
  </si>
  <si>
    <t>TRANSFERENCIA PIX DES: EDILSON CANDIDO FRANC 25/03</t>
  </si>
  <si>
    <t>TRANSFERENCIA PIX DES: MARCIO DE SOUZA       25/03</t>
  </si>
  <si>
    <t>TRANSFERENCIA PIX DES: Mario Legal da Rocha  25/03</t>
  </si>
  <si>
    <t>TRANSFERENCIA PIX DES: Rodrigo Pereira da Si 25/03</t>
  </si>
  <si>
    <t>TRANSFERENCIA PIX DES: Vinicius Santos Sousa 25/03</t>
  </si>
  <si>
    <t>TRANSFERENCIA PIX DES: MEZAQUE MELO DA SILVA 25/03</t>
  </si>
  <si>
    <t>TRANSFERENCIA PIX DES: Jaqueline Almeida Bar 25/03</t>
  </si>
  <si>
    <t>TRANSFERENCIA PIX DES: MAICON SANTOS LUZ SIL 25/03</t>
  </si>
  <si>
    <t>TRANSFERENCIA PIX DES: RONALDO DE ALBUQUERQU 25/03</t>
  </si>
  <si>
    <t>TRANSFERENCIA PIX DES: MICHAELLE DE FREITAS  25/03</t>
  </si>
  <si>
    <t>TRANSFERENCIA PIX DES: Aflora Produ es      25/03</t>
  </si>
  <si>
    <t>TRANSFERENCIA PIX DES: LARISSA SIANO LIMA    25/03</t>
  </si>
  <si>
    <t>TRANSFERENCIA PIX DES: ELO   FRUTI           25/03</t>
  </si>
  <si>
    <t>Jacare - Patizal (Bradesco)</t>
  </si>
  <si>
    <t>TARIFA BANCARIA CESTA MAX EMPRESARIA</t>
  </si>
  <si>
    <t>TRANSFERENCIA PIX REM: EDRP                  22/03</t>
  </si>
  <si>
    <t>TRANSFERENCIA PIX REM: Banco VR              22/03</t>
  </si>
  <si>
    <t>TRANSFERENCIA PIX REM: ZIG TECNOLOGIA S.A.   22/03</t>
  </si>
  <si>
    <t>TRANSFERENCIA PIX REM: ANA CAROLINA SAVAGLIA 22/03</t>
  </si>
  <si>
    <t>TRANSFERENCIA PIX REM: 318 BAR E EVENTOS LTD 22/03</t>
  </si>
  <si>
    <t>PAGTO ELETRON  COBRANCA TF CIUFFI</t>
  </si>
  <si>
    <t>PAGTO ELETRON  COBRANCA MERFF</t>
  </si>
  <si>
    <t>PAGTO ELETRON  COBRANCA VT</t>
  </si>
  <si>
    <t>TRANSFERENCIA PIX DES: ELO   FRUTI           22/03</t>
  </si>
  <si>
    <t>TRANSFERENCIA PIX REM: ZIG TECNOLOGIA S.A.   21/03</t>
  </si>
  <si>
    <t>TRANSFERENCIA PIX DES: Bartolomeu Martins Fe 21/03</t>
  </si>
  <si>
    <t>TRANSFERENCIA PIX REM: ZIG TECNOLOGIA S.A.   20/03</t>
  </si>
  <si>
    <t>TRANSFERENCIA PIX REM: ROGERIO TUMA          20/03</t>
  </si>
  <si>
    <t>TRANSFERENCIA PIX REM: GABRIEL C SILVA MENDO 20/03</t>
  </si>
  <si>
    <t>PAGTO ELETRON  COBRANCA CG FOODS</t>
  </si>
  <si>
    <t>PAGTO ELETRON  COBRANCA SOUSA QUIMICA</t>
  </si>
  <si>
    <t>PAGTO ELETRON  COBRANCA DIO MIO</t>
  </si>
  <si>
    <t>PAGTO ELETRON  COBRANCA DP</t>
  </si>
  <si>
    <t>PAGTO ELETRON  COBRANCA CIUFFI</t>
  </si>
  <si>
    <t>TRANSFERENCIA PIX DES: AFEQUI   DISTRIBUIDOR 20/03</t>
  </si>
  <si>
    <t>TRANSFERENCIA PIX DES: DENIS DOS SANTOS      20/03</t>
  </si>
  <si>
    <t>TRANSFERENCIA PIX DES: Brenda Letcia Pereir 20/03</t>
  </si>
  <si>
    <t>TRANSFERENCIA PIX DES: EDILSON CANDIDO FRANC 20/03</t>
  </si>
  <si>
    <t>TRANSFERENCIA PIX DES: MARCIO DE SOUZA       20/03</t>
  </si>
  <si>
    <t>TRANSFERENCIA PIX DES: Mario Legal da Rocha  20/03</t>
  </si>
  <si>
    <t>TRANSFERENCIA PIX DES: Patrcia Aparecida Co 20/03</t>
  </si>
  <si>
    <t>TRANSFERENCIA PIX DES: Rodrigo Pereira da Si 20/03</t>
  </si>
  <si>
    <t>TRANSFERENCIA PIX DES: Vinicius Santos Sousa 20/03</t>
  </si>
  <si>
    <t>TRANSFERENCIA PIX DES: VIVIAN CRISTINA GALET 20/03</t>
  </si>
  <si>
    <t>TRANSFERENCIA PIX DES: GRUPELL GUARDANAPOS L 20/03</t>
  </si>
  <si>
    <t>TRANSFERENCIA PIX REM: TIAGO PESSOA SANTOS R 19/03</t>
  </si>
  <si>
    <t>TRANSFERENCIA PIX REM: ZIG TECNOLOGIA S.A.   19/03</t>
  </si>
  <si>
    <t>TRANSFERENCIA PIX REM: JOSE HENRIQUE A DE OL 19/03</t>
  </si>
  <si>
    <t>PAGTO ELETRON  COBRANCA SELECAO COM</t>
  </si>
  <si>
    <t>TRANSFERENCIA PIX DES: BRUNO VINICIUS BORA   19/03</t>
  </si>
  <si>
    <t>TRANSFERENCIA PIX DES: SAMPATACADO DE GENERO 19/03</t>
  </si>
  <si>
    <t>TRANSFERENCIA PIX DES: ELO   FRUTI           19/03</t>
  </si>
  <si>
    <t>TRANSFERENCIA PIX DES: JOSE HENRIQUE A DE OL 19/03</t>
  </si>
  <si>
    <t>TED-TRANSF ELET DISPON REMET.GRPQA LTDA</t>
  </si>
  <si>
    <t>TRANSFERENCIA PIX REM: ZIG TECNOLOGIA S.A.   18/03</t>
  </si>
  <si>
    <t>TRANSFERENCIA PIX REM: 318 BAR E EVENTOS LTD 18/03</t>
  </si>
  <si>
    <t>PAGTO ELETRON  COBRANCA ANDREAI</t>
  </si>
  <si>
    <t>PAGTO ELETRON  COBRANCA ANDREIA</t>
  </si>
  <si>
    <t>TRANSFERENCIA PIX DES: CLAUDIA CHRISTINA W F 18/03</t>
  </si>
  <si>
    <t>TRANSFERENCIA PIX REM: Banco VR              15/03</t>
  </si>
  <si>
    <t>TRANSFERENCIA PIX REM: ZIG TECNOLOGIA S.A.   15/03</t>
  </si>
  <si>
    <t>TRANSFERENCIA PIX REM: 318 BAR E EVENTOS LTD 15/03</t>
  </si>
  <si>
    <t>TRANSFERENCIA PIX REM: JOSE LAERCIO BARRETO  15/03</t>
  </si>
  <si>
    <t>PAGTO ELETRON  COBRANCA HASTAGTV</t>
  </si>
  <si>
    <t>TRANSFERENCIA PIX DES: MICHAELLE DE FREITAS  15/03</t>
  </si>
  <si>
    <t>TRANSFERENCIA PIX REM: ZIG TECNOLOGIA S.A.   13/03</t>
  </si>
  <si>
    <t>TRANSFERENCIA PIX REM: LIRIUM INDUSTRIA E CO 13/03</t>
  </si>
  <si>
    <t>TRANSFERENCIA PIX REM: 318 BAR E EVENTOS LTD 13/03</t>
  </si>
  <si>
    <t>PAGTO ELETRON  COBRANCA MARIO</t>
  </si>
  <si>
    <t>PAGTO ELETRON  COBRANCA NOX FRIO</t>
  </si>
  <si>
    <t>TRANSFERENCIA PIX DES: JR COMERCIO E SERVICO 13/03</t>
  </si>
  <si>
    <t>TRANSFERENCIA PIX REM: ZIG TECNOLOGIA S.A.   12/03</t>
  </si>
  <si>
    <t>TRANSFERENCIA PIX REM: 318 BAR E EVENTOS LTD 12/03</t>
  </si>
  <si>
    <t>PAGTO ELETRON  COBRANCA BRAVA IMPORT</t>
  </si>
  <si>
    <t>TRANSFERENCIA PIX DES: JR COMERCIO E SERVICO 12/03</t>
  </si>
  <si>
    <t>TRANSFERENCIA PIX DES: NOVA COMERCIAL DO PEI 12/03</t>
  </si>
  <si>
    <t>TRANSFERENCIA PIX REM: ZIG TECNOLOGIA S.A.   11/03</t>
  </si>
  <si>
    <t>TRANSFERENCIA PIX REM: 318 BAR E EVENTOS LTD 11/03</t>
  </si>
  <si>
    <t>TRANSFERENCIA PIX REM: Nataly Izabel Triches 10/03</t>
  </si>
  <si>
    <t>PAGTO ELETRON  COBRANCA PDO</t>
  </si>
  <si>
    <t>TRANSF CC PARA CP PJ LUIZ GUSTAVO RODRIGUES COS</t>
  </si>
  <si>
    <t>TRANSFERENCIA PIX DES: Brenda Letcia Pereir 11/03</t>
  </si>
  <si>
    <t>TRANSFERENCIA PIX DES: EDILSON CANDIDO FRANC 11/03</t>
  </si>
  <si>
    <t>TRANSFERENCIA PIX DES: MARCIO DE SOUZA       11/03</t>
  </si>
  <si>
    <t>TRANSFERENCIA PIX DES: Mario Legal da Rocha  11/03</t>
  </si>
  <si>
    <t>TRANSFERENCIA PIX DES: Vinicius Santos Sousa 11/03</t>
  </si>
  <si>
    <t>TRANSFERENCIA PIX DES: VIVIAN CRISTINA GALET 11/03</t>
  </si>
  <si>
    <t>TRANSFERENCIA PIX DES: Patrcia Aparecida Co 11/03</t>
  </si>
  <si>
    <t>TRANSFERENCIA PIX DES: Rodrigo Pereira da Si 11/03</t>
  </si>
  <si>
    <t>TRANSFERENCIA PIX DES: DENIS DOS SANTOS      11/03</t>
  </si>
  <si>
    <t>TRANSFERENCIA PIX DES: HP ASSESSORIA CONTAB  11/03</t>
  </si>
  <si>
    <t>TRANSF.AUTORIZ.ENTRE C/C HF 4060 BAR E EVENTOS LTDA</t>
  </si>
  <si>
    <t>TRANSFERENCIA PIX REM: Banco VR              08/03</t>
  </si>
  <si>
    <t>TRANSFERENCIA PIX REM: ANA CAROLINA PRETURLO 08/03</t>
  </si>
  <si>
    <t>TRANSFERENCIA PIX REM: RAFAEL LUIS DE CAMARG 07/03</t>
  </si>
  <si>
    <t>TRANSFERENCIA PIX REM: ZIG TECNOLOGIA S.A.   07/03</t>
  </si>
  <si>
    <t>TRANSFERENCIA PIX REM: Katia Gargiulo Balacc 07/03</t>
  </si>
  <si>
    <t>TRANSFERENCIA PIX REM: 318 BAR E EVENTOS LTD 07/03</t>
  </si>
  <si>
    <t>PAGTO ELETRONICO TRIBUTO INTERNET --FGTS/GRF S/TOMADOR</t>
  </si>
  <si>
    <t>TRANSFERENCIA PIX DES: VPJ ALIMENTOS         07/03</t>
  </si>
  <si>
    <t>TRANSFERENCIA PIX DES: AFEQUI   DISTRIBUIDOR 07/03</t>
  </si>
  <si>
    <t>ELO DEBITO IFOOD.COM AGENCIA DE RESTAURANTE</t>
  </si>
  <si>
    <t>TRANSFERENCIA PIX REM: ZIG TECNOLOGIA S.A.   06/03</t>
  </si>
  <si>
    <t>TRANSFERENCIA PIX REM: 318 BAR E EVENTOS LTD 06/03</t>
  </si>
  <si>
    <t>TRANSF CC PARA CC PJ FABRICA DE BARES MORUMBI B</t>
  </si>
  <si>
    <t>TRANSF CC PARA CP PJ BENEDITO TEIXEIRA SANTOS FILHO</t>
  </si>
  <si>
    <t>TRANSFERENCIA PIX DES: ROLIM  ADMINISTRACAO  06/03</t>
  </si>
  <si>
    <t>TRANSFERENCIA PIX DES: Rafael Eugenio da Sil 06/03</t>
  </si>
  <si>
    <t>TRANSFERENCIA PIX DES: RP GOURMET CARNES NOB 06/03</t>
  </si>
  <si>
    <t>TRANSFERENCIA PIX DES: Bartolomeu Martins Fe 06/03</t>
  </si>
  <si>
    <t>TRANSFERENCIA PIX DES: DENIS DOS SANTOS      06/03</t>
  </si>
  <si>
    <t>TRANSFERENCIA PIX DES: CLAUDIA CHRISTINA W F 06/03</t>
  </si>
  <si>
    <t>TRANSFERENCIA PIX REM: NELSON BORGHI JUNIOR  05/03</t>
  </si>
  <si>
    <t>TRANSFERENCIA PIX REM: ZIG TECNOLOGIA S.A.   05/03</t>
  </si>
  <si>
    <t>TRANSFERENCIA PIX REM: 318 BAR E EVENTOS LTD 05/03</t>
  </si>
  <si>
    <t>PAGTO ELETRON  COBRANCA BRH</t>
  </si>
  <si>
    <t>TRANSFERENCIA PIX DES: DUAS LAGOAS LTDA      05/03</t>
  </si>
  <si>
    <t>TRANSFERENCIA PIX REM: ESTUDIO ORTH DESIGN L 04/03</t>
  </si>
  <si>
    <t>TRANSFERENCIA PIX REM: ZIG TECNOLOGIA S.A.   04/03</t>
  </si>
  <si>
    <t>TRANSFERENCIA PIX REM: GM MANAGEMENT GROUPS  04/03</t>
  </si>
  <si>
    <t>TRANSFERENCIA PIX REM: Natlie Di Tolla Cava 03/03</t>
  </si>
  <si>
    <t>PAGTO ELETRON  COBRANCA ANDREAIA SANTOS</t>
  </si>
  <si>
    <t>TRANSFERENCIA PIX DES: 318 BAR E EVENTOS LTD 04/03</t>
  </si>
  <si>
    <t>TRANSFERENCIA PIX DES: Sampa 0004            04/03</t>
  </si>
  <si>
    <t>RECEBIMENTO FORNECEDOR</t>
  </si>
  <si>
    <t>TRANSFERENCIA PIX REM: FABIO ROWINSKI        01/03</t>
  </si>
  <si>
    <t>TRANSFERENCIA PIX REM: Banco VR              01/03</t>
  </si>
  <si>
    <t>TRANSFERENCIA PIX REM: ZIG TECNOLOGIA S.A.   01/03</t>
  </si>
  <si>
    <t>TRANSFERENCIA PIX REM: Mariana Matos Nishimu 01/03</t>
  </si>
  <si>
    <t>TRANSFERENCIA PIX REM: FERNANDO PRADO LOPES  01/03</t>
  </si>
  <si>
    <t>TRANSFERENCIA PIX DES: MAICON SANTOS LUZ SIL 01/03</t>
  </si>
  <si>
    <t>TRANSFERENCIA PIX DES: RONALDO DE ALBUQUERQU 01/03</t>
  </si>
  <si>
    <t>TRANSFERENCIA PIX DES: MICHAELLE DE FREITAS  01/03</t>
  </si>
  <si>
    <t>TRANSFERENCIA PIX DES: Brenda Letcia Pereir 01/03</t>
  </si>
  <si>
    <t>TRANSFERENCIA PIX DES: EDILSON CANDIDO FRANC 01/03</t>
  </si>
  <si>
    <t>TRANSFERENCIA PIX DES: MARCIO DE SOUZA       01/03</t>
  </si>
  <si>
    <t>TRANSFERENCIA PIX DES: Mario Legal da Rocha  01/03</t>
  </si>
  <si>
    <t>TRANSFERENCIA PIX DES: Rodrigo Pereira da Si 01/03</t>
  </si>
  <si>
    <t>TRANSFERENCIA PIX DES: Vinicius Santos Sousa 01/03</t>
  </si>
  <si>
    <t>TRANSFERENCIA PIX DES: Patrcia Aparecida Co 01/03</t>
  </si>
  <si>
    <t>TRANSFERENCIA PIX DES: VIVIAN CRISTINA GALET 01/03</t>
  </si>
  <si>
    <t>TRANSFERENCIA PIX DES: CLAUDIA CHRISTINA W F 01/03</t>
  </si>
  <si>
    <t>TRANSFERENCIA PIX REM: ZIG TECNOLOGIA S.A.   29/02</t>
  </si>
  <si>
    <t>TRANSFERENCIA PIX REM: RENATA AMARAL VASSALO 29/02</t>
  </si>
  <si>
    <t>TRANSFERENCIA PIX REM: JOSE GOMES DA SILVA N 29/02</t>
  </si>
  <si>
    <t>PAGTO ELETRON  COBRANCA BGC</t>
  </si>
  <si>
    <t>PAGTO ELETRON  COBRANCA ALVES BARBOSA</t>
  </si>
  <si>
    <t>PAGTO ELETRON  COBRANCA OFFICINA</t>
  </si>
  <si>
    <t>TRANSFERENCIA PIX DES: DENIS DOS SANTOS      29/02</t>
  </si>
  <si>
    <t>TRANSFERENCIA PIX DES: Sampa 0004            29/02</t>
  </si>
  <si>
    <t>TRANSFERENCIA PIX REM: BRUNO OLIVEIRA BASTOS 27/01</t>
  </si>
  <si>
    <t>TRANSFERENCIA PIX REM: ANDERSON NOGUEIRA DE  28/01</t>
  </si>
  <si>
    <t>TRANSFERENCIA PIX REM: FELIPE DA COSTA GONCA 29/01</t>
  </si>
  <si>
    <t>TRANSFERENCIA PIX REM: Elena Ramos Da Rosa   28/01</t>
  </si>
  <si>
    <t>TRANSFERENCIA PIX REM: Juliana Bonesso Fuinh 28/01</t>
  </si>
  <si>
    <t>TRANSFERENCIA PIX REM: MARIA B M B MASCARENH 28/01</t>
  </si>
  <si>
    <t>TRANSFERENCIA PIX REM: Pedro Felix Ermel     27/01</t>
  </si>
  <si>
    <t>TRANSFERENCIA PIX REM: ZIG TECNOLOGIA S.A.   29/01</t>
  </si>
  <si>
    <t>TRANSFERENCIA PIX REM: 318 BAR E EVENTOS LTD 29/01</t>
  </si>
  <si>
    <t>TRANSFERENCIA PIX REM: Andr Toledo Vita Abr 27/01</t>
  </si>
  <si>
    <t>TRANSFERENCIA PIX REM: JOAO PAULO RANGEL TEL 27/01</t>
  </si>
  <si>
    <t>TRANSFERENCIA PIX REM: OILSON JOSE PRESTES S 27/01</t>
  </si>
  <si>
    <t>TRANSFERENCIA PIX REM: HUSSEIN KAMAL ABDALLA 27/01</t>
  </si>
  <si>
    <t>TRANSFERENCIA PIX REM: FLAVIA CEZAR PRADO    28/01</t>
  </si>
  <si>
    <t>TRANSFERENCIA PIX REM: 52123441 ALEXANDRE CA 28/01</t>
  </si>
  <si>
    <t>TRANSFERENCIA PIX REM: Victor Rigueiro Ienci 27/01</t>
  </si>
  <si>
    <t>TRANSFERENCIA PIX REM: MONIQUE CRISTINE LAU  28/01</t>
  </si>
  <si>
    <t>PAGTO ELETRON  COBRANCA CARVAO MANDA BRASA</t>
  </si>
  <si>
    <t>PAGTO ELETRON  COBRANCA DH FRANGOS</t>
  </si>
  <si>
    <t>TRANSFERENCIA PIX DES: NOVA COMERCIAL DO PEI 29/01</t>
  </si>
  <si>
    <t>TRANSFERENCIA PIX DES: VICTOR HUGO CONSTANTI 29/01</t>
  </si>
  <si>
    <t>TRANSFERENCIA PIX DES: CLAUDIA CHRISTINA W F 29/01</t>
  </si>
  <si>
    <t>TED-TRANSF ELET DISPON REMET.CONSTRUTORA TENDA S/</t>
  </si>
  <si>
    <t>TRANSFERENCIA PIX REM: Andr Weinberg Gomes  25/01</t>
  </si>
  <si>
    <t>TRANSFERENCIA PIX REM: ZIG TECNOLOGIA S.A.   26/01</t>
  </si>
  <si>
    <t>TRANSFERENCIA PIX REM: GLEISON PAULINO DOS S 26/01</t>
  </si>
  <si>
    <t>TRANSFERENCIA PIX REM: JACKSON DENNER MENDES 25/01</t>
  </si>
  <si>
    <t>TRANSFERENCIA PIX REM: NEIDIMAR ZULMIRA CARV 26/01</t>
  </si>
  <si>
    <t>TRANSFERENCIA PIX REM: ERONILDO PORFIRIO DE  26/01</t>
  </si>
  <si>
    <t>TRANSFERENCIA PIX REM: Samyra Carneiro Lima  25/01</t>
  </si>
  <si>
    <t>TRANSFERENCIA PIX REM: Danielle dos Santos V 25/01</t>
  </si>
  <si>
    <t>TRANSFERENCIA PIX REM: KATIA CRISTINA MARTIN 25/01</t>
  </si>
  <si>
    <t>TRANSFERENCIA PIX DES: Brenda Letcia Pereir 26/01</t>
  </si>
  <si>
    <t>TRANSFERENCIA PIX DES: DANIELA DE OLIVEIRA F 26/01</t>
  </si>
  <si>
    <t>TRANSFERENCIA PIX DES: EDILSON CANDIDO FRANC 26/01</t>
  </si>
  <si>
    <t>TRANSFERENCIA PIX DES: KAIO HENRIQUE MUNIZ B 26/01</t>
  </si>
  <si>
    <t>TRANSFERENCIA PIX DES: MARCIO DE SOUZA       26/01</t>
  </si>
  <si>
    <t>TRANSFERENCIA PIX DES: Mario Legal da Rocha  26/01</t>
  </si>
  <si>
    <t>TRANSFERENCIA PIX DES: Rodrigo Pereira da Si 26/01</t>
  </si>
  <si>
    <t>TRANSFERENCIA PIX DES: Vinicius Santos Sousa 26/01</t>
  </si>
  <si>
    <t>TRANSFERENCIA PIX DES: Jaqueline Almeida Bar 26/01</t>
  </si>
  <si>
    <t>TRANSFERENCIA PIX DES: MAICON SANTOS LUZ SIL 26/01</t>
  </si>
  <si>
    <t>TRANSFERENCIA PIX DES: RONALDO DE ALBUQUERQU 26/01</t>
  </si>
  <si>
    <t>TRANSFERENCIA PIX DES: MICHAELLE DE FREITAS  26/01</t>
  </si>
  <si>
    <t>TED-TRANSF ELET DISPON REMET.RAGIONIERE CONTABILI</t>
  </si>
  <si>
    <t>VISA DEBITO IFOOD.COM AGENCIA DE RESTAURANTE</t>
  </si>
  <si>
    <t>TRANSFERENCIA PIX REM: ZIG TECNOLOGIA S.A.   24/01</t>
  </si>
  <si>
    <t>TRANSFERENCIA PIX REM: INSTITUTO DE PESQUISA 24/01</t>
  </si>
  <si>
    <t>TRANSFERENCIA PIX REM: Karina Dafiny Martine 24/01</t>
  </si>
  <si>
    <t>TRANSFERENCIA PIX REM: Felipe Scarpin Alves  24/01</t>
  </si>
  <si>
    <t>TRANSFERENCIA PIX REM: Ronaldo Felippe Ferre 24/01</t>
  </si>
  <si>
    <t>TED DIF.TITUL.CC H.BANK DEST. ESHOWS PROMOCOES ART</t>
  </si>
  <si>
    <t>TRANSFERENCIA PIX DES: SOLDAFLEX             24/01</t>
  </si>
  <si>
    <t>TRANSFERENCIA PIX DES: CLAUDIA CHRISTINA W F 24/01</t>
  </si>
  <si>
    <t>TRANSFERENCIA PIX REM: ZIG TECNOLOGIA S.A.   23/01</t>
  </si>
  <si>
    <t>TRANSFERENCIA PIX REM: OSVALDO ADRIANO COSTA 23/01</t>
  </si>
  <si>
    <t>TRANSFERENCIA PIX REM: ANA FLORA BAVARESCO G 23/01</t>
  </si>
  <si>
    <t>TRANSFERENCIA PIX REM: Lucas Oliveira Torres 23/01</t>
  </si>
  <si>
    <t>TRANSFERENCIA PIX REM: Ana Maria Thomaz Maya 23/01</t>
  </si>
  <si>
    <t>TRANSFERENCIA PIX REM: BRENA MARIA S COELHO  23/01</t>
  </si>
  <si>
    <t>PAGTO ELETRON  COBRANCA BENEFICIO FACIL</t>
  </si>
  <si>
    <t>TRANSFERENCIA PIX DES: AFEQUI   DISTRIBUIDOR 23/01</t>
  </si>
  <si>
    <t>TED-TRANSF ELET DISPON REMET.PAULISTA 25841 BAR E</t>
  </si>
  <si>
    <t>RECEBIMENTO TED D REMET.HARMONIA 3051 BAR E</t>
  </si>
  <si>
    <t>TRANSFERENCIA PIX REM: Thays Rosas Ferreira  21/01</t>
  </si>
  <si>
    <t>TRANSFERENCIA PIX REM: Paulo Vitor Santos de 20/01</t>
  </si>
  <si>
    <t>TRANSFERENCIA PIX REM: Luiz Felipe Pilla     20/01</t>
  </si>
  <si>
    <t>TRANSFERENCIA PIX REM: Kesley Dos Santos     20/01</t>
  </si>
  <si>
    <t>TRANSFERENCIA PIX REM: Ronald Jose Francisco 21/01</t>
  </si>
  <si>
    <t>TRANSFERENCIA PIX REM: Marina de Miranda e M 21/01</t>
  </si>
  <si>
    <t>TRANSFERENCIA PIX REM: THOMAS JUNIOR VILA WE 20/01</t>
  </si>
  <si>
    <t>TRANSFERENCIA PIX REM: ISMAEL RODRIGUES DOS  20/01</t>
  </si>
  <si>
    <t>TRANSFERENCIA PIX REM: ALINE A ARAUJO SILVA  21/01</t>
  </si>
  <si>
    <t>TRANSFERENCIA PIX REM: HELENA KEICO SATO     21/01</t>
  </si>
  <si>
    <t>TRANSFERENCIA PIX REM: ZIG TECNOLOGIA S.A.   22/01</t>
  </si>
  <si>
    <t>TRANSFERENCIA PIX REM: Aliny Matos De Olivei 21/01</t>
  </si>
  <si>
    <t>TRANSFERENCIA PIX REM: BIANCA CARVALHO FRANC 20/01</t>
  </si>
  <si>
    <t>TRANSFERENCIA PIX REM: FREDERICO SOARES VANN 22/01</t>
  </si>
  <si>
    <t>TRANSFERENCIA PIX REM: PEDRO HENRIQUE GANZAR 21/01</t>
  </si>
  <si>
    <t>TRANSFERENCIA PIX REM: 318 BAR E EVENTOS LTD 22/01</t>
  </si>
  <si>
    <t>TRANSFERENCIA PIX REM: CAROLINE GOMES DIAS   21/01</t>
  </si>
  <si>
    <t>TRANSFERENCIA PIX REM: CASA AFRICA BRASIL CO 20/01</t>
  </si>
  <si>
    <t>TRANSFERENCIA PIX REM: RAFAEL COSTA ARAUJO   21/01</t>
  </si>
  <si>
    <t>TRANSFERENCIA PIX REM: Macare Servicos Medic 21/01</t>
  </si>
  <si>
    <t>TRANSFERENCIA PIX REM: ALEXANDRE BECKER CAMP 20/01</t>
  </si>
  <si>
    <t>TRANSFERENCIA PIX REM: SIMONE PATRICIA LIBER 20/01</t>
  </si>
  <si>
    <t>PAGTO ELETRON  COBRANCA DIO  MIO</t>
  </si>
  <si>
    <t>TRANSFERENCIA PIX DES: Brenda Letcia Pereir 22/01</t>
  </si>
  <si>
    <t>TRANSFERENCIA PIX DES: DANIELA DE OLIVEIRA F 22/01</t>
  </si>
  <si>
    <t>TRANSFERENCIA PIX DES: EDILSON CANDIDO FRANC 22/01</t>
  </si>
  <si>
    <t>TRANSFERENCIA PIX DES: KAIO HENRIQUE MUNIZ B 22/01</t>
  </si>
  <si>
    <t>TRANSFERENCIA PIX DES: MARCIO DE SOUZA       22/01</t>
  </si>
  <si>
    <t>TRANSFERENCIA PIX DES: Mario Legal da Rocha  22/01</t>
  </si>
  <si>
    <t>TRANSFERENCIA PIX DES: Rodrigo Pereira da Si 22/01</t>
  </si>
  <si>
    <t>TRANSFERENCIA PIX DES: Vinicius Santos Sousa 22/01</t>
  </si>
  <si>
    <t>TRANSFERENCIA PIX REM: MARIO AUGUSTO MARQUES 19/01</t>
  </si>
  <si>
    <t>TRANSFERENCIA PIX REM: Banco VR              19/01</t>
  </si>
  <si>
    <t>TRANSFERENCIA PIX REM: ZIG TECNOLOGIA S.A.   19/01</t>
  </si>
  <si>
    <t>TRANSFERENCIA PIX REM: Nara Helena Diniz Boi 19/01</t>
  </si>
  <si>
    <t>TRANSFERENCIA PIX REM: WELLINGTON TOME PEREI 19/01</t>
  </si>
  <si>
    <t>TRANSFERENCIA PIX REM: Luiz Cesar Gonalves  19/01</t>
  </si>
  <si>
    <t>TRANSFERENCIA PIX REM: 318 BAR E EVENTOS LTD 19/01</t>
  </si>
  <si>
    <t>TRANSFERENCIA PIX REM: EVERTON BRUNO DE SOUZ 19/01</t>
  </si>
  <si>
    <t>TRANSFERENCIA PIX REM: Igor Rodrigo dos Sant 19/01</t>
  </si>
  <si>
    <t>TRANSFERENCIA PIX REM: Guilherme Barbosa cha 19/01</t>
  </si>
  <si>
    <t>TRANSFERENCIA PIX REM: Flavio Franzosi de Mo 19/01</t>
  </si>
  <si>
    <t>TRANSFERENCIA PIX REM: Livia de Jesus de Oli 19/01</t>
  </si>
  <si>
    <t>PAGTO ELETRON  COBRANCA NOVA COM</t>
  </si>
  <si>
    <t>PAGTO ELETRON  COBRANCA GILBERTO BARRETO</t>
  </si>
  <si>
    <t>TRANSFERENCIA PIX DES: TEMPUS FUGIT PARTICIP 19/01</t>
  </si>
  <si>
    <t>TRANSFERENCIA PIX DES: CLAUDIA CHRISTINA W F 19/01</t>
  </si>
  <si>
    <t>TRANSFERENCIA PIX REM: ZIG TECNOLOGIA S.A.   18/01</t>
  </si>
  <si>
    <t>TRANSFERENCIA PIX REM: 318 BAR E EVENTOS LTD 18/01</t>
  </si>
  <si>
    <t>TRANSFERENCIA PIX REM: Danielle Maria falco 18/01</t>
  </si>
  <si>
    <t>TRANSFERENCIA PIX REM: INSTITUTO DE PESQUISA 18/01</t>
  </si>
  <si>
    <t>PAGTO ELETRON  COBRANCA ICE4PROS</t>
  </si>
  <si>
    <t>PAGTO ELETRON  COBRANCA FUNGO DE QUINTAL</t>
  </si>
  <si>
    <t>TRANSFERENCIA PIX DES: 318 BAR E EVENTOS LTD 18/01</t>
  </si>
  <si>
    <t>TRANSFERENCIA PIX REM: IFOOD COM AGENCIA DE  17/01</t>
  </si>
  <si>
    <t>TRANSFERENCIA PIX REM: Eshows Promocoes Arti 17/01</t>
  </si>
  <si>
    <t>TRANSFERENCIA PIX REM: ESTAFF SOLUCOES TECNO 17/01</t>
  </si>
  <si>
    <t>TRANSFERENCIA PIX REM: ZIG TECNOLOGIA S.A.   17/01</t>
  </si>
  <si>
    <t>TRANSFERENCIA PIX REM: 318 BAR E EVENTOS LTD 17/01</t>
  </si>
  <si>
    <t>TRANSF CC PARA CP PJ BRENDA KESLEY RODRIGUES GOMES</t>
  </si>
  <si>
    <t>TRANSFERENCIA PIX DES: LUIS CARLOS GALOFARO  17/01</t>
  </si>
  <si>
    <t>TRANSFERENCIA PIX DES: CLAUDIA CHRISTINA W F 17/01</t>
  </si>
  <si>
    <t>TRANSFERENCIA PIX DES: NAVARRO BAR           17/01</t>
  </si>
  <si>
    <t>TRANSFERENCIA PIX REM: ZIG TECNOLOGIA S.A.   16/01</t>
  </si>
  <si>
    <t>TRANSFERENCIA PIX REM: GALERIA DOS USADOS CO 16/01</t>
  </si>
  <si>
    <t>TRANSFERENCIA PIX DES: AFEQUI   DISTRIBUIDOR 16/01</t>
  </si>
  <si>
    <t>TRANSF CC PARA CC PJ BAR E RESTAURANTE POSTO 9 LTDA</t>
  </si>
  <si>
    <t>TRANSFERENCIA PIX REM: BRUNO VINICIUS BORA   15/01</t>
  </si>
  <si>
    <t>TRANSFERENCIA PIX REM: LA PLAYA BEER E BURGU 15/01</t>
  </si>
  <si>
    <t>TRANSFERENCIA PIX REM: Caroline Ramos dos Sa 15/01</t>
  </si>
  <si>
    <t>TRANSFERENCIA PIX REM: HUB777 ADVERTISING    15/01</t>
  </si>
  <si>
    <t>TRANSFERENCIA PIX REM: 318 BAR E EVENTOS LTD 15/01</t>
  </si>
  <si>
    <t>PAGTO ELETRON  COBRANCA CRYSTALMIX</t>
  </si>
  <si>
    <t>TED DIF.TITUL.CC H.BANK DEST. AMELIA FERNANDES</t>
  </si>
  <si>
    <t>TRANSFERENCIA PIX DES: RONALDO DE ALBUQUERQU 15/01</t>
  </si>
  <si>
    <t>TRANSFERENCIA PIX DES: MAICON SANTOS LUZ SIL 15/01</t>
  </si>
  <si>
    <t>TRANSFERENCIA PIX DES: MICHAELLE DE FREITAS  15/01</t>
  </si>
  <si>
    <t>TRANSFERENCIA PIX DES: Jaqueline Almeida Bar 15/01</t>
  </si>
  <si>
    <t>TRANSFERENCIA PIX DES: ADRIANA NEVES FERREIR 15/01</t>
  </si>
  <si>
    <t>TRANSFERENCIA PIX DES: Brenda Letcia Pereir 15/01</t>
  </si>
  <si>
    <t>TRANSFERENCIA PIX DES: DANIELA DE OLIVEIRA F 15/01</t>
  </si>
  <si>
    <t>TRANSFERENCIA PIX DES: EDILSON CANDIDO FRANC 15/01</t>
  </si>
  <si>
    <t>TRANSFERENCIA PIX DES: KAIO HENRIQUE MUNIZ B 15/01</t>
  </si>
  <si>
    <t>TRANSFERENCIA PIX DES: LUIZ GUSTAVO MOREIRA  15/01</t>
  </si>
  <si>
    <t>TRANSFERENCIA PIX DES: MARCIO DE SOUZA       15/01</t>
  </si>
  <si>
    <t>TRANSFERENCIA PIX DES: Mario Legal da Rocha  15/01</t>
  </si>
  <si>
    <t>TRANSFERENCIA PIX DES: Rodrigo Pereira da Si 15/01</t>
  </si>
  <si>
    <t>TRANSFERENCIA PIX DES: Vinicius Santos Sousa 15/01</t>
  </si>
  <si>
    <t>TRANSFERENCIA PIX DES: CLAUDIA CHRISTINA W F 15/01</t>
  </si>
  <si>
    <t>TRANSFERENCIA PIX REM: 318 BAR E EVENTOS LTD 12/01</t>
  </si>
  <si>
    <t>TRANSFERENCIA PIX REM: Banco VR              12/01</t>
  </si>
  <si>
    <t>TRANSFERENCIA PIX REM: GABRIEL G DE MAGALHAE 12/01</t>
  </si>
  <si>
    <t>TRANSFERENCIA PIX REM: PAULO CEZAR OLIVEIRA  12/01</t>
  </si>
  <si>
    <t>TRANSFERENCIA PIX REM: Paulo Cezar Oliveira  12/01</t>
  </si>
  <si>
    <t>TRANSFERENCIA PIX REM: EDP ELEFANTE DE PESO  12/01</t>
  </si>
  <si>
    <t>TRANSFERENCIA PIX REM: BRUNO VINICIUS BORA   12/01</t>
  </si>
  <si>
    <t>TRANSFERENCIA PIX DES: HF 4060 BAR E EVENTOS 12/01</t>
  </si>
  <si>
    <t>PIX QR CODE DINAMICO DES: Lalamove Tecnologia   12/01</t>
  </si>
  <si>
    <t>TRANSFERENCIA PIX REM: 318 BAR E EVENTOS LTD 11/01</t>
  </si>
  <si>
    <t>TRANSFERENCIA PIX REM: CAROLINA CAPRIOLI     11/01</t>
  </si>
  <si>
    <t>TRANSFERENCIA PIX DES: AFEQUI   DISTRIBUIDOR 11/01</t>
  </si>
  <si>
    <t>TRANSFERENCIA PIX DES: CLAUDIA CHRISTINA W F 11/01</t>
  </si>
  <si>
    <t>TRANSFERENCIA PIX DES: B.C.DUARTE BAR E EVEN 11/01</t>
  </si>
  <si>
    <t>TED-TRANSF ELET DISPON REMET.ETEK NOVARED BRASIL</t>
  </si>
  <si>
    <t>TRANSFERENCIA PIX REM: IFOOD COM AGENCIA DE  10/01</t>
  </si>
  <si>
    <t>TRANSFERENCIA PIX REM: 318 BAR E EVENTOS LTD 10/01</t>
  </si>
  <si>
    <t>TRANSFERENCIA PIX REM: LIRIUM INDUSTRIA E CO 10/01</t>
  </si>
  <si>
    <t>PAGTO ELETRON  COBRANCA SAMPA</t>
  </si>
  <si>
    <t>TRANSFERENCIA PIX DES: ADRIANA NEVES FERREIR 10/01</t>
  </si>
  <si>
    <t>TRANSFERENCIA PIX DES: Brenda Letcia Pereir 10/01</t>
  </si>
  <si>
    <t>TRANSFERENCIA PIX DES: DANIELA DE OLIVEIRA F 10/01</t>
  </si>
  <si>
    <t>TRANSFERENCIA PIX DES: EDILSON CANDIDO FRANC 10/01</t>
  </si>
  <si>
    <t>TRANSFERENCIA PIX DES: KAIO HENRIQUE MUNIZ B 10/01</t>
  </si>
  <si>
    <t>TRANSFERENCIA PIX DES: LUIZ GUSTAVO MOREIRA  10/01</t>
  </si>
  <si>
    <t>TRANSFERENCIA PIX DES: MARCIO DE SOUZA       10/01</t>
  </si>
  <si>
    <t>TRANSFERENCIA PIX DES: Mario Legal da Rocha  10/01</t>
  </si>
  <si>
    <t>TRANSFERENCIA PIX DES: Rodrigo Pereira da Si 10/01</t>
  </si>
  <si>
    <t>TRANSFERENCIA PIX DES: Vinicius Santos Sousa 10/01</t>
  </si>
  <si>
    <t>TRANSFERENCIA PIX DES: Villeneuve Della Penn 10/01</t>
  </si>
  <si>
    <t>TRANSFERENCIA PIX REM: Cielo SA              09/01</t>
  </si>
  <si>
    <t>PAGTO ELETRON  COBRANCA ATAVADISTA KING FOOD</t>
  </si>
  <si>
    <t>TRANSFERENCIA PIX DES: Brenda Letcia Pereir 08/01</t>
  </si>
  <si>
    <t>TRANSFERENCIA PIX DES: DANIELA DE OLIVEIRA F 08/01</t>
  </si>
  <si>
    <t>TRANSFERENCIA PIX DES: EDILSON CANDIDO FRANC 08/01</t>
  </si>
  <si>
    <t>TRANSFERENCIA PIX DES: KAIO HENRIQUE MUNIZ B 08/01</t>
  </si>
  <si>
    <t>TRANSFERENCIA PIX DES: MARCIO DE SOUZA       08/01</t>
  </si>
  <si>
    <t>TRANSFERENCIA PIX DES: Mario Legal da Rocha  08/01</t>
  </si>
  <si>
    <t>TRANSFERENCIA PIX DES: Rodrigo Pereira da Si 08/01</t>
  </si>
  <si>
    <t>TRANSFERENCIA PIX DES: Vinicius Santos Sousa 08/01</t>
  </si>
  <si>
    <t>TARIFA BANCARIA VR.PARCIAL TRANSF PGTO PIX</t>
  </si>
  <si>
    <t>TRANSFERENCIA PIX DES: PROMO BRINDES CONTROL 05/01</t>
  </si>
  <si>
    <t>TRANSF CC PARA CC PJ MACHINE SERVICE LTDA</t>
  </si>
  <si>
    <t>PAGTO ELETRON  COBRANCA KING COM</t>
  </si>
  <si>
    <t>PAGTO ELETRON  COBRANCA LATICINIOS PIRAMIDE</t>
  </si>
  <si>
    <t>PAGTO ELETRON  COBRANCA DEOLINDA</t>
  </si>
  <si>
    <t>PAGTO ELETRON  COBRANCA BRAVA</t>
  </si>
  <si>
    <t>PAGTO ELETRON  COBRANCA VIVA ESPETOS</t>
  </si>
  <si>
    <t>PAGTO ELETRON  COBRANCA ATACADISTA KING FOOD</t>
  </si>
  <si>
    <t>PAGTO ELETRON  COBRANCA ESHOW</t>
  </si>
  <si>
    <t>TRANSFERENCIA PIX DES: Brenda Letcia Pereir 02/01</t>
  </si>
  <si>
    <t>TRANSFERENCIA PIX DES: DANIELA DE OLIVEIRA F 02/01</t>
  </si>
  <si>
    <t>TRANSFERENCIA PIX DES: EDILSON CANDIDO FRANC 02/01</t>
  </si>
  <si>
    <t>TRANSFERENCIA PIX DES: KAIO HENRIQUE MUNIZ B 02/01</t>
  </si>
  <si>
    <t>TRANSFERENCIA PIX DES: MARCIO DE SOUZA       02/01</t>
  </si>
  <si>
    <t>TRANSFERENCIA PIX DES: Mario Legal da Rocha  02/01</t>
  </si>
  <si>
    <t>TRANSFERENCIA PIX DES: Rodrigo Pereira da Si 02/01</t>
  </si>
  <si>
    <t>TRANSFERENCIA PIX DES: Vinicius Santos Sousa 02/01</t>
  </si>
  <si>
    <t>TRANSFERENCIA PIX DES: RONALDO DE ALBUQUERQU 02/01</t>
  </si>
  <si>
    <t>TRANSFERENCIA PIX DES: MAICON SANTOS LUZ SIL 02/01</t>
  </si>
  <si>
    <t>TRANSFERENCIA PIX DES: MICHAELLE DE FREITAS  02/01</t>
  </si>
  <si>
    <t>TRANSFERENCIA PIX DES: DENIS DOS SANTOS      02/01</t>
  </si>
  <si>
    <t>TRANSFERENCIA PIX REM: M. H. KWOK - 168 ATAC 28/12</t>
  </si>
  <si>
    <t>PAGTO ELETRON  COBRANCA 4R AMBIENTAL</t>
  </si>
  <si>
    <t>TRANSFERENCIA PIX DES: PRINTCLEAN SOLUCOES G 28/12</t>
  </si>
  <si>
    <t>TRANSFERENCIA PIX DES: DENIS DOS SANTOS      28/12</t>
  </si>
  <si>
    <t>PAGTO ELETRON  COBRANCA SAMPATACDO</t>
  </si>
  <si>
    <t>TRANSFERENCIA PIX DES: STARCOPIAS            27/12</t>
  </si>
  <si>
    <t>TRANSFERENCIA PIX DES: RODESIA PAES E DOCES  27/12</t>
  </si>
  <si>
    <t>TED DIF.TITUL.CC H.BANK DEST. SOLDAFLEX COBERTURAS</t>
  </si>
  <si>
    <t>TRANSFERENCIA PIX DES: CLAUDIA CHRISTINA W F 26/12</t>
  </si>
  <si>
    <t>TRANSFERENCIA PIX REM: NATALIA CASSIA TOZI N 22/12</t>
  </si>
  <si>
    <t>TRANSFERENCIA PIX REM: Banco VR              22/12</t>
  </si>
  <si>
    <t>PAGTO ELETRON  COBRANCA BENEFICIL FACIL</t>
  </si>
  <si>
    <t>TRANSFERENCIA PIX DES: SIRLEIDE FERRAZ DE SA 22/12</t>
  </si>
  <si>
    <t>CIELO VDA CREDITO MASTER CIELO S.A - INSTITUICAO DE PAG</t>
  </si>
  <si>
    <t>PAGTO ELETRON  COBRANCA OFFICINA DO VIDRO</t>
  </si>
  <si>
    <t>TRANSFERENCIA PIX DES: Brenda Letcia Pereir 21/12</t>
  </si>
  <si>
    <t>TRANSFERENCIA PIX DES: DANIELA DE OLIVEIRA F 21/12</t>
  </si>
  <si>
    <t>TRANSFERENCIA PIX DES: Jhonatha Ferreira de  21/12</t>
  </si>
  <si>
    <t>TRANSFERENCIA PIX DES: KAIO HENRIQUE MUNIZ B 21/12</t>
  </si>
  <si>
    <t>TRANSFERENCIA PIX DES: MARCIO DE SOUZA       21/12</t>
  </si>
  <si>
    <t>TRANSFERENCIA PIX DES: Vinicius Santos Sousa 21/12</t>
  </si>
  <si>
    <t>TRANSFERENCIA PIX DES: Jaqueline Almeida Bar 21/12</t>
  </si>
  <si>
    <t>TRANSFERENCIA PIX DES: RONALDO DE ALBUQUERQU 21/12</t>
  </si>
  <si>
    <t>TRANSFERENCIA PIX DES: MAICON SANTOS LUZ SIL 21/12</t>
  </si>
  <si>
    <t>TRANSFERENCIA PIX DES: RODESIA PAES E DOCES  21/12</t>
  </si>
  <si>
    <t>TRANSFERENCIA PIX DES: Jos Ricardo Camilo d 21/12</t>
  </si>
  <si>
    <t>VENDA CARTAO DE CREDITO</t>
  </si>
  <si>
    <t>TRANSF CC PARA CC PJ FRONT BEBIDAS LTDA</t>
  </si>
  <si>
    <t>TRANSFERENCIA PIX DES: Brenda Letcia Pereir 19/12</t>
  </si>
  <si>
    <t>TRANSFERENCIA PIX DES: DANIELA DE OLIVEIRA F 19/12</t>
  </si>
  <si>
    <t>TRANSFERENCIA PIX DES: EDILSON CANDIDO FRANC 19/12</t>
  </si>
  <si>
    <t>TRANSFERENCIA PIX DES: KAIO HENRIQUE MUNIZ B 19/12</t>
  </si>
  <si>
    <t>TRANSFERENCIA PIX DES: MARCIO DE SOUZA       19/12</t>
  </si>
  <si>
    <t>TRANSFERENCIA PIX DES: Mario Legal da Rocha  19/12</t>
  </si>
  <si>
    <t>TRANSFERENCIA PIX DES: Rodrigo Pereira da Si 19/12</t>
  </si>
  <si>
    <t>TRANSFERENCIA PIX DES: Vinicius Santos Sousa 19/12</t>
  </si>
  <si>
    <t>TRANSFERENCIA PIX DES: CLAUDIA CHRISTINA W F 19/12</t>
  </si>
  <si>
    <t>TED-TRANSF ELET DISPON REMET.INSTITUTO SOU DA PAZ</t>
  </si>
  <si>
    <t>TRANSFERENCIA PIX REM: TEMPUS FUGIT PARTICIP 18/12</t>
  </si>
  <si>
    <t>PAGTO 13 SALARIO VIA NET</t>
  </si>
  <si>
    <t>TRANSFERENCIA PIX DES: RP GOURMET CARNES NOB 18/12</t>
  </si>
  <si>
    <t>TRANSFERENCIA PIX DES: CLAUDIA CHRISTINA W F 18/12</t>
  </si>
  <si>
    <t>TRANSFERENCIA PIX DES: NIVALDO ALVES HORAS   18/12</t>
  </si>
  <si>
    <t>TRANSFERENCIA PIX DES: KINGFOOD              18/12</t>
  </si>
  <si>
    <t>TRANSFERENCIA PIX DES: OFICINA 1 COM MOLD DE 18/12</t>
  </si>
  <si>
    <t>TED-TRANSF ELET DISPON REMET.EDUARDO ALVES DOS SA</t>
  </si>
  <si>
    <t>TRANSFERENCIA PIX REM: ANA CRISTINA AUADA    15/12</t>
  </si>
  <si>
    <t>TRANSFERENCIA PIX REM: Banco VR              15/12</t>
  </si>
  <si>
    <t>PAGTO ELETRON  COBRANCA GET</t>
  </si>
  <si>
    <t>PAGTO ELETRON  COBRANCA EMPORIO VILA</t>
  </si>
  <si>
    <t>PAGTO ELETRON  COBRANCA JACARE PATIZAL</t>
  </si>
  <si>
    <t>TARIFA BANCARIA VR.PARCIAL Max Empresarial 1</t>
  </si>
  <si>
    <t>PGTO RESCISAO CONTRATO</t>
  </si>
  <si>
    <t>TRANSFERENCIA PIX DES: ADRIANA NEVES FERREIR 15/12</t>
  </si>
  <si>
    <t>TRANSFERENCIA PIX DES: Brenda Letcia Pereir 15/12</t>
  </si>
  <si>
    <t>TRANSFERENCIA PIX DES: DANIELA DE OLIVEIRA F 15/12</t>
  </si>
  <si>
    <t>TRANSFERENCIA PIX DES: KAIO HENRIQUE MUNIZ B 15/12</t>
  </si>
  <si>
    <t>TRANSFERENCIA PIX DES: LUIZ GUSTAVO MOREIRA  15/12</t>
  </si>
  <si>
    <t>TRANSFERENCIA PIX DES: MARCIO DE SOUZA       15/12</t>
  </si>
  <si>
    <t>TRANSFERENCIA PIX DES: Mario Legal da Rocha  15/12</t>
  </si>
  <si>
    <t>TRANSFERENCIA PIX DES: Rodrigo Pereira da Si 15/12</t>
  </si>
  <si>
    <t>TRANSFERENCIA PIX DES: Vinicius Santos Sousa 15/12</t>
  </si>
  <si>
    <t>TRANSFERENCIA PIX DES: RONALDO DE ALBUQUERQU 15/12</t>
  </si>
  <si>
    <t>TRANSFERENCIA PIX DES: MAICON SANTOS LUZ SIL 15/12</t>
  </si>
  <si>
    <t>TRANSFERENCIA PIX DES: Jaqueline Almeida Bar 15/12</t>
  </si>
  <si>
    <t>TRANSFERENCIA PIX DES: MICHAELLE DE FREITAS  15/12</t>
  </si>
  <si>
    <t>TRANSFERENCIA PIX DES: HP ASSESSORIA CONTAB  15/12</t>
  </si>
  <si>
    <t>TRANSFERENCIA PIX DES: BRENDA KESLEY RODRIGU 15/12</t>
  </si>
  <si>
    <t>TRANSFERENCIA PIX REM: AL JERONIMO SERVICOS  14/12</t>
  </si>
  <si>
    <t>TARIFA BANCARIA VR.PARCIAL PAGAMENTO FUNCs N</t>
  </si>
  <si>
    <t>PAGTO ELETRONICO TRIBUTO INTERNET --FGTS/GRRF-0239</t>
  </si>
  <si>
    <t>TRANSFERENCIA PIX DES: CLAUDIA CHRISTINA W F 14/12</t>
  </si>
  <si>
    <t>TRANSFERENCIA PIX DES: EDILSON CANDIDO FRANC 13/12</t>
  </si>
  <si>
    <t>TED-TRANSF ELET DISPON REMET.B. YOU DISTRIBUICAO</t>
  </si>
  <si>
    <t>TRANSFERENCIA PIX REM: REPUTALE COMUNICACAO  12/12</t>
  </si>
  <si>
    <t>TRANSFERENCIA PIX DES: AFEQUI   DISTRIBUIDOR 12/12</t>
  </si>
  <si>
    <t>TRANSFERENCIA PIX REM: BEBE SAUDE LTDA       11/12</t>
  </si>
  <si>
    <t>TRANSFERENCIA PIX REM: Caroline Ramos dos Sa 11/12</t>
  </si>
  <si>
    <t>PAGTO ELETRON  COBRANCA GENIUS</t>
  </si>
  <si>
    <t>PAGTO ELETRON  COBRANCA BB DIST</t>
  </si>
  <si>
    <t>TRANSFERENCIA PIX DES: ADRIANA NEVES FERREIR 11/12</t>
  </si>
  <si>
    <t>TRANSFERENCIA PIX DES: Brenda Letcia Pereir 11/12</t>
  </si>
  <si>
    <t>TRANSFERENCIA PIX DES: DANIELA DE OLIVEIRA F 11/12</t>
  </si>
  <si>
    <t>TRANSFERENCIA PIX DES: KAIO HENRIQUE MUNIZ B 11/12</t>
  </si>
  <si>
    <t>TRANSFERENCIA PIX DES: LUIZ GUSTAVO MOREIRA  11/12</t>
  </si>
  <si>
    <t>TRANSFERENCIA PIX DES: MARCIO DE SOUZA       11/12</t>
  </si>
  <si>
    <t>TRANSFERENCIA PIX DES: Rodrigo Pereira da Si 11/12</t>
  </si>
  <si>
    <t>TRANSFERENCIA PIX DES: Vinicius Santos Sousa 11/12</t>
  </si>
  <si>
    <t>TRANSFERENCIA PIX DES: Villeneuve Della Penn 11/12</t>
  </si>
  <si>
    <t>TRANSFERENCIA PIX DES: KINGFOOD              11/12</t>
  </si>
  <si>
    <t>TRANSFERENCIA PIX DES: Stemme Telecomunica  11/12</t>
  </si>
  <si>
    <t>TRANSFERENCIA PIX DES: CLAUDIA CHRISTINA W F 11/12</t>
  </si>
  <si>
    <t>TRANSFERENCIA PIX REM: Banco VR              08/12</t>
  </si>
  <si>
    <t>TRANSFERENCIA PIX REM: TRAMAWEB AGENCIA DE N 08/12</t>
  </si>
  <si>
    <t>TRANSFERENCIA PIX REM: BRIO INVESTIMENTOS LT 08/12</t>
  </si>
  <si>
    <t>TRANSFERENCIA PIX DES: ADRIANA NEVES FERREIR 08/12</t>
  </si>
  <si>
    <t>TRANSFERENCIA PIX DES: Brenda Letcia Pereir 08/12</t>
  </si>
  <si>
    <t>TRANSFERENCIA PIX DES: DANIELA DE OLIVEIRA F 08/12</t>
  </si>
  <si>
    <t>TRANSFERENCIA PIX DES: KAIO HENRIQUE MUNIZ B 08/12</t>
  </si>
  <si>
    <t>TRANSFERENCIA PIX DES: LUIZ GUSTAVO MOREIRA  08/12</t>
  </si>
  <si>
    <t>TRANSFERENCIA PIX DES: MARCIO DE SOUZA       08/12</t>
  </si>
  <si>
    <t>TRANSFERENCIA PIX DES: Mario Legal da Rocha  08/12</t>
  </si>
  <si>
    <t>TRANSFERENCIA PIX DES: Rodrigo Pereira da Si 08/12</t>
  </si>
  <si>
    <t>TRANSFERENCIA PIX DES: Vinicius Santos Sousa 08/12</t>
  </si>
  <si>
    <t>TRANSFERENCIA PIX DES: CLAUDIA CHRISTINA W F 08/12</t>
  </si>
  <si>
    <t>TRANSFERENCIA PIX DES: VICTOR HUGO CONSTANTI 08/12</t>
  </si>
  <si>
    <t>VISA CREDITO IFOOD.COM AGENCIA DE RESTAURANTE</t>
  </si>
  <si>
    <t>TRANSFERENCIA PIX REM: Luana Araujo Batista  06/12</t>
  </si>
  <si>
    <t>PAGTO ELETRON  COBRANCA CG</t>
  </si>
  <si>
    <t>PAGTO ELETRON  COBRANCA KING FOOD</t>
  </si>
  <si>
    <t>TED-TRANSF ELET DISPON REMET.APTCON SERVICOS ADMI</t>
  </si>
  <si>
    <t>TRANSFERENCIA PIX REM: ATRIUM SAUDE LTDA - E 05/12</t>
  </si>
  <si>
    <t>PAGTO ELETRON  COBRANCA MURILO S DUARTE</t>
  </si>
  <si>
    <t>PAGTO ELETRON  COBRANCA GRF</t>
  </si>
  <si>
    <t>TRANSFERENCIA PIX REM: SINC-IT ARQUITETURA D 04/12</t>
  </si>
  <si>
    <t>PAGTO ELETRON  COBRANCA VIVA</t>
  </si>
  <si>
    <t>PAGTO ELETRON  COBRANCA CEM</t>
  </si>
  <si>
    <t>TRANSFERENCIA PIX DES: AFEQUI   DISTRIBUIDOR 04/12</t>
  </si>
  <si>
    <t>TRANSFERENCIA PIX DES: CLAUDIA CHRISTINA W F 04/12</t>
  </si>
  <si>
    <t>TRANSFERENCIA PIX DES: Jhonatha Ferreira de  04/12</t>
  </si>
  <si>
    <t>TRANSFERENCIA PIX DES: Rodrigo Pereira da Si 04/12</t>
  </si>
  <si>
    <t>TRANSFERENCIA PIX DES: KINGFOOD              04/12</t>
  </si>
  <si>
    <t>PIX QR CODE ESTATICO DES: PIX Marketplace       04/12</t>
  </si>
  <si>
    <t>TRANSF.AUTORIZ.ENTRE C/C ALEKSANDRA POPOVIC GIAVINA BIANC</t>
  </si>
  <si>
    <t>TRANSFERENCIA PIX REM: SPLITC                14/11</t>
  </si>
  <si>
    <t>TRANSFERENCIA PIX REM: IFOOD COM AGENCIA DE  14/11</t>
  </si>
  <si>
    <t>TRANSFERENCIA PIX REM: TEMPUS FUGIT PARTICIP 14/11</t>
  </si>
  <si>
    <t>PAGTO ELETRON  COBRANCA LATICIOS PIRAMIDE</t>
  </si>
  <si>
    <t>PAGTO ELETRON  COBRANCA TARUMMA</t>
  </si>
  <si>
    <t>TRANSFERENCIA PIX DES: RP GOURMET COMERCIO   14/11</t>
  </si>
  <si>
    <t>TRANSFERENCIA PIX DES: HARMONIA 3051 BAR E E 14/11</t>
  </si>
  <si>
    <t>TRANSFERENCIA PIX REM: TEMPUS FUGIT PARTICIP 31/10</t>
  </si>
  <si>
    <t>PAGTO ELETRON  COBRANCA ADYEN</t>
  </si>
  <si>
    <t>TRANSFERENCIA PIX DES: RP GOURMET CARNES NOB 31/10</t>
  </si>
  <si>
    <t>TRANSFERENCIA PIX DES: LATICINIOS PIRAMIDE L 31/10</t>
  </si>
  <si>
    <t>TRANSFERENCIA PIX REM: SANDRA APARECIDA M PO 30/10</t>
  </si>
  <si>
    <t>TRANSFERENCIA PIX REM: TEMPUS FUGIT PARTICIP 30/10</t>
  </si>
  <si>
    <t>TRANSFERENCIA PIX REM: SILVANA BIFULCO       28/10</t>
  </si>
  <si>
    <t>PAGTO ELETRON  COBRANCA SPTRANS</t>
  </si>
  <si>
    <t>TRANSFERENCIA PIX DES: HARMONIA 3051 BAR E E 30/10</t>
  </si>
  <si>
    <t>TRANSF AUTORIZ ENTRE AGS ALEKSANDRA POPOVIC GIAVINA BIANC</t>
  </si>
  <si>
    <t>TED-TRANSF ELET DISPON REMET.SODEXO PASS DO BRASI</t>
  </si>
  <si>
    <t>TRANSFERENCIA PIX REM: Antonio Baptista da C 25/10</t>
  </si>
  <si>
    <t>TRANSFERENCIA PIX REM: MARINA LEMOS O MATTOS 25/10</t>
  </si>
  <si>
    <t>PAGTO ELETRON  COBRANCA TAURMA</t>
  </si>
  <si>
    <t>PAGTO ELETRON  COBRANCA DISPLAY</t>
  </si>
  <si>
    <t>TRANSFERENCIA PIX DES: AFEQUI   DISTRIBUIDOR 25/10</t>
  </si>
  <si>
    <t>TRANSFERENCIA PIX DES: HARMONIA 3051 BAR E E 25/10</t>
  </si>
  <si>
    <t>TRANSFERENCIA PIX REM: THIAGO GILIBERTI SCAT 21/10</t>
  </si>
  <si>
    <t>PAGTO ELETRON  COBRANCA ANDRIA SANTOS</t>
  </si>
  <si>
    <t>TRANSFERENCIA PIX DES: DANIELA DE OLIVEIRA F 23/10</t>
  </si>
  <si>
    <t>TRANSF CC PARA CC PJ CROSSPOINT ELETRONICA LTDA</t>
  </si>
  <si>
    <t>ADIANT SALARIO VIA NET</t>
  </si>
  <si>
    <t>TRANSFERENCIA PIX DES: HARMONIA 3051 BAR E E 20/10</t>
  </si>
  <si>
    <t>PIX QR CODE ESTATICO DES: PIX Marketplace       19/10</t>
  </si>
  <si>
    <t>TRANSFERENCIA PIX REM: Marina Reis Delgadinh 18/10</t>
  </si>
  <si>
    <t>PAGTO ELETRON  COBRANCA SOUSA</t>
  </si>
  <si>
    <t>TRANSFERENCIA PIX DES: CANTAROS DO BRASIL    18/10</t>
  </si>
  <si>
    <t>TRANSFERENCIA PIX DES: Villeneuve Della Penn 18/10</t>
  </si>
  <si>
    <t>TRANSFERENCIA PIX REM: ANA BEATRIZ BALIEIRO  17/10</t>
  </si>
  <si>
    <t>PAGTO ELETRON  COBRANCA GETIN</t>
  </si>
  <si>
    <t>PAGTO ELETRON  COBRANCA HASTAG</t>
  </si>
  <si>
    <t>PAGTO ELETRON  COBRANCA ICEPRO</t>
  </si>
  <si>
    <t>PAGTO ELETRON  COBRANCA LUZART</t>
  </si>
  <si>
    <t>TRANSF CC PARA CP PJ JOSENILDO MENDES DE CARVALHO</t>
  </si>
  <si>
    <t>TRANSFERENCIA PIX DES: HARMONIA 3051 BAR E E 16/10</t>
  </si>
  <si>
    <t>TRANSF AUTORIZ ENTRE AGS WALTER GUBEISSI FILHO</t>
  </si>
  <si>
    <t>PAGTO ELETRON  COBRANCA RN</t>
  </si>
  <si>
    <t>TRANSFERENCIA PIX DES: PRINTCLEAN SOLUCOES G 13/10</t>
  </si>
  <si>
    <t>TRANSFERENCIA PIX DES: JULIANA PEREIRA DE JE 13/10</t>
  </si>
  <si>
    <t>TRANSFERENCIA PIX DES: Jaqueline Almeida Bar 13/10</t>
  </si>
  <si>
    <t>TRANSFERENCIA PIX DES: DUO COMUNICA LTDA     13/10</t>
  </si>
  <si>
    <t>TRANSFERENCIA PIX REM: Souza, Okawa Advogado 11/10</t>
  </si>
  <si>
    <t>TRANSFERENCIA PIX DES: AFEQUI   DISTRIBUIDOR 11/10</t>
  </si>
  <si>
    <t>TRANSFERENCIA PIX DES: CLAUDINEA DE LIMA P A 11/10</t>
  </si>
  <si>
    <t>TRANSFERENCIA PIX DES: VOLTERA EXAUSTAO      11/10</t>
  </si>
  <si>
    <t>TRANSFERENCIA PIX REM: Jorge Manoel Da Silva 10/10</t>
  </si>
  <si>
    <t>TRANSFERENCIA PIX REM: LIRIUM IND E COM LTDA 10/10</t>
  </si>
  <si>
    <t>TRANSFERENCIA PIX DES: HARMONIA 3051 BAR E E 10/10</t>
  </si>
  <si>
    <t>TRANSFERENCIA PIX REM: MAYARA GALDINO BATIST 09/10</t>
  </si>
  <si>
    <t>TRANSFERENCIA PIX DES: HARMONIA 3051 BAR E E 09/10</t>
  </si>
  <si>
    <t>TRANSF CC PARA CC PJ ALUPARTS ARQUITETURA E MANUTENCA</t>
  </si>
  <si>
    <t>TRANSFERENCIA PIX REM: Marina Reis Delgadinh 05/10</t>
  </si>
  <si>
    <t>TED DIF.TITUL.CC H.BANK DEST. FERNANDA FERREIRA CA</t>
  </si>
  <si>
    <t>PIX QR CODE ESTATICO DES: PIX Marketplace       05/10</t>
  </si>
  <si>
    <t>TRANSFERENCIA PIX REM: MAYARA GALDINO BATIST 04/10</t>
  </si>
  <si>
    <t>TRANSFERENCIA PIX REM: MARINA SCHROEDER FERN 04/10</t>
  </si>
  <si>
    <t>TRANSFERENCIA PIX DES: AFEQUI   DISTRIBUIDOR 03/10</t>
  </si>
  <si>
    <t>TRANSFERENCIA PIX REM: LARISSA ZALEWSKI DOS  30/09</t>
  </si>
  <si>
    <t>TRANSFERENCIA PIX DES: MARCIA ALMEIDA SANTOS 02/10</t>
  </si>
  <si>
    <t>TRANSFERENCIA PIX DES: HARMONIA 3051 BAR E E 02/10</t>
  </si>
  <si>
    <t>TRANSFERENCIA PIX DES: VICTOR HUGO CONSTANTI 02/10</t>
  </si>
  <si>
    <t>Mutuo_ID</t>
  </si>
  <si>
    <t>Data_Mutuo</t>
  </si>
  <si>
    <t>ID_Loja_Saida</t>
  </si>
  <si>
    <t>Loja_Saida</t>
  </si>
  <si>
    <t>ID_Loja_Entrada</t>
  </si>
  <si>
    <t>Loja_Entrada</t>
  </si>
  <si>
    <t>Tag_Faturam_Zig</t>
  </si>
  <si>
    <t>Valor_Entrada</t>
  </si>
  <si>
    <t>Valor_Saida</t>
  </si>
  <si>
    <t>Riviera Bar</t>
  </si>
  <si>
    <t>Bar Brahma - Centro</t>
  </si>
  <si>
    <t>Bar Léo - Centro</t>
  </si>
  <si>
    <t>Orfeu</t>
  </si>
  <si>
    <t>FDB Bar - Riviera (antiga Maraba)</t>
  </si>
  <si>
    <t>Escritorio Fabrica de Bares</t>
  </si>
  <si>
    <t>Tempus</t>
  </si>
  <si>
    <t>Edificio Rolim</t>
  </si>
  <si>
    <t>Rappi e iFood - Delivery FB</t>
  </si>
  <si>
    <t>Bar Brasilia -  Aeroporto</t>
  </si>
  <si>
    <t>Colorado Aeroporto BSB</t>
  </si>
  <si>
    <t>Stella Artois Aeroporto BSB</t>
  </si>
  <si>
    <t>Filial</t>
  </si>
  <si>
    <t>Bar Léo - Vila Madalena</t>
  </si>
  <si>
    <t>Bardassê</t>
  </si>
  <si>
    <t>tes_ID</t>
  </si>
  <si>
    <t>Descricao</t>
  </si>
  <si>
    <t>Faturamento</t>
  </si>
  <si>
    <t>PAGAMENTO SERJAO</t>
  </si>
  <si>
    <t>Depósito em conta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</si>
</sst>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\ h:mm:ss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</font>
  </fonts>
  <fills count="11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749992370372631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4" fontId="0" fillId="0" borderId="0" xfId="0" applyNumberFormat="1" applyAlignment="1">
      <alignment horizontal="center"/>
    </xf>
    <xf numFmtId="4" fontId="0" fillId="7" borderId="0" xfId="0" applyNumberFormat="1" applyFill="1" applyAlignment="1">
      <alignment horizontal="center"/>
    </xf>
    <xf numFmtId="4" fontId="0" fillId="9" borderId="0" xfId="0" applyNumberFormat="1" applyFill="1" applyAlignment="1">
      <alignment horizontal="center"/>
    </xf>
    <xf numFmtId="14" fontId="0" fillId="6" borderId="1" xfId="0" applyNumberFormat="1" applyFill="1" applyBorder="1" applyAlignment="1">
      <alignment horizontal="center"/>
    </xf>
    <xf numFmtId="4" fontId="0" fillId="7" borderId="1" xfId="0" applyNumberFormat="1" applyFill="1" applyBorder="1" applyAlignment="1">
      <alignment horizontal="center"/>
    </xf>
    <xf numFmtId="4" fontId="0" fillId="6" borderId="1" xfId="0" applyNumberFormat="1" applyFill="1" applyBorder="1" applyAlignment="1">
      <alignment horizontal="center"/>
    </xf>
    <xf numFmtId="4" fontId="0" fillId="9" borderId="1" xfId="0" applyNumberFormat="1" applyFill="1" applyBorder="1" applyAlignment="1">
      <alignment horizontal="center"/>
    </xf>
    <xf numFmtId="4" fontId="0" fillId="8" borderId="2" xfId="0" applyNumberFormat="1" applyFill="1" applyBorder="1" applyAlignment="1">
      <alignment horizontal="center"/>
    </xf>
    <xf numFmtId="4" fontId="0" fillId="6" borderId="4" xfId="0" applyNumberFormat="1" applyFill="1" applyBorder="1" applyAlignment="1">
      <alignment horizontal="center"/>
    </xf>
    <xf numFmtId="4" fontId="0" fillId="8" borderId="3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4" fontId="1" fillId="3" borderId="0" xfId="0" applyNumberFormat="1" applyFont="1" applyFill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4" fontId="1" fillId="4" borderId="2" xfId="0" applyNumberFormat="1" applyFont="1" applyFill="1" applyBorder="1" applyAlignment="1">
      <alignment horizontal="center" vertical="center" wrapText="1"/>
    </xf>
    <xf numFmtId="4" fontId="1" fillId="5" borderId="0" xfId="0" applyNumberFormat="1" applyFont="1" applyFill="1" applyAlignment="1">
      <alignment horizontal="center" vertical="center" wrapText="1"/>
    </xf>
    <xf numFmtId="4" fontId="1" fillId="5" borderId="1" xfId="0" applyNumberFormat="1" applyFont="1" applyFill="1" applyBorder="1" applyAlignment="1">
      <alignment horizontal="center" vertical="center" wrapText="1"/>
    </xf>
    <xf numFmtId="4" fontId="1" fillId="4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5" xfId="0" applyFont="1" applyBorder="1" applyAlignment="1">
      <alignment horizontal="center" vertical="top"/>
    </xf>
    <xf numFmtId="165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4" fontId="0" fillId="6" borderId="0" xfId="0" applyNumberFormat="1" applyFill="1" applyAlignment="1">
      <alignment horizontal="center"/>
    </xf>
    <xf numFmtId="0" fontId="1" fillId="10" borderId="6" xfId="0" applyFont="1" applyFill="1" applyBorder="1" applyAlignment="1">
      <alignment horizontal="center" vertical="center" wrapText="1"/>
    </xf>
    <xf numFmtId="4" fontId="0" fillId="6" borderId="7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7"/>
  <sheetViews>
    <sheetView tabSelected="1" workbookViewId="0">
      <pane ySplit="1" topLeftCell="A154" activePane="bottomLeft" state="frozen"/>
      <selection pane="bottomLeft" activeCell="A154" sqref="A154"/>
    </sheetView>
  </sheetViews>
  <sheetFormatPr defaultRowHeight="14.5" x14ac:dyDescent="0.35"/>
  <cols>
    <col min="1" max="1" width="20.1796875" style="1" customWidth="1"/>
    <col min="2" max="4" width="20.1796875" style="3" customWidth="1"/>
    <col min="5" max="5" width="17.08984375" style="3" customWidth="1"/>
    <col min="6" max="8" width="19.90625" style="3" customWidth="1"/>
    <col min="9" max="9" width="22" style="3" customWidth="1"/>
    <col min="10" max="11" width="20.1796875" style="3" customWidth="1"/>
    <col min="12" max="12" width="20.7265625" style="3" customWidth="1"/>
    <col min="13" max="13" width="22.26953125" style="3" customWidth="1"/>
    <col min="14" max="14" width="21" style="3" customWidth="1"/>
    <col min="15" max="15" width="19.81640625" style="3" customWidth="1"/>
    <col min="16" max="16" width="18.7265625" style="1" customWidth="1"/>
  </cols>
  <sheetData>
    <row r="1" spans="1:16" s="20" customFormat="1" ht="29" customHeight="1" x14ac:dyDescent="0.35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3" t="s">
        <v>6</v>
      </c>
      <c r="H1" s="23" t="s">
        <v>7</v>
      </c>
      <c r="I1" s="16" t="s">
        <v>8</v>
      </c>
      <c r="J1" s="17" t="s">
        <v>9</v>
      </c>
      <c r="K1" s="17" t="s">
        <v>10</v>
      </c>
      <c r="L1" s="18" t="s">
        <v>11</v>
      </c>
      <c r="M1" s="18" t="s">
        <v>12</v>
      </c>
      <c r="N1" s="13" t="s">
        <v>13</v>
      </c>
      <c r="O1" s="19" t="s">
        <v>14</v>
      </c>
      <c r="P1" s="25" t="s">
        <v>15</v>
      </c>
    </row>
    <row r="2" spans="1:16" hidden="1" x14ac:dyDescent="0.35">
      <c r="A2" s="6">
        <v>45292</v>
      </c>
      <c r="B2" s="4">
        <f>SUMIFS(df_faturam_zig!K:K,df_faturam_zig!L:L,Conciliacao!A2)</f>
        <v>0</v>
      </c>
      <c r="C2" s="4"/>
      <c r="D2" s="4">
        <f>SUMIFS(df_faturam_zig!E:E,df_faturam_zig!L:L,Conciliacao!A2,df_faturam_zig!F:F,"DINHEIRO")</f>
        <v>0</v>
      </c>
      <c r="E2" s="4">
        <f>SUMIFS(view_parc_agrup!G:G,view_parc_agrup!F:F,Conciliacao!A2)</f>
        <v>0</v>
      </c>
      <c r="F2" s="7">
        <f>SUMIFS(df_mutuos!H:H,df_mutuos!B:B,Conciliacao!A2)</f>
        <v>0</v>
      </c>
      <c r="G2" s="8">
        <f>SUMIFS(df_extratos!I:I,df_extratos!F:F,Conciliacao!A2,df_extratos!G:G,"CREDITO")</f>
        <v>0</v>
      </c>
      <c r="H2" s="24">
        <f>SUMIFS(df_tesouraria_trans!E:E,df_tesouraria_trans!D:D,Conciliacao!A2)</f>
        <v>0</v>
      </c>
      <c r="I2" s="10">
        <f t="shared" ref="I2:I33" si="0">SUM(B2:F2)-SUM(G2:H2)</f>
        <v>0</v>
      </c>
      <c r="J2" s="5">
        <f>SUMIFS(df_blueme_sem_parcelamento!F:F,df_blueme_sem_parcelamento!I:I,Conciliacao!A2)</f>
        <v>0</v>
      </c>
      <c r="K2" s="5">
        <f>SUMIFS(df_blueme_com_parcelamento!I:I,df_blueme_com_parcelamento!L:L,Conciliacao!A2)</f>
        <v>0</v>
      </c>
      <c r="L2" s="9">
        <f>SUMIFS(df_mutuos!I:I,df_mutuos!B:B,Conciliacao!A2,df_mutuos!G:G,"b'\x00'")</f>
        <v>0</v>
      </c>
      <c r="M2" s="9">
        <f>SUMIFS(df_taxas_bancarias!E:E,df_taxas_bancarias!D:D,Conciliacao!A2,df_taxas_bancarias!F:F,"b'\x00'")</f>
        <v>0</v>
      </c>
      <c r="N2" s="11">
        <f>SUMIFS(df_extratos!I:I,df_extratos!F:F,Conciliacao!A2,df_extratos!G:G,"DEBITO")</f>
        <v>0</v>
      </c>
      <c r="O2" s="12">
        <f t="shared" ref="O2:O33" si="1">SUM(J2:M2)+N2</f>
        <v>0</v>
      </c>
      <c r="P2" s="26">
        <f t="shared" ref="P2:P33" si="2">O2-I2</f>
        <v>0</v>
      </c>
    </row>
    <row r="3" spans="1:16" hidden="1" x14ac:dyDescent="0.35">
      <c r="A3" s="6">
        <v>45293</v>
      </c>
      <c r="B3" s="4">
        <f>SUMIFS(df_faturam_zig!K:K,df_faturam_zig!L:L,Conciliacao!A3)</f>
        <v>0</v>
      </c>
      <c r="C3" s="4"/>
      <c r="D3" s="4">
        <f>SUMIFS(df_faturam_zig!E:E,df_faturam_zig!L:L,Conciliacao!A3,df_faturam_zig!F:F,"DINHEIRO")</f>
        <v>0</v>
      </c>
      <c r="E3" s="4">
        <f>SUMIFS(view_parc_agrup!G:G,view_parc_agrup!F:F,Conciliacao!A3)</f>
        <v>4487.67</v>
      </c>
      <c r="F3" s="7">
        <f>SUMIFS(df_mutuos!H:H,df_mutuos!B:B,Conciliacao!A3)</f>
        <v>0</v>
      </c>
      <c r="G3" s="8">
        <f>SUMIFS(df_extratos!I:I,df_extratos!F:F,Conciliacao!A3,df_extratos!G:G,"CREDITO")</f>
        <v>65148.579999999994</v>
      </c>
      <c r="H3" s="24">
        <f>SUMIFS(df_tesouraria_trans!E:E,df_tesouraria_trans!D:D,Conciliacao!A3)</f>
        <v>0</v>
      </c>
      <c r="I3" s="10">
        <f t="shared" si="0"/>
        <v>-60660.909999999996</v>
      </c>
      <c r="J3" s="5">
        <f>SUMIFS(df_blueme_sem_parcelamento!F:F,df_blueme_sem_parcelamento!I:I,Conciliacao!A3)</f>
        <v>0</v>
      </c>
      <c r="K3" s="5">
        <f>SUMIFS(df_blueme_com_parcelamento!I:I,df_blueme_com_parcelamento!L:L,Conciliacao!A3)</f>
        <v>0</v>
      </c>
      <c r="L3" s="9">
        <f>SUMIFS(df_mutuos!I:I,df_mutuos!B:B,Conciliacao!A3,df_mutuos!G:G,"b'\x00'")</f>
        <v>0</v>
      </c>
      <c r="M3" s="9">
        <f>SUMIFS(df_taxas_bancarias!E:E,df_taxas_bancarias!D:D,Conciliacao!A3,df_taxas_bancarias!F:F,"b'\x00'")</f>
        <v>0</v>
      </c>
      <c r="N3" s="11">
        <f>SUMIFS(df_extratos!I:I,df_extratos!F:F,Conciliacao!A3,df_extratos!G:G,"DEBITO")</f>
        <v>-68043.62</v>
      </c>
      <c r="O3" s="12">
        <f t="shared" si="1"/>
        <v>-68043.62</v>
      </c>
      <c r="P3" s="26">
        <f t="shared" si="2"/>
        <v>-7382.7099999999991</v>
      </c>
    </row>
    <row r="4" spans="1:16" hidden="1" x14ac:dyDescent="0.35">
      <c r="A4" s="6">
        <v>45294</v>
      </c>
      <c r="B4" s="4">
        <f>SUMIFS(df_faturam_zig!K:K,df_faturam_zig!L:L,Conciliacao!A4)</f>
        <v>0</v>
      </c>
      <c r="C4" s="4"/>
      <c r="D4" s="4">
        <f>SUMIFS(df_faturam_zig!E:E,df_faturam_zig!L:L,Conciliacao!A4,df_faturam_zig!F:F,"DINHEIRO")</f>
        <v>0</v>
      </c>
      <c r="E4" s="4">
        <f>SUMIFS(view_parc_agrup!G:G,view_parc_agrup!F:F,Conciliacao!A4)</f>
        <v>109.22</v>
      </c>
      <c r="F4" s="7">
        <f>SUMIFS(df_mutuos!H:H,df_mutuos!B:B,Conciliacao!A4)</f>
        <v>0</v>
      </c>
      <c r="G4" s="8">
        <f>SUMIFS(df_extratos!I:I,df_extratos!F:F,Conciliacao!A4,df_extratos!G:G,"CREDITO")</f>
        <v>9643.1600000000017</v>
      </c>
      <c r="H4" s="24">
        <f>SUMIFS(df_tesouraria_trans!E:E,df_tesouraria_trans!D:D,Conciliacao!A4)</f>
        <v>0</v>
      </c>
      <c r="I4" s="10">
        <f t="shared" si="0"/>
        <v>-9533.9400000000023</v>
      </c>
      <c r="J4" s="5">
        <f>SUMIFS(df_blueme_sem_parcelamento!F:F,df_blueme_sem_parcelamento!I:I,Conciliacao!A4)</f>
        <v>0</v>
      </c>
      <c r="K4" s="5">
        <f>SUMIFS(df_blueme_com_parcelamento!I:I,df_blueme_com_parcelamento!L:L,Conciliacao!A4)</f>
        <v>0</v>
      </c>
      <c r="L4" s="9">
        <f>SUMIFS(df_mutuos!I:I,df_mutuos!B:B,Conciliacao!A4,df_mutuos!G:G,"b'\x00'")</f>
        <v>0</v>
      </c>
      <c r="M4" s="9">
        <f>SUMIFS(df_taxas_bancarias!E:E,df_taxas_bancarias!D:D,Conciliacao!A4,df_taxas_bancarias!F:F,"b'\x00'")</f>
        <v>0</v>
      </c>
      <c r="N4" s="11">
        <f>SUMIFS(df_extratos!I:I,df_extratos!F:F,Conciliacao!A4,df_extratos!G:G,"DEBITO")</f>
        <v>-9643.16</v>
      </c>
      <c r="O4" s="12">
        <f t="shared" si="1"/>
        <v>-9643.16</v>
      </c>
      <c r="P4" s="26">
        <f t="shared" si="2"/>
        <v>-109.21999999999753</v>
      </c>
    </row>
    <row r="5" spans="1:16" hidden="1" x14ac:dyDescent="0.35">
      <c r="A5" s="6">
        <v>45295</v>
      </c>
      <c r="B5" s="4">
        <f>SUMIFS(df_faturam_zig!K:K,df_faturam_zig!L:L,Conciliacao!A5)</f>
        <v>0</v>
      </c>
      <c r="C5" s="4"/>
      <c r="D5" s="4">
        <f>SUMIFS(df_faturam_zig!E:E,df_faturam_zig!L:L,Conciliacao!A5,df_faturam_zig!F:F,"DINHEIRO")</f>
        <v>0</v>
      </c>
      <c r="E5" s="4">
        <f>SUMIFS(view_parc_agrup!G:G,view_parc_agrup!F:F,Conciliacao!A5)</f>
        <v>0</v>
      </c>
      <c r="F5" s="7">
        <f>SUMIFS(df_mutuos!H:H,df_mutuos!B:B,Conciliacao!A5)</f>
        <v>0</v>
      </c>
      <c r="G5" s="8">
        <f>SUMIFS(df_extratos!I:I,df_extratos!F:F,Conciliacao!A5,df_extratos!G:G,"CREDITO")</f>
        <v>7700</v>
      </c>
      <c r="H5" s="24">
        <f>SUMIFS(df_tesouraria_trans!E:E,df_tesouraria_trans!D:D,Conciliacao!A5)</f>
        <v>0</v>
      </c>
      <c r="I5" s="10">
        <f t="shared" si="0"/>
        <v>-7700</v>
      </c>
      <c r="J5" s="5">
        <f>SUMIFS(df_blueme_sem_parcelamento!F:F,df_blueme_sem_parcelamento!I:I,Conciliacao!A5)</f>
        <v>0</v>
      </c>
      <c r="K5" s="5">
        <f>SUMIFS(df_blueme_com_parcelamento!I:I,df_blueme_com_parcelamento!L:L,Conciliacao!A5)</f>
        <v>0</v>
      </c>
      <c r="L5" s="9">
        <f>SUMIFS(df_mutuos!I:I,df_mutuos!B:B,Conciliacao!A5,df_mutuos!G:G,"b'\x00'")</f>
        <v>0</v>
      </c>
      <c r="M5" s="9">
        <f>SUMIFS(df_taxas_bancarias!E:E,df_taxas_bancarias!D:D,Conciliacao!A5,df_taxas_bancarias!F:F,"b'\x00'")</f>
        <v>0</v>
      </c>
      <c r="N5" s="11">
        <f>SUMIFS(df_extratos!I:I,df_extratos!F:F,Conciliacao!A5,df_extratos!G:G,"DEBITO")</f>
        <v>-7700</v>
      </c>
      <c r="O5" s="12">
        <f t="shared" si="1"/>
        <v>-7700</v>
      </c>
      <c r="P5" s="26">
        <f t="shared" si="2"/>
        <v>0</v>
      </c>
    </row>
    <row r="6" spans="1:16" hidden="1" x14ac:dyDescent="0.35">
      <c r="A6" s="6">
        <v>45296</v>
      </c>
      <c r="B6" s="4">
        <f>SUMIFS(df_faturam_zig!K:K,df_faturam_zig!L:L,Conciliacao!A6)</f>
        <v>0</v>
      </c>
      <c r="C6" s="4"/>
      <c r="D6" s="4">
        <f>SUMIFS(df_faturam_zig!E:E,df_faturam_zig!L:L,Conciliacao!A6,df_faturam_zig!F:F,"DINHEIRO")</f>
        <v>0</v>
      </c>
      <c r="E6" s="4">
        <f>SUMIFS(view_parc_agrup!G:G,view_parc_agrup!F:F,Conciliacao!A6)</f>
        <v>0</v>
      </c>
      <c r="F6" s="7">
        <f>SUMIFS(df_mutuos!H:H,df_mutuos!B:B,Conciliacao!A6)</f>
        <v>0</v>
      </c>
      <c r="G6" s="8">
        <f>SUMIFS(df_extratos!I:I,df_extratos!F:F,Conciliacao!A6,df_extratos!G:G,"CREDITO")</f>
        <v>16474</v>
      </c>
      <c r="H6" s="24">
        <f>SUMIFS(df_tesouraria_trans!E:E,df_tesouraria_trans!D:D,Conciliacao!A6)</f>
        <v>0</v>
      </c>
      <c r="I6" s="10">
        <f t="shared" si="0"/>
        <v>-16474</v>
      </c>
      <c r="J6" s="5">
        <f>SUMIFS(df_blueme_sem_parcelamento!F:F,df_blueme_sem_parcelamento!I:I,Conciliacao!A6)</f>
        <v>0</v>
      </c>
      <c r="K6" s="5">
        <f>SUMIFS(df_blueme_com_parcelamento!I:I,df_blueme_com_parcelamento!L:L,Conciliacao!A6)</f>
        <v>0</v>
      </c>
      <c r="L6" s="9">
        <f>SUMIFS(df_mutuos!I:I,df_mutuos!B:B,Conciliacao!A6,df_mutuos!G:G,"b'\x00'")</f>
        <v>0</v>
      </c>
      <c r="M6" s="9">
        <f>SUMIFS(df_taxas_bancarias!E:E,df_taxas_bancarias!D:D,Conciliacao!A6,df_taxas_bancarias!F:F,"b'\x00'")</f>
        <v>0</v>
      </c>
      <c r="N6" s="11">
        <f>SUMIFS(df_extratos!I:I,df_extratos!F:F,Conciliacao!A6,df_extratos!G:G,"DEBITO")</f>
        <v>-16474</v>
      </c>
      <c r="O6" s="12">
        <f t="shared" si="1"/>
        <v>-16474</v>
      </c>
      <c r="P6" s="26">
        <f t="shared" si="2"/>
        <v>0</v>
      </c>
    </row>
    <row r="7" spans="1:16" hidden="1" x14ac:dyDescent="0.35">
      <c r="A7" s="6">
        <v>45297</v>
      </c>
      <c r="B7" s="4">
        <f>SUMIFS(df_faturam_zig!K:K,df_faturam_zig!L:L,Conciliacao!A7)</f>
        <v>0</v>
      </c>
      <c r="C7" s="4"/>
      <c r="D7" s="4">
        <f>SUMIFS(df_faturam_zig!E:E,df_faturam_zig!L:L,Conciliacao!A7,df_faturam_zig!F:F,"DINHEIRO")</f>
        <v>0</v>
      </c>
      <c r="E7" s="4">
        <f>SUMIFS(view_parc_agrup!G:G,view_parc_agrup!F:F,Conciliacao!A7)</f>
        <v>0</v>
      </c>
      <c r="F7" s="7">
        <f>SUMIFS(df_mutuos!H:H,df_mutuos!B:B,Conciliacao!A7)</f>
        <v>0</v>
      </c>
      <c r="G7" s="8">
        <f>SUMIFS(df_extratos!I:I,df_extratos!F:F,Conciliacao!A7,df_extratos!G:G,"CREDITO")</f>
        <v>0</v>
      </c>
      <c r="H7" s="24">
        <f>SUMIFS(df_tesouraria_trans!E:E,df_tesouraria_trans!D:D,Conciliacao!A7)</f>
        <v>0</v>
      </c>
      <c r="I7" s="10">
        <f t="shared" si="0"/>
        <v>0</v>
      </c>
      <c r="J7" s="5">
        <f>SUMIFS(df_blueme_sem_parcelamento!F:F,df_blueme_sem_parcelamento!I:I,Conciliacao!A7)</f>
        <v>0</v>
      </c>
      <c r="K7" s="5">
        <f>SUMIFS(df_blueme_com_parcelamento!I:I,df_blueme_com_parcelamento!L:L,Conciliacao!A7)</f>
        <v>0</v>
      </c>
      <c r="L7" s="9">
        <f>SUMIFS(df_mutuos!I:I,df_mutuos!B:B,Conciliacao!A7,df_mutuos!G:G,"b'\x00'")</f>
        <v>0</v>
      </c>
      <c r="M7" s="9">
        <f>SUMIFS(df_taxas_bancarias!E:E,df_taxas_bancarias!D:D,Conciliacao!A7,df_taxas_bancarias!F:F,"b'\x00'")</f>
        <v>0</v>
      </c>
      <c r="N7" s="11">
        <f>SUMIFS(df_extratos!I:I,df_extratos!F:F,Conciliacao!A7,df_extratos!G:G,"DEBITO")</f>
        <v>0</v>
      </c>
      <c r="O7" s="12">
        <f t="shared" si="1"/>
        <v>0</v>
      </c>
      <c r="P7" s="26">
        <f t="shared" si="2"/>
        <v>0</v>
      </c>
    </row>
    <row r="8" spans="1:16" hidden="1" x14ac:dyDescent="0.35">
      <c r="A8" s="6">
        <v>45298</v>
      </c>
      <c r="B8" s="4">
        <f>SUMIFS(df_faturam_zig!K:K,df_faturam_zig!L:L,Conciliacao!A8)</f>
        <v>0</v>
      </c>
      <c r="C8" s="4"/>
      <c r="D8" s="4">
        <f>SUMIFS(df_faturam_zig!E:E,df_faturam_zig!L:L,Conciliacao!A8,df_faturam_zig!F:F,"DINHEIRO")</f>
        <v>0</v>
      </c>
      <c r="E8" s="4">
        <f>SUMIFS(view_parc_agrup!G:G,view_parc_agrup!F:F,Conciliacao!A8)</f>
        <v>0</v>
      </c>
      <c r="F8" s="7">
        <f>SUMIFS(df_mutuos!H:H,df_mutuos!B:B,Conciliacao!A8)</f>
        <v>0</v>
      </c>
      <c r="G8" s="8">
        <f>SUMIFS(df_extratos!I:I,df_extratos!F:F,Conciliacao!A8,df_extratos!G:G,"CREDITO")</f>
        <v>0</v>
      </c>
      <c r="H8" s="24">
        <f>SUMIFS(df_tesouraria_trans!E:E,df_tesouraria_trans!D:D,Conciliacao!A8)</f>
        <v>0</v>
      </c>
      <c r="I8" s="10">
        <f t="shared" si="0"/>
        <v>0</v>
      </c>
      <c r="J8" s="5">
        <f>SUMIFS(df_blueme_sem_parcelamento!F:F,df_blueme_sem_parcelamento!I:I,Conciliacao!A8)</f>
        <v>0</v>
      </c>
      <c r="K8" s="5">
        <f>SUMIFS(df_blueme_com_parcelamento!I:I,df_blueme_com_parcelamento!L:L,Conciliacao!A8)</f>
        <v>0</v>
      </c>
      <c r="L8" s="9">
        <f>SUMIFS(df_mutuos!I:I,df_mutuos!B:B,Conciliacao!A8,df_mutuos!G:G,"b'\x00'")</f>
        <v>0</v>
      </c>
      <c r="M8" s="9">
        <f>SUMIFS(df_taxas_bancarias!E:E,df_taxas_bancarias!D:D,Conciliacao!A8,df_taxas_bancarias!F:F,"b'\x00'")</f>
        <v>0</v>
      </c>
      <c r="N8" s="11">
        <f>SUMIFS(df_extratos!I:I,df_extratos!F:F,Conciliacao!A8,df_extratos!G:G,"DEBITO")</f>
        <v>0</v>
      </c>
      <c r="O8" s="12">
        <f t="shared" si="1"/>
        <v>0</v>
      </c>
      <c r="P8" s="26">
        <f t="shared" si="2"/>
        <v>0</v>
      </c>
    </row>
    <row r="9" spans="1:16" hidden="1" x14ac:dyDescent="0.35">
      <c r="A9" s="6">
        <v>45299</v>
      </c>
      <c r="B9" s="4">
        <f>SUMIFS(df_faturam_zig!K:K,df_faturam_zig!L:L,Conciliacao!A9)</f>
        <v>0</v>
      </c>
      <c r="C9" s="4"/>
      <c r="D9" s="4">
        <f>SUMIFS(df_faturam_zig!E:E,df_faturam_zig!L:L,Conciliacao!A9,df_faturam_zig!F:F,"DINHEIRO")</f>
        <v>0</v>
      </c>
      <c r="E9" s="4">
        <f>SUMIFS(view_parc_agrup!G:G,view_parc_agrup!F:F,Conciliacao!A9)</f>
        <v>0</v>
      </c>
      <c r="F9" s="7">
        <f>SUMIFS(df_mutuos!H:H,df_mutuos!B:B,Conciliacao!A9)</f>
        <v>0</v>
      </c>
      <c r="G9" s="8">
        <f>SUMIFS(df_extratos!I:I,df_extratos!F:F,Conciliacao!A9,df_extratos!G:G,"CREDITO")</f>
        <v>15390.58</v>
      </c>
      <c r="H9" s="24">
        <f>SUMIFS(df_tesouraria_trans!E:E,df_tesouraria_trans!D:D,Conciliacao!A9)</f>
        <v>0</v>
      </c>
      <c r="I9" s="10">
        <f t="shared" si="0"/>
        <v>-15390.58</v>
      </c>
      <c r="J9" s="5">
        <f>SUMIFS(df_blueme_sem_parcelamento!F:F,df_blueme_sem_parcelamento!I:I,Conciliacao!A9)</f>
        <v>0</v>
      </c>
      <c r="K9" s="5">
        <f>SUMIFS(df_blueme_com_parcelamento!I:I,df_blueme_com_parcelamento!L:L,Conciliacao!A9)</f>
        <v>0</v>
      </c>
      <c r="L9" s="9">
        <f>SUMIFS(df_mutuos!I:I,df_mutuos!B:B,Conciliacao!A9,df_mutuos!G:G,"b'\x00'")</f>
        <v>0</v>
      </c>
      <c r="M9" s="9">
        <f>SUMIFS(df_taxas_bancarias!E:E,df_taxas_bancarias!D:D,Conciliacao!A9,df_taxas_bancarias!F:F,"b'\x00'")</f>
        <v>0</v>
      </c>
      <c r="N9" s="11">
        <f>SUMIFS(df_extratos!I:I,df_extratos!F:F,Conciliacao!A9,df_extratos!G:G,"DEBITO")</f>
        <v>-15390.580000000002</v>
      </c>
      <c r="O9" s="12">
        <f t="shared" si="1"/>
        <v>-15390.580000000002</v>
      </c>
      <c r="P9" s="26">
        <f t="shared" si="2"/>
        <v>0</v>
      </c>
    </row>
    <row r="10" spans="1:16" hidden="1" x14ac:dyDescent="0.35">
      <c r="A10" s="6">
        <v>45300</v>
      </c>
      <c r="B10" s="4">
        <f>SUMIFS(df_faturam_zig!K:K,df_faturam_zig!L:L,Conciliacao!A10)</f>
        <v>0</v>
      </c>
      <c r="C10" s="4"/>
      <c r="D10" s="4">
        <f>SUMIFS(df_faturam_zig!E:E,df_faturam_zig!L:L,Conciliacao!A10,df_faturam_zig!F:F,"DINHEIRO")</f>
        <v>0</v>
      </c>
      <c r="E10" s="4">
        <f>SUMIFS(view_parc_agrup!G:G,view_parc_agrup!F:F,Conciliacao!A10)</f>
        <v>0</v>
      </c>
      <c r="F10" s="7">
        <f>SUMIFS(df_mutuos!H:H,df_mutuos!B:B,Conciliacao!A10)</f>
        <v>0</v>
      </c>
      <c r="G10" s="8">
        <f>SUMIFS(df_extratos!I:I,df_extratos!F:F,Conciliacao!A10,df_extratos!G:G,"CREDITO")</f>
        <v>261978.62</v>
      </c>
      <c r="H10" s="24">
        <f>SUMIFS(df_tesouraria_trans!E:E,df_tesouraria_trans!D:D,Conciliacao!A10)</f>
        <v>0</v>
      </c>
      <c r="I10" s="10">
        <f t="shared" si="0"/>
        <v>-261978.62</v>
      </c>
      <c r="J10" s="5">
        <f>SUMIFS(df_blueme_sem_parcelamento!F:F,df_blueme_sem_parcelamento!I:I,Conciliacao!A10)</f>
        <v>0</v>
      </c>
      <c r="K10" s="5">
        <f>SUMIFS(df_blueme_com_parcelamento!I:I,df_blueme_com_parcelamento!L:L,Conciliacao!A10)</f>
        <v>0</v>
      </c>
      <c r="L10" s="9">
        <f>SUMIFS(df_mutuos!I:I,df_mutuos!B:B,Conciliacao!A10,df_mutuos!G:G,"b'\x00'")</f>
        <v>0</v>
      </c>
      <c r="M10" s="9">
        <f>SUMIFS(df_taxas_bancarias!E:E,df_taxas_bancarias!D:D,Conciliacao!A10,df_taxas_bancarias!F:F,"b'\x00'")</f>
        <v>0</v>
      </c>
      <c r="N10" s="11">
        <f>SUMIFS(df_extratos!I:I,df_extratos!F:F,Conciliacao!A10,df_extratos!G:G,"DEBITO")</f>
        <v>-8504.130000000001</v>
      </c>
      <c r="O10" s="12">
        <f t="shared" si="1"/>
        <v>-8504.130000000001</v>
      </c>
      <c r="P10" s="26">
        <f t="shared" si="2"/>
        <v>253474.49</v>
      </c>
    </row>
    <row r="11" spans="1:16" hidden="1" x14ac:dyDescent="0.35">
      <c r="A11" s="6">
        <v>45301</v>
      </c>
      <c r="B11" s="4">
        <f>SUMIFS(df_faturam_zig!K:K,df_faturam_zig!L:L,Conciliacao!A11)</f>
        <v>0</v>
      </c>
      <c r="C11" s="4"/>
      <c r="D11" s="4">
        <f>SUMIFS(df_faturam_zig!E:E,df_faturam_zig!L:L,Conciliacao!A11,df_faturam_zig!F:F,"DINHEIRO")</f>
        <v>0</v>
      </c>
      <c r="E11" s="4">
        <f>SUMIFS(view_parc_agrup!G:G,view_parc_agrup!F:F,Conciliacao!A11)</f>
        <v>19931.939999999999</v>
      </c>
      <c r="F11" s="7">
        <f>SUMIFS(df_mutuos!H:H,df_mutuos!B:B,Conciliacao!A11)</f>
        <v>0</v>
      </c>
      <c r="G11" s="8">
        <f>SUMIFS(df_extratos!I:I,df_extratos!F:F,Conciliacao!A11,df_extratos!G:G,"CREDITO")</f>
        <v>29285.64</v>
      </c>
      <c r="H11" s="24">
        <f>SUMIFS(df_tesouraria_trans!E:E,df_tesouraria_trans!D:D,Conciliacao!A11)</f>
        <v>0</v>
      </c>
      <c r="I11" s="10">
        <f t="shared" si="0"/>
        <v>-9353.7000000000007</v>
      </c>
      <c r="J11" s="5">
        <f>SUMIFS(df_blueme_sem_parcelamento!F:F,df_blueme_sem_parcelamento!I:I,Conciliacao!A11)</f>
        <v>0</v>
      </c>
      <c r="K11" s="5">
        <f>SUMIFS(df_blueme_com_parcelamento!I:I,df_blueme_com_parcelamento!L:L,Conciliacao!A11)</f>
        <v>0</v>
      </c>
      <c r="L11" s="9">
        <f>SUMIFS(df_mutuos!I:I,df_mutuos!B:B,Conciliacao!A11,df_mutuos!G:G,"b'\x00'")</f>
        <v>0</v>
      </c>
      <c r="M11" s="9">
        <f>SUMIFS(df_taxas_bancarias!E:E,df_taxas_bancarias!D:D,Conciliacao!A11,df_taxas_bancarias!F:F,"b'\x00'")</f>
        <v>0</v>
      </c>
      <c r="N11" s="11">
        <f>SUMIFS(df_extratos!I:I,df_extratos!F:F,Conciliacao!A11,df_extratos!G:G,"DEBITO")</f>
        <v>-226334.28000000003</v>
      </c>
      <c r="O11" s="12">
        <f t="shared" si="1"/>
        <v>-226334.28000000003</v>
      </c>
      <c r="P11" s="26">
        <f t="shared" si="2"/>
        <v>-216980.58000000002</v>
      </c>
    </row>
    <row r="12" spans="1:16" hidden="1" x14ac:dyDescent="0.35">
      <c r="A12" s="6">
        <v>45302</v>
      </c>
      <c r="B12" s="4">
        <f>SUMIFS(df_faturam_zig!K:K,df_faturam_zig!L:L,Conciliacao!A12)</f>
        <v>0</v>
      </c>
      <c r="C12" s="4"/>
      <c r="D12" s="4">
        <f>SUMIFS(df_faturam_zig!E:E,df_faturam_zig!L:L,Conciliacao!A12,df_faturam_zig!F:F,"DINHEIRO")</f>
        <v>0</v>
      </c>
      <c r="E12" s="4">
        <f>SUMIFS(view_parc_agrup!G:G,view_parc_agrup!F:F,Conciliacao!A12)</f>
        <v>1500</v>
      </c>
      <c r="F12" s="7">
        <f>SUMIFS(df_mutuos!H:H,df_mutuos!B:B,Conciliacao!A12)</f>
        <v>0</v>
      </c>
      <c r="G12" s="8">
        <f>SUMIFS(df_extratos!I:I,df_extratos!F:F,Conciliacao!A12,df_extratos!G:G,"CREDITO")</f>
        <v>5824.76</v>
      </c>
      <c r="H12" s="24">
        <f>SUMIFS(df_tesouraria_trans!E:E,df_tesouraria_trans!D:D,Conciliacao!A12)</f>
        <v>0</v>
      </c>
      <c r="I12" s="10">
        <f t="shared" si="0"/>
        <v>-4324.76</v>
      </c>
      <c r="J12" s="5">
        <f>SUMIFS(df_blueme_sem_parcelamento!F:F,df_blueme_sem_parcelamento!I:I,Conciliacao!A12)</f>
        <v>0</v>
      </c>
      <c r="K12" s="5">
        <f>SUMIFS(df_blueme_com_parcelamento!I:I,df_blueme_com_parcelamento!L:L,Conciliacao!A12)</f>
        <v>0</v>
      </c>
      <c r="L12" s="9">
        <f>SUMIFS(df_mutuos!I:I,df_mutuos!B:B,Conciliacao!A12,df_mutuos!G:G,"b'\x00'")</f>
        <v>0</v>
      </c>
      <c r="M12" s="9">
        <f>SUMIFS(df_taxas_bancarias!E:E,df_taxas_bancarias!D:D,Conciliacao!A12,df_taxas_bancarias!F:F,"b'\x00'")</f>
        <v>0</v>
      </c>
      <c r="N12" s="11">
        <f>SUMIFS(df_extratos!I:I,df_extratos!F:F,Conciliacao!A12,df_extratos!G:G,"DEBITO")</f>
        <v>-48583.87000000001</v>
      </c>
      <c r="O12" s="12">
        <f t="shared" si="1"/>
        <v>-48583.87000000001</v>
      </c>
      <c r="P12" s="26">
        <f t="shared" si="2"/>
        <v>-44259.110000000008</v>
      </c>
    </row>
    <row r="13" spans="1:16" hidden="1" x14ac:dyDescent="0.35">
      <c r="A13" s="6">
        <v>45303</v>
      </c>
      <c r="B13" s="4">
        <f>SUMIFS(df_faturam_zig!K:K,df_faturam_zig!L:L,Conciliacao!A13)</f>
        <v>0</v>
      </c>
      <c r="C13" s="4"/>
      <c r="D13" s="4">
        <f>SUMIFS(df_faturam_zig!E:E,df_faturam_zig!L:L,Conciliacao!A13,df_faturam_zig!F:F,"DINHEIRO")</f>
        <v>0</v>
      </c>
      <c r="E13" s="4">
        <f>SUMIFS(view_parc_agrup!G:G,view_parc_agrup!F:F,Conciliacao!A13)</f>
        <v>0</v>
      </c>
      <c r="F13" s="7">
        <f>SUMIFS(df_mutuos!H:H,df_mutuos!B:B,Conciliacao!A13)</f>
        <v>0</v>
      </c>
      <c r="G13" s="8">
        <f>SUMIFS(df_extratos!I:I,df_extratos!F:F,Conciliacao!A13,df_extratos!G:G,"CREDITO")</f>
        <v>309126.56</v>
      </c>
      <c r="H13" s="24">
        <f>SUMIFS(df_tesouraria_trans!E:E,df_tesouraria_trans!D:D,Conciliacao!A13)</f>
        <v>0</v>
      </c>
      <c r="I13" s="10">
        <f t="shared" si="0"/>
        <v>-309126.56</v>
      </c>
      <c r="J13" s="5">
        <f>SUMIFS(df_blueme_sem_parcelamento!F:F,df_blueme_sem_parcelamento!I:I,Conciliacao!A13)</f>
        <v>0</v>
      </c>
      <c r="K13" s="5">
        <f>SUMIFS(df_blueme_com_parcelamento!I:I,df_blueme_com_parcelamento!L:L,Conciliacao!A13)</f>
        <v>0</v>
      </c>
      <c r="L13" s="9">
        <f>SUMIFS(df_mutuos!I:I,df_mutuos!B:B,Conciliacao!A13,df_mutuos!G:G,"b'\x00'")</f>
        <v>0</v>
      </c>
      <c r="M13" s="9">
        <f>SUMIFS(df_taxas_bancarias!E:E,df_taxas_bancarias!D:D,Conciliacao!A13,df_taxas_bancarias!F:F,"b'\x00'")</f>
        <v>0</v>
      </c>
      <c r="N13" s="11">
        <f>SUMIFS(df_extratos!I:I,df_extratos!F:F,Conciliacao!A13,df_extratos!G:G,"DEBITO")</f>
        <v>-19400.07</v>
      </c>
      <c r="O13" s="12">
        <f t="shared" si="1"/>
        <v>-19400.07</v>
      </c>
      <c r="P13" s="26">
        <f t="shared" si="2"/>
        <v>289726.49</v>
      </c>
    </row>
    <row r="14" spans="1:16" hidden="1" x14ac:dyDescent="0.35">
      <c r="A14" s="6">
        <v>45304</v>
      </c>
      <c r="B14" s="4">
        <f>SUMIFS(df_faturam_zig!K:K,df_faturam_zig!L:L,Conciliacao!A14)</f>
        <v>0</v>
      </c>
      <c r="C14" s="4"/>
      <c r="D14" s="4">
        <f>SUMIFS(df_faturam_zig!E:E,df_faturam_zig!L:L,Conciliacao!A14,df_faturam_zig!F:F,"DINHEIRO")</f>
        <v>0</v>
      </c>
      <c r="E14" s="4">
        <f>SUMIFS(view_parc_agrup!G:G,view_parc_agrup!F:F,Conciliacao!A14)</f>
        <v>0</v>
      </c>
      <c r="F14" s="7">
        <f>SUMIFS(df_mutuos!H:H,df_mutuos!B:B,Conciliacao!A14)</f>
        <v>0</v>
      </c>
      <c r="G14" s="8">
        <f>SUMIFS(df_extratos!I:I,df_extratos!F:F,Conciliacao!A14,df_extratos!G:G,"CREDITO")</f>
        <v>0</v>
      </c>
      <c r="H14" s="24">
        <f>SUMIFS(df_tesouraria_trans!E:E,df_tesouraria_trans!D:D,Conciliacao!A14)</f>
        <v>0</v>
      </c>
      <c r="I14" s="10">
        <f t="shared" si="0"/>
        <v>0</v>
      </c>
      <c r="J14" s="5">
        <f>SUMIFS(df_blueme_sem_parcelamento!F:F,df_blueme_sem_parcelamento!I:I,Conciliacao!A14)</f>
        <v>0</v>
      </c>
      <c r="K14" s="5">
        <f>SUMIFS(df_blueme_com_parcelamento!I:I,df_blueme_com_parcelamento!L:L,Conciliacao!A14)</f>
        <v>0</v>
      </c>
      <c r="L14" s="9">
        <f>SUMIFS(df_mutuos!I:I,df_mutuos!B:B,Conciliacao!A14,df_mutuos!G:G,"b'\x00'")</f>
        <v>0</v>
      </c>
      <c r="M14" s="9">
        <f>SUMIFS(df_taxas_bancarias!E:E,df_taxas_bancarias!D:D,Conciliacao!A14,df_taxas_bancarias!F:F,"b'\x00'")</f>
        <v>0</v>
      </c>
      <c r="N14" s="11">
        <f>SUMIFS(df_extratos!I:I,df_extratos!F:F,Conciliacao!A14,df_extratos!G:G,"DEBITO")</f>
        <v>0</v>
      </c>
      <c r="O14" s="12">
        <f t="shared" si="1"/>
        <v>0</v>
      </c>
      <c r="P14" s="26">
        <f t="shared" si="2"/>
        <v>0</v>
      </c>
    </row>
    <row r="15" spans="1:16" hidden="1" x14ac:dyDescent="0.35">
      <c r="A15" s="6">
        <v>45305</v>
      </c>
      <c r="B15" s="4">
        <f>SUMIFS(df_faturam_zig!K:K,df_faturam_zig!L:L,Conciliacao!A15)</f>
        <v>0</v>
      </c>
      <c r="C15" s="4"/>
      <c r="D15" s="4">
        <f>SUMIFS(df_faturam_zig!E:E,df_faturam_zig!L:L,Conciliacao!A15,df_faturam_zig!F:F,"DINHEIRO")</f>
        <v>0</v>
      </c>
      <c r="E15" s="4">
        <f>SUMIFS(view_parc_agrup!G:G,view_parc_agrup!F:F,Conciliacao!A15)</f>
        <v>0</v>
      </c>
      <c r="F15" s="7">
        <f>SUMIFS(df_mutuos!H:H,df_mutuos!B:B,Conciliacao!A15)</f>
        <v>0</v>
      </c>
      <c r="G15" s="8">
        <f>SUMIFS(df_extratos!I:I,df_extratos!F:F,Conciliacao!A15,df_extratos!G:G,"CREDITO")</f>
        <v>0</v>
      </c>
      <c r="H15" s="24">
        <f>SUMIFS(df_tesouraria_trans!E:E,df_tesouraria_trans!D:D,Conciliacao!A15)</f>
        <v>0</v>
      </c>
      <c r="I15" s="10">
        <f t="shared" si="0"/>
        <v>0</v>
      </c>
      <c r="J15" s="5">
        <f>SUMIFS(df_blueme_sem_parcelamento!F:F,df_blueme_sem_parcelamento!I:I,Conciliacao!A15)</f>
        <v>0</v>
      </c>
      <c r="K15" s="5">
        <f>SUMIFS(df_blueme_com_parcelamento!I:I,df_blueme_com_parcelamento!L:L,Conciliacao!A15)</f>
        <v>0</v>
      </c>
      <c r="L15" s="9">
        <f>SUMIFS(df_mutuos!I:I,df_mutuos!B:B,Conciliacao!A15,df_mutuos!G:G,"b'\x00'")</f>
        <v>0</v>
      </c>
      <c r="M15" s="9">
        <f>SUMIFS(df_taxas_bancarias!E:E,df_taxas_bancarias!D:D,Conciliacao!A15,df_taxas_bancarias!F:F,"b'\x00'")</f>
        <v>0</v>
      </c>
      <c r="N15" s="11">
        <f>SUMIFS(df_extratos!I:I,df_extratos!F:F,Conciliacao!A15,df_extratos!G:G,"DEBITO")</f>
        <v>0</v>
      </c>
      <c r="O15" s="12">
        <f t="shared" si="1"/>
        <v>0</v>
      </c>
      <c r="P15" s="26">
        <f t="shared" si="2"/>
        <v>0</v>
      </c>
    </row>
    <row r="16" spans="1:16" hidden="1" x14ac:dyDescent="0.35">
      <c r="A16" s="6">
        <v>45306</v>
      </c>
      <c r="B16" s="4">
        <f>SUMIFS(df_faturam_zig!K:K,df_faturam_zig!L:L,Conciliacao!A16)</f>
        <v>0</v>
      </c>
      <c r="C16" s="4"/>
      <c r="D16" s="4">
        <f>SUMIFS(df_faturam_zig!E:E,df_faturam_zig!L:L,Conciliacao!A16,df_faturam_zig!F:F,"DINHEIRO")</f>
        <v>0</v>
      </c>
      <c r="E16" s="4">
        <f>SUMIFS(view_parc_agrup!G:G,view_parc_agrup!F:F,Conciliacao!A16)</f>
        <v>1200</v>
      </c>
      <c r="F16" s="7">
        <f>SUMIFS(df_mutuos!H:H,df_mutuos!B:B,Conciliacao!A16)</f>
        <v>0</v>
      </c>
      <c r="G16" s="8">
        <f>SUMIFS(df_extratos!I:I,df_extratos!F:F,Conciliacao!A16,df_extratos!G:G,"CREDITO")</f>
        <v>330548.14</v>
      </c>
      <c r="H16" s="24">
        <f>SUMIFS(df_tesouraria_trans!E:E,df_tesouraria_trans!D:D,Conciliacao!A16)</f>
        <v>0</v>
      </c>
      <c r="I16" s="10">
        <f t="shared" si="0"/>
        <v>-329348.14</v>
      </c>
      <c r="J16" s="5">
        <f>SUMIFS(df_blueme_sem_parcelamento!F:F,df_blueme_sem_parcelamento!I:I,Conciliacao!A16)</f>
        <v>0</v>
      </c>
      <c r="K16" s="5">
        <f>SUMIFS(df_blueme_com_parcelamento!I:I,df_blueme_com_parcelamento!L:L,Conciliacao!A16)</f>
        <v>0</v>
      </c>
      <c r="L16" s="9">
        <f>SUMIFS(df_mutuos!I:I,df_mutuos!B:B,Conciliacao!A16,df_mutuos!G:G,"b'\x00'")</f>
        <v>0</v>
      </c>
      <c r="M16" s="9">
        <f>SUMIFS(df_taxas_bancarias!E:E,df_taxas_bancarias!D:D,Conciliacao!A16,df_taxas_bancarias!F:F,"b'\x00'")</f>
        <v>0</v>
      </c>
      <c r="N16" s="11">
        <f>SUMIFS(df_extratos!I:I,df_extratos!F:F,Conciliacao!A16,df_extratos!G:G,"DEBITO")</f>
        <v>-169648.74</v>
      </c>
      <c r="O16" s="12">
        <f t="shared" si="1"/>
        <v>-169648.74</v>
      </c>
      <c r="P16" s="26">
        <f t="shared" si="2"/>
        <v>159699.40000000002</v>
      </c>
    </row>
    <row r="17" spans="1:16" hidden="1" x14ac:dyDescent="0.35">
      <c r="A17" s="6">
        <v>45307</v>
      </c>
      <c r="B17" s="4">
        <f>SUMIFS(df_faturam_zig!K:K,df_faturam_zig!L:L,Conciliacao!A17)</f>
        <v>0</v>
      </c>
      <c r="C17" s="4"/>
      <c r="D17" s="4">
        <f>SUMIFS(df_faturam_zig!E:E,df_faturam_zig!L:L,Conciliacao!A17,df_faturam_zig!F:F,"DINHEIRO")</f>
        <v>0</v>
      </c>
      <c r="E17" s="4">
        <f>SUMIFS(view_parc_agrup!G:G,view_parc_agrup!F:F,Conciliacao!A17)</f>
        <v>0</v>
      </c>
      <c r="F17" s="7">
        <f>SUMIFS(df_mutuos!H:H,df_mutuos!B:B,Conciliacao!A17)</f>
        <v>0</v>
      </c>
      <c r="G17" s="8">
        <f>SUMIFS(df_extratos!I:I,df_extratos!F:F,Conciliacao!A17,df_extratos!G:G,"CREDITO")</f>
        <v>8879.43</v>
      </c>
      <c r="H17" s="24">
        <f>SUMIFS(df_tesouraria_trans!E:E,df_tesouraria_trans!D:D,Conciliacao!A17)</f>
        <v>0</v>
      </c>
      <c r="I17" s="10">
        <f t="shared" si="0"/>
        <v>-8879.43</v>
      </c>
      <c r="J17" s="5">
        <f>SUMIFS(df_blueme_sem_parcelamento!F:F,df_blueme_sem_parcelamento!I:I,Conciliacao!A17)</f>
        <v>0</v>
      </c>
      <c r="K17" s="5">
        <f>SUMIFS(df_blueme_com_parcelamento!I:I,df_blueme_com_parcelamento!L:L,Conciliacao!A17)</f>
        <v>0</v>
      </c>
      <c r="L17" s="9">
        <f>SUMIFS(df_mutuos!I:I,df_mutuos!B:B,Conciliacao!A17,df_mutuos!G:G,"b'\x00'")</f>
        <v>0</v>
      </c>
      <c r="M17" s="9">
        <f>SUMIFS(df_taxas_bancarias!E:E,df_taxas_bancarias!D:D,Conciliacao!A17,df_taxas_bancarias!F:F,"b'\x00'")</f>
        <v>0</v>
      </c>
      <c r="N17" s="11">
        <f>SUMIFS(df_extratos!I:I,df_extratos!F:F,Conciliacao!A17,df_extratos!G:G,"DEBITO")</f>
        <v>-111470.21</v>
      </c>
      <c r="O17" s="12">
        <f t="shared" si="1"/>
        <v>-111470.21</v>
      </c>
      <c r="P17" s="26">
        <f t="shared" si="2"/>
        <v>-102590.78</v>
      </c>
    </row>
    <row r="18" spans="1:16" hidden="1" x14ac:dyDescent="0.35">
      <c r="A18" s="6">
        <v>45308</v>
      </c>
      <c r="B18" s="4">
        <f>SUMIFS(df_faturam_zig!K:K,df_faturam_zig!L:L,Conciliacao!A18)</f>
        <v>0</v>
      </c>
      <c r="C18" s="4"/>
      <c r="D18" s="4">
        <f>SUMIFS(df_faturam_zig!E:E,df_faturam_zig!L:L,Conciliacao!A18,df_faturam_zig!F:F,"DINHEIRO")</f>
        <v>0</v>
      </c>
      <c r="E18" s="4">
        <f>SUMIFS(view_parc_agrup!G:G,view_parc_agrup!F:F,Conciliacao!A18)</f>
        <v>178.6</v>
      </c>
      <c r="F18" s="7">
        <f>SUMIFS(df_mutuos!H:H,df_mutuos!B:B,Conciliacao!A18)</f>
        <v>0</v>
      </c>
      <c r="G18" s="8">
        <f>SUMIFS(df_extratos!I:I,df_extratos!F:F,Conciliacao!A18,df_extratos!G:G,"CREDITO")</f>
        <v>90811.74</v>
      </c>
      <c r="H18" s="24">
        <f>SUMIFS(df_tesouraria_trans!E:E,df_tesouraria_trans!D:D,Conciliacao!A18)</f>
        <v>0</v>
      </c>
      <c r="I18" s="10">
        <f t="shared" si="0"/>
        <v>-90633.14</v>
      </c>
      <c r="J18" s="5">
        <f>SUMIFS(df_blueme_sem_parcelamento!F:F,df_blueme_sem_parcelamento!I:I,Conciliacao!A18)</f>
        <v>0</v>
      </c>
      <c r="K18" s="5">
        <f>SUMIFS(df_blueme_com_parcelamento!I:I,df_blueme_com_parcelamento!L:L,Conciliacao!A18)</f>
        <v>0</v>
      </c>
      <c r="L18" s="9">
        <f>SUMIFS(df_mutuos!I:I,df_mutuos!B:B,Conciliacao!A18,df_mutuos!G:G,"b'\x00'")</f>
        <v>0</v>
      </c>
      <c r="M18" s="9">
        <f>SUMIFS(df_taxas_bancarias!E:E,df_taxas_bancarias!D:D,Conciliacao!A18,df_taxas_bancarias!F:F,"b'\x00'")</f>
        <v>0</v>
      </c>
      <c r="N18" s="11">
        <f>SUMIFS(df_extratos!I:I,df_extratos!F:F,Conciliacao!A18,df_extratos!G:G,"DEBITO")</f>
        <v>-100538.9</v>
      </c>
      <c r="O18" s="12">
        <f t="shared" si="1"/>
        <v>-100538.9</v>
      </c>
      <c r="P18" s="26">
        <f t="shared" si="2"/>
        <v>-9905.7599999999948</v>
      </c>
    </row>
    <row r="19" spans="1:16" hidden="1" x14ac:dyDescent="0.35">
      <c r="A19" s="6">
        <v>45309</v>
      </c>
      <c r="B19" s="4">
        <f>SUMIFS(df_faturam_zig!K:K,df_faturam_zig!L:L,Conciliacao!A19)</f>
        <v>0</v>
      </c>
      <c r="C19" s="4"/>
      <c r="D19" s="4">
        <f>SUMIFS(df_faturam_zig!E:E,df_faturam_zig!L:L,Conciliacao!A19,df_faturam_zig!F:F,"DINHEIRO")</f>
        <v>0</v>
      </c>
      <c r="E19" s="4">
        <f>SUMIFS(view_parc_agrup!G:G,view_parc_agrup!F:F,Conciliacao!A19)</f>
        <v>0</v>
      </c>
      <c r="F19" s="7">
        <f>SUMIFS(df_mutuos!H:H,df_mutuos!B:B,Conciliacao!A19)</f>
        <v>0</v>
      </c>
      <c r="G19" s="8">
        <f>SUMIFS(df_extratos!I:I,df_extratos!F:F,Conciliacao!A19,df_extratos!G:G,"CREDITO")</f>
        <v>63065.700000000004</v>
      </c>
      <c r="H19" s="24">
        <f>SUMIFS(df_tesouraria_trans!E:E,df_tesouraria_trans!D:D,Conciliacao!A19)</f>
        <v>0</v>
      </c>
      <c r="I19" s="10">
        <f t="shared" si="0"/>
        <v>-63065.700000000004</v>
      </c>
      <c r="J19" s="5">
        <f>SUMIFS(df_blueme_sem_parcelamento!F:F,df_blueme_sem_parcelamento!I:I,Conciliacao!A19)</f>
        <v>0</v>
      </c>
      <c r="K19" s="5">
        <f>SUMIFS(df_blueme_com_parcelamento!I:I,df_blueme_com_parcelamento!L:L,Conciliacao!A19)</f>
        <v>0</v>
      </c>
      <c r="L19" s="9">
        <f>SUMIFS(df_mutuos!I:I,df_mutuos!B:B,Conciliacao!A19,df_mutuos!G:G,"b'\x00'")</f>
        <v>0</v>
      </c>
      <c r="M19" s="9">
        <f>SUMIFS(df_taxas_bancarias!E:E,df_taxas_bancarias!D:D,Conciliacao!A19,df_taxas_bancarias!F:F,"b'\x00'")</f>
        <v>0</v>
      </c>
      <c r="N19" s="11">
        <f>SUMIFS(df_extratos!I:I,df_extratos!F:F,Conciliacao!A19,df_extratos!G:G,"DEBITO")</f>
        <v>-136719.45000000001</v>
      </c>
      <c r="O19" s="12">
        <f t="shared" si="1"/>
        <v>-136719.45000000001</v>
      </c>
      <c r="P19" s="26">
        <f t="shared" si="2"/>
        <v>-73653.75</v>
      </c>
    </row>
    <row r="20" spans="1:16" hidden="1" x14ac:dyDescent="0.35">
      <c r="A20" s="6">
        <v>45310</v>
      </c>
      <c r="B20" s="4">
        <f>SUMIFS(df_faturam_zig!K:K,df_faturam_zig!L:L,Conciliacao!A20)</f>
        <v>0</v>
      </c>
      <c r="C20" s="4"/>
      <c r="D20" s="4">
        <f>SUMIFS(df_faturam_zig!E:E,df_faturam_zig!L:L,Conciliacao!A20,df_faturam_zig!F:F,"DINHEIRO")</f>
        <v>0</v>
      </c>
      <c r="E20" s="4">
        <f>SUMIFS(view_parc_agrup!G:G,view_parc_agrup!F:F,Conciliacao!A20)</f>
        <v>1450</v>
      </c>
      <c r="F20" s="7">
        <f>SUMIFS(df_mutuos!H:H,df_mutuos!B:B,Conciliacao!A20)</f>
        <v>0</v>
      </c>
      <c r="G20" s="8">
        <f>SUMIFS(df_extratos!I:I,df_extratos!F:F,Conciliacao!A20,df_extratos!G:G,"CREDITO")</f>
        <v>94329.900000000023</v>
      </c>
      <c r="H20" s="24">
        <f>SUMIFS(df_tesouraria_trans!E:E,df_tesouraria_trans!D:D,Conciliacao!A20)</f>
        <v>0</v>
      </c>
      <c r="I20" s="10">
        <f t="shared" si="0"/>
        <v>-92879.900000000023</v>
      </c>
      <c r="J20" s="5">
        <f>SUMIFS(df_blueme_sem_parcelamento!F:F,df_blueme_sem_parcelamento!I:I,Conciliacao!A20)</f>
        <v>0</v>
      </c>
      <c r="K20" s="5">
        <f>SUMIFS(df_blueme_com_parcelamento!I:I,df_blueme_com_parcelamento!L:L,Conciliacao!A20)</f>
        <v>0</v>
      </c>
      <c r="L20" s="9">
        <f>SUMIFS(df_mutuos!I:I,df_mutuos!B:B,Conciliacao!A20,df_mutuos!G:G,"b'\x00'")</f>
        <v>0</v>
      </c>
      <c r="M20" s="9">
        <f>SUMIFS(df_taxas_bancarias!E:E,df_taxas_bancarias!D:D,Conciliacao!A20,df_taxas_bancarias!F:F,"b'\x00'")</f>
        <v>0</v>
      </c>
      <c r="N20" s="11">
        <f>SUMIFS(df_extratos!I:I,df_extratos!F:F,Conciliacao!A20,df_extratos!G:G,"DEBITO")</f>
        <v>-207701.76000000001</v>
      </c>
      <c r="O20" s="12">
        <f t="shared" si="1"/>
        <v>-207701.76000000001</v>
      </c>
      <c r="P20" s="26">
        <f t="shared" si="2"/>
        <v>-114821.85999999999</v>
      </c>
    </row>
    <row r="21" spans="1:16" hidden="1" x14ac:dyDescent="0.35">
      <c r="A21" s="6">
        <v>45311</v>
      </c>
      <c r="B21" s="4">
        <f>SUMIFS(df_faturam_zig!K:K,df_faturam_zig!L:L,Conciliacao!A21)</f>
        <v>0</v>
      </c>
      <c r="C21" s="4"/>
      <c r="D21" s="4">
        <f>SUMIFS(df_faturam_zig!E:E,df_faturam_zig!L:L,Conciliacao!A21,df_faturam_zig!F:F,"DINHEIRO")</f>
        <v>0</v>
      </c>
      <c r="E21" s="4">
        <f>SUMIFS(view_parc_agrup!G:G,view_parc_agrup!F:F,Conciliacao!A21)</f>
        <v>0</v>
      </c>
      <c r="F21" s="7">
        <f>SUMIFS(df_mutuos!H:H,df_mutuos!B:B,Conciliacao!A21)</f>
        <v>0</v>
      </c>
      <c r="G21" s="8">
        <f>SUMIFS(df_extratos!I:I,df_extratos!F:F,Conciliacao!A21,df_extratos!G:G,"CREDITO")</f>
        <v>0</v>
      </c>
      <c r="H21" s="24">
        <f>SUMIFS(df_tesouraria_trans!E:E,df_tesouraria_trans!D:D,Conciliacao!A21)</f>
        <v>0</v>
      </c>
      <c r="I21" s="10">
        <f t="shared" si="0"/>
        <v>0</v>
      </c>
      <c r="J21" s="5">
        <f>SUMIFS(df_blueme_sem_parcelamento!F:F,df_blueme_sem_parcelamento!I:I,Conciliacao!A21)</f>
        <v>0</v>
      </c>
      <c r="K21" s="5">
        <f>SUMIFS(df_blueme_com_parcelamento!I:I,df_blueme_com_parcelamento!L:L,Conciliacao!A21)</f>
        <v>0</v>
      </c>
      <c r="L21" s="9">
        <f>SUMIFS(df_mutuos!I:I,df_mutuos!B:B,Conciliacao!A21,df_mutuos!G:G,"b'\x00'")</f>
        <v>0</v>
      </c>
      <c r="M21" s="9">
        <f>SUMIFS(df_taxas_bancarias!E:E,df_taxas_bancarias!D:D,Conciliacao!A21,df_taxas_bancarias!F:F,"b'\x00'")</f>
        <v>0</v>
      </c>
      <c r="N21" s="11">
        <f>SUMIFS(df_extratos!I:I,df_extratos!F:F,Conciliacao!A21,df_extratos!G:G,"DEBITO")</f>
        <v>0</v>
      </c>
      <c r="O21" s="12">
        <f t="shared" si="1"/>
        <v>0</v>
      </c>
      <c r="P21" s="26">
        <f t="shared" si="2"/>
        <v>0</v>
      </c>
    </row>
    <row r="22" spans="1:16" hidden="1" x14ac:dyDescent="0.35">
      <c r="A22" s="6">
        <v>45312</v>
      </c>
      <c r="B22" s="4">
        <f>SUMIFS(df_faturam_zig!K:K,df_faturam_zig!L:L,Conciliacao!A22)</f>
        <v>0</v>
      </c>
      <c r="C22" s="4"/>
      <c r="D22" s="4">
        <f>SUMIFS(df_faturam_zig!E:E,df_faturam_zig!L:L,Conciliacao!A22,df_faturam_zig!F:F,"DINHEIRO")</f>
        <v>0</v>
      </c>
      <c r="E22" s="4">
        <f>SUMIFS(view_parc_agrup!G:G,view_parc_agrup!F:F,Conciliacao!A22)</f>
        <v>0</v>
      </c>
      <c r="F22" s="7">
        <f>SUMIFS(df_mutuos!H:H,df_mutuos!B:B,Conciliacao!A22)</f>
        <v>0</v>
      </c>
      <c r="G22" s="8">
        <f>SUMIFS(df_extratos!I:I,df_extratos!F:F,Conciliacao!A22,df_extratos!G:G,"CREDITO")</f>
        <v>0</v>
      </c>
      <c r="H22" s="24">
        <f>SUMIFS(df_tesouraria_trans!E:E,df_tesouraria_trans!D:D,Conciliacao!A22)</f>
        <v>0</v>
      </c>
      <c r="I22" s="10">
        <f t="shared" si="0"/>
        <v>0</v>
      </c>
      <c r="J22" s="5">
        <f>SUMIFS(df_blueme_sem_parcelamento!F:F,df_blueme_sem_parcelamento!I:I,Conciliacao!A22)</f>
        <v>0</v>
      </c>
      <c r="K22" s="5">
        <f>SUMIFS(df_blueme_com_parcelamento!I:I,df_blueme_com_parcelamento!L:L,Conciliacao!A22)</f>
        <v>0</v>
      </c>
      <c r="L22" s="9">
        <f>SUMIFS(df_mutuos!I:I,df_mutuos!B:B,Conciliacao!A22,df_mutuos!G:G,"b'\x00'")</f>
        <v>0</v>
      </c>
      <c r="M22" s="9">
        <f>SUMIFS(df_taxas_bancarias!E:E,df_taxas_bancarias!D:D,Conciliacao!A22,df_taxas_bancarias!F:F,"b'\x00'")</f>
        <v>0</v>
      </c>
      <c r="N22" s="11">
        <f>SUMIFS(df_extratos!I:I,df_extratos!F:F,Conciliacao!A22,df_extratos!G:G,"DEBITO")</f>
        <v>0</v>
      </c>
      <c r="O22" s="12">
        <f t="shared" si="1"/>
        <v>0</v>
      </c>
      <c r="P22" s="26">
        <f t="shared" si="2"/>
        <v>0</v>
      </c>
    </row>
    <row r="23" spans="1:16" hidden="1" x14ac:dyDescent="0.35">
      <c r="A23" s="6">
        <v>45313</v>
      </c>
      <c r="B23" s="4">
        <f>SUMIFS(df_faturam_zig!K:K,df_faturam_zig!L:L,Conciliacao!A23)</f>
        <v>0</v>
      </c>
      <c r="C23" s="4"/>
      <c r="D23" s="4">
        <f>SUMIFS(df_faturam_zig!E:E,df_faturam_zig!L:L,Conciliacao!A23,df_faturam_zig!F:F,"DINHEIRO")</f>
        <v>0</v>
      </c>
      <c r="E23" s="4">
        <f>SUMIFS(view_parc_agrup!G:G,view_parc_agrup!F:F,Conciliacao!A23)</f>
        <v>0</v>
      </c>
      <c r="F23" s="7">
        <f>SUMIFS(df_mutuos!H:H,df_mutuos!B:B,Conciliacao!A23)</f>
        <v>0</v>
      </c>
      <c r="G23" s="8">
        <f>SUMIFS(df_extratos!I:I,df_extratos!F:F,Conciliacao!A23,df_extratos!G:G,"CREDITO")</f>
        <v>218836.75999999995</v>
      </c>
      <c r="H23" s="24">
        <f>SUMIFS(df_tesouraria_trans!E:E,df_tesouraria_trans!D:D,Conciliacao!A23)</f>
        <v>0</v>
      </c>
      <c r="I23" s="10">
        <f t="shared" si="0"/>
        <v>-218836.75999999995</v>
      </c>
      <c r="J23" s="5">
        <f>SUMIFS(df_blueme_sem_parcelamento!F:F,df_blueme_sem_parcelamento!I:I,Conciliacao!A23)</f>
        <v>0</v>
      </c>
      <c r="K23" s="5">
        <f>SUMIFS(df_blueme_com_parcelamento!I:I,df_blueme_com_parcelamento!L:L,Conciliacao!A23)</f>
        <v>0</v>
      </c>
      <c r="L23" s="9">
        <f>SUMIFS(df_mutuos!I:I,df_mutuos!B:B,Conciliacao!A23,df_mutuos!G:G,"b'\x00'")</f>
        <v>0</v>
      </c>
      <c r="M23" s="9">
        <f>SUMIFS(df_taxas_bancarias!E:E,df_taxas_bancarias!D:D,Conciliacao!A23,df_taxas_bancarias!F:F,"b'\x00'")</f>
        <v>0</v>
      </c>
      <c r="N23" s="11">
        <f>SUMIFS(df_extratos!I:I,df_extratos!F:F,Conciliacao!A23,df_extratos!G:G,"DEBITO")</f>
        <v>-113679.38</v>
      </c>
      <c r="O23" s="12">
        <f t="shared" si="1"/>
        <v>-113679.38</v>
      </c>
      <c r="P23" s="26">
        <f t="shared" si="2"/>
        <v>105157.37999999995</v>
      </c>
    </row>
    <row r="24" spans="1:16" hidden="1" x14ac:dyDescent="0.35">
      <c r="A24" s="6">
        <v>45314</v>
      </c>
      <c r="B24" s="4">
        <f>SUMIFS(df_faturam_zig!K:K,df_faturam_zig!L:L,Conciliacao!A24)</f>
        <v>0</v>
      </c>
      <c r="C24" s="4"/>
      <c r="D24" s="4">
        <f>SUMIFS(df_faturam_zig!E:E,df_faturam_zig!L:L,Conciliacao!A24,df_faturam_zig!F:F,"DINHEIRO")</f>
        <v>0</v>
      </c>
      <c r="E24" s="4">
        <f>SUMIFS(view_parc_agrup!G:G,view_parc_agrup!F:F,Conciliacao!A24)</f>
        <v>0</v>
      </c>
      <c r="F24" s="7">
        <f>SUMIFS(df_mutuos!H:H,df_mutuos!B:B,Conciliacao!A24)</f>
        <v>0</v>
      </c>
      <c r="G24" s="8">
        <f>SUMIFS(df_extratos!I:I,df_extratos!F:F,Conciliacao!A24,df_extratos!G:G,"CREDITO")</f>
        <v>53639.090000000004</v>
      </c>
      <c r="H24" s="24">
        <f>SUMIFS(df_tesouraria_trans!E:E,df_tesouraria_trans!D:D,Conciliacao!A24)</f>
        <v>0</v>
      </c>
      <c r="I24" s="10">
        <f t="shared" si="0"/>
        <v>-53639.090000000004</v>
      </c>
      <c r="J24" s="5">
        <f>SUMIFS(df_blueme_sem_parcelamento!F:F,df_blueme_sem_parcelamento!I:I,Conciliacao!A24)</f>
        <v>0</v>
      </c>
      <c r="K24" s="5">
        <f>SUMIFS(df_blueme_com_parcelamento!I:I,df_blueme_com_parcelamento!L:L,Conciliacao!A24)</f>
        <v>0</v>
      </c>
      <c r="L24" s="9">
        <f>SUMIFS(df_mutuos!I:I,df_mutuos!B:B,Conciliacao!A24,df_mutuos!G:G,"b'\x00'")</f>
        <v>0</v>
      </c>
      <c r="M24" s="9">
        <f>SUMIFS(df_taxas_bancarias!E:E,df_taxas_bancarias!D:D,Conciliacao!A24,df_taxas_bancarias!F:F,"b'\x00'")</f>
        <v>0</v>
      </c>
      <c r="N24" s="11">
        <f>SUMIFS(df_extratos!I:I,df_extratos!F:F,Conciliacao!A24,df_extratos!G:G,"DEBITO")</f>
        <v>-140766.56</v>
      </c>
      <c r="O24" s="12">
        <f t="shared" si="1"/>
        <v>-140766.56</v>
      </c>
      <c r="P24" s="26">
        <f t="shared" si="2"/>
        <v>-87127.47</v>
      </c>
    </row>
    <row r="25" spans="1:16" hidden="1" x14ac:dyDescent="0.35">
      <c r="A25" s="6">
        <v>45315</v>
      </c>
      <c r="B25" s="4">
        <f>SUMIFS(df_faturam_zig!K:K,df_faturam_zig!L:L,Conciliacao!A25)</f>
        <v>0</v>
      </c>
      <c r="C25" s="4"/>
      <c r="D25" s="4">
        <f>SUMIFS(df_faturam_zig!E:E,df_faturam_zig!L:L,Conciliacao!A25,df_faturam_zig!F:F,"DINHEIRO")</f>
        <v>0</v>
      </c>
      <c r="E25" s="4">
        <f>SUMIFS(view_parc_agrup!G:G,view_parc_agrup!F:F,Conciliacao!A25)</f>
        <v>0</v>
      </c>
      <c r="F25" s="7">
        <f>SUMIFS(df_mutuos!H:H,df_mutuos!B:B,Conciliacao!A25)</f>
        <v>0</v>
      </c>
      <c r="G25" s="8">
        <f>SUMIFS(df_extratos!I:I,df_extratos!F:F,Conciliacao!A25,df_extratos!G:G,"CREDITO")</f>
        <v>613863.16999999969</v>
      </c>
      <c r="H25" s="24">
        <f>SUMIFS(df_tesouraria_trans!E:E,df_tesouraria_trans!D:D,Conciliacao!A25)</f>
        <v>0</v>
      </c>
      <c r="I25" s="10">
        <f t="shared" si="0"/>
        <v>-613863.16999999969</v>
      </c>
      <c r="J25" s="5">
        <f>SUMIFS(df_blueme_sem_parcelamento!F:F,df_blueme_sem_parcelamento!I:I,Conciliacao!A25)</f>
        <v>0</v>
      </c>
      <c r="K25" s="5">
        <f>SUMIFS(df_blueme_com_parcelamento!I:I,df_blueme_com_parcelamento!L:L,Conciliacao!A25)</f>
        <v>0</v>
      </c>
      <c r="L25" s="9">
        <f>SUMIFS(df_mutuos!I:I,df_mutuos!B:B,Conciliacao!A25,df_mutuos!G:G,"b'\x00'")</f>
        <v>0</v>
      </c>
      <c r="M25" s="9">
        <f>SUMIFS(df_taxas_bancarias!E:E,df_taxas_bancarias!D:D,Conciliacao!A25,df_taxas_bancarias!F:F,"b'\x00'")</f>
        <v>0</v>
      </c>
      <c r="N25" s="11">
        <f>SUMIFS(df_extratos!I:I,df_extratos!F:F,Conciliacao!A25,df_extratos!G:G,"DEBITO")</f>
        <v>-629894.59</v>
      </c>
      <c r="O25" s="12">
        <f t="shared" si="1"/>
        <v>-629894.59</v>
      </c>
      <c r="P25" s="26">
        <f t="shared" si="2"/>
        <v>-16031.420000000275</v>
      </c>
    </row>
    <row r="26" spans="1:16" hidden="1" x14ac:dyDescent="0.35">
      <c r="A26" s="6">
        <v>45316</v>
      </c>
      <c r="B26" s="4">
        <f>SUMIFS(df_faturam_zig!K:K,df_faturam_zig!L:L,Conciliacao!A26)</f>
        <v>0</v>
      </c>
      <c r="C26" s="4"/>
      <c r="D26" s="4">
        <f>SUMIFS(df_faturam_zig!E:E,df_faturam_zig!L:L,Conciliacao!A26,df_faturam_zig!F:F,"DINHEIRO")</f>
        <v>0</v>
      </c>
      <c r="E26" s="4">
        <f>SUMIFS(view_parc_agrup!G:G,view_parc_agrup!F:F,Conciliacao!A26)</f>
        <v>12750</v>
      </c>
      <c r="F26" s="7">
        <f>SUMIFS(df_mutuos!H:H,df_mutuos!B:B,Conciliacao!A26)</f>
        <v>0</v>
      </c>
      <c r="G26" s="8">
        <f>SUMIFS(df_extratos!I:I,df_extratos!F:F,Conciliacao!A26,df_extratos!G:G,"CREDITO")</f>
        <v>0</v>
      </c>
      <c r="H26" s="24">
        <f>SUMIFS(df_tesouraria_trans!E:E,df_tesouraria_trans!D:D,Conciliacao!A26)</f>
        <v>0</v>
      </c>
      <c r="I26" s="10">
        <f t="shared" si="0"/>
        <v>12750</v>
      </c>
      <c r="J26" s="5">
        <f>SUMIFS(df_blueme_sem_parcelamento!F:F,df_blueme_sem_parcelamento!I:I,Conciliacao!A26)</f>
        <v>0</v>
      </c>
      <c r="K26" s="5">
        <f>SUMIFS(df_blueme_com_parcelamento!I:I,df_blueme_com_parcelamento!L:L,Conciliacao!A26)</f>
        <v>0</v>
      </c>
      <c r="L26" s="9">
        <f>SUMIFS(df_mutuos!I:I,df_mutuos!B:B,Conciliacao!A26,df_mutuos!G:G,"b'\x00'")</f>
        <v>0</v>
      </c>
      <c r="M26" s="9">
        <f>SUMIFS(df_taxas_bancarias!E:E,df_taxas_bancarias!D:D,Conciliacao!A26,df_taxas_bancarias!F:F,"b'\x00'")</f>
        <v>0</v>
      </c>
      <c r="N26" s="11">
        <f>SUMIFS(df_extratos!I:I,df_extratos!F:F,Conciliacao!A26,df_extratos!G:G,"DEBITO")</f>
        <v>0</v>
      </c>
      <c r="O26" s="12">
        <f t="shared" si="1"/>
        <v>0</v>
      </c>
      <c r="P26" s="26">
        <f t="shared" si="2"/>
        <v>-12750</v>
      </c>
    </row>
    <row r="27" spans="1:16" hidden="1" x14ac:dyDescent="0.35">
      <c r="A27" s="6">
        <v>45317</v>
      </c>
      <c r="B27" s="4">
        <f>SUMIFS(df_faturam_zig!K:K,df_faturam_zig!L:L,Conciliacao!A27)</f>
        <v>0</v>
      </c>
      <c r="C27" s="4"/>
      <c r="D27" s="4">
        <f>SUMIFS(df_faturam_zig!E:E,df_faturam_zig!L:L,Conciliacao!A27,df_faturam_zig!F:F,"DINHEIRO")</f>
        <v>0</v>
      </c>
      <c r="E27" s="4">
        <f>SUMIFS(view_parc_agrup!G:G,view_parc_agrup!F:F,Conciliacao!A27)</f>
        <v>0</v>
      </c>
      <c r="F27" s="7">
        <f>SUMIFS(df_mutuos!H:H,df_mutuos!B:B,Conciliacao!A27)</f>
        <v>0</v>
      </c>
      <c r="G27" s="8">
        <f>SUMIFS(df_extratos!I:I,df_extratos!F:F,Conciliacao!A27,df_extratos!G:G,"CREDITO")</f>
        <v>78017.14</v>
      </c>
      <c r="H27" s="24">
        <f>SUMIFS(df_tesouraria_trans!E:E,df_tesouraria_trans!D:D,Conciliacao!A27)</f>
        <v>0</v>
      </c>
      <c r="I27" s="10">
        <f t="shared" si="0"/>
        <v>-78017.14</v>
      </c>
      <c r="J27" s="5">
        <f>SUMIFS(df_blueme_sem_parcelamento!F:F,df_blueme_sem_parcelamento!I:I,Conciliacao!A27)</f>
        <v>0</v>
      </c>
      <c r="K27" s="5">
        <f>SUMIFS(df_blueme_com_parcelamento!I:I,df_blueme_com_parcelamento!L:L,Conciliacao!A27)</f>
        <v>0</v>
      </c>
      <c r="L27" s="9">
        <f>SUMIFS(df_mutuos!I:I,df_mutuos!B:B,Conciliacao!A27,df_mutuos!G:G,"b'\x00'")</f>
        <v>0</v>
      </c>
      <c r="M27" s="9">
        <f>SUMIFS(df_taxas_bancarias!E:E,df_taxas_bancarias!D:D,Conciliacao!A27,df_taxas_bancarias!F:F,"b'\x00'")</f>
        <v>0</v>
      </c>
      <c r="N27" s="11">
        <f>SUMIFS(df_extratos!I:I,df_extratos!F:F,Conciliacao!A27,df_extratos!G:G,"DEBITO")</f>
        <v>-203965.87999999998</v>
      </c>
      <c r="O27" s="12">
        <f t="shared" si="1"/>
        <v>-203965.87999999998</v>
      </c>
      <c r="P27" s="26">
        <f t="shared" si="2"/>
        <v>-125948.73999999998</v>
      </c>
    </row>
    <row r="28" spans="1:16" hidden="1" x14ac:dyDescent="0.35">
      <c r="A28" s="6">
        <v>45318</v>
      </c>
      <c r="B28" s="4">
        <f>SUMIFS(df_faturam_zig!K:K,df_faturam_zig!L:L,Conciliacao!A28)</f>
        <v>0</v>
      </c>
      <c r="C28" s="4"/>
      <c r="D28" s="4">
        <f>SUMIFS(df_faturam_zig!E:E,df_faturam_zig!L:L,Conciliacao!A28,df_faturam_zig!F:F,"DINHEIRO")</f>
        <v>0</v>
      </c>
      <c r="E28" s="4">
        <f>SUMIFS(view_parc_agrup!G:G,view_parc_agrup!F:F,Conciliacao!A28)</f>
        <v>0</v>
      </c>
      <c r="F28" s="7">
        <f>SUMIFS(df_mutuos!H:H,df_mutuos!B:B,Conciliacao!A28)</f>
        <v>0</v>
      </c>
      <c r="G28" s="8">
        <f>SUMIFS(df_extratos!I:I,df_extratos!F:F,Conciliacao!A28,df_extratos!G:G,"CREDITO")</f>
        <v>0</v>
      </c>
      <c r="H28" s="24">
        <f>SUMIFS(df_tesouraria_trans!E:E,df_tesouraria_trans!D:D,Conciliacao!A28)</f>
        <v>0</v>
      </c>
      <c r="I28" s="10">
        <f t="shared" si="0"/>
        <v>0</v>
      </c>
      <c r="J28" s="5">
        <f>SUMIFS(df_blueme_sem_parcelamento!F:F,df_blueme_sem_parcelamento!I:I,Conciliacao!A28)</f>
        <v>0</v>
      </c>
      <c r="K28" s="5">
        <f>SUMIFS(df_blueme_com_parcelamento!I:I,df_blueme_com_parcelamento!L:L,Conciliacao!A28)</f>
        <v>0</v>
      </c>
      <c r="L28" s="9">
        <f>SUMIFS(df_mutuos!I:I,df_mutuos!B:B,Conciliacao!A28,df_mutuos!G:G,"b'\x00'")</f>
        <v>0</v>
      </c>
      <c r="M28" s="9">
        <f>SUMIFS(df_taxas_bancarias!E:E,df_taxas_bancarias!D:D,Conciliacao!A28,df_taxas_bancarias!F:F,"b'\x00'")</f>
        <v>0</v>
      </c>
      <c r="N28" s="11">
        <f>SUMIFS(df_extratos!I:I,df_extratos!F:F,Conciliacao!A28,df_extratos!G:G,"DEBITO")</f>
        <v>0</v>
      </c>
      <c r="O28" s="12">
        <f t="shared" si="1"/>
        <v>0</v>
      </c>
      <c r="P28" s="26">
        <f t="shared" si="2"/>
        <v>0</v>
      </c>
    </row>
    <row r="29" spans="1:16" hidden="1" x14ac:dyDescent="0.35">
      <c r="A29" s="6">
        <v>45319</v>
      </c>
      <c r="B29" s="4">
        <f>SUMIFS(df_faturam_zig!K:K,df_faturam_zig!L:L,Conciliacao!A29)</f>
        <v>0</v>
      </c>
      <c r="C29" s="4"/>
      <c r="D29" s="4">
        <f>SUMIFS(df_faturam_zig!E:E,df_faturam_zig!L:L,Conciliacao!A29,df_faturam_zig!F:F,"DINHEIRO")</f>
        <v>0</v>
      </c>
      <c r="E29" s="4">
        <f>SUMIFS(view_parc_agrup!G:G,view_parc_agrup!F:F,Conciliacao!A29)</f>
        <v>0</v>
      </c>
      <c r="F29" s="7">
        <f>SUMIFS(df_mutuos!H:H,df_mutuos!B:B,Conciliacao!A29)</f>
        <v>0</v>
      </c>
      <c r="G29" s="8">
        <f>SUMIFS(df_extratos!I:I,df_extratos!F:F,Conciliacao!A29,df_extratos!G:G,"CREDITO")</f>
        <v>0</v>
      </c>
      <c r="H29" s="24">
        <f>SUMIFS(df_tesouraria_trans!E:E,df_tesouraria_trans!D:D,Conciliacao!A29)</f>
        <v>0</v>
      </c>
      <c r="I29" s="10">
        <f t="shared" si="0"/>
        <v>0</v>
      </c>
      <c r="J29" s="5">
        <f>SUMIFS(df_blueme_sem_parcelamento!F:F,df_blueme_sem_parcelamento!I:I,Conciliacao!A29)</f>
        <v>0</v>
      </c>
      <c r="K29" s="5">
        <f>SUMIFS(df_blueme_com_parcelamento!I:I,df_blueme_com_parcelamento!L:L,Conciliacao!A29)</f>
        <v>0</v>
      </c>
      <c r="L29" s="9">
        <f>SUMIFS(df_mutuos!I:I,df_mutuos!B:B,Conciliacao!A29,df_mutuos!G:G,"b'\x00'")</f>
        <v>0</v>
      </c>
      <c r="M29" s="9">
        <f>SUMIFS(df_taxas_bancarias!E:E,df_taxas_bancarias!D:D,Conciliacao!A29,df_taxas_bancarias!F:F,"b'\x00'")</f>
        <v>0</v>
      </c>
      <c r="N29" s="11">
        <f>SUMIFS(df_extratos!I:I,df_extratos!F:F,Conciliacao!A29,df_extratos!G:G,"DEBITO")</f>
        <v>0</v>
      </c>
      <c r="O29" s="12">
        <f t="shared" si="1"/>
        <v>0</v>
      </c>
      <c r="P29" s="26">
        <f t="shared" si="2"/>
        <v>0</v>
      </c>
    </row>
    <row r="30" spans="1:16" hidden="1" x14ac:dyDescent="0.35">
      <c r="A30" s="6">
        <v>45320</v>
      </c>
      <c r="B30" s="4">
        <f>SUMIFS(df_faturam_zig!K:K,df_faturam_zig!L:L,Conciliacao!A30)</f>
        <v>0</v>
      </c>
      <c r="C30" s="4"/>
      <c r="D30" s="4">
        <f>SUMIFS(df_faturam_zig!E:E,df_faturam_zig!L:L,Conciliacao!A30,df_faturam_zig!F:F,"DINHEIRO")</f>
        <v>0</v>
      </c>
      <c r="E30" s="4">
        <f>SUMIFS(view_parc_agrup!G:G,view_parc_agrup!F:F,Conciliacao!A30)</f>
        <v>0</v>
      </c>
      <c r="F30" s="7">
        <f>SUMIFS(df_mutuos!H:H,df_mutuos!B:B,Conciliacao!A30)</f>
        <v>0</v>
      </c>
      <c r="G30" s="8">
        <f>SUMIFS(df_extratos!I:I,df_extratos!F:F,Conciliacao!A30,df_extratos!G:G,"CREDITO")</f>
        <v>322929.74999999988</v>
      </c>
      <c r="H30" s="24">
        <f>SUMIFS(df_tesouraria_trans!E:E,df_tesouraria_trans!D:D,Conciliacao!A30)</f>
        <v>0</v>
      </c>
      <c r="I30" s="10">
        <f t="shared" si="0"/>
        <v>-322929.74999999988</v>
      </c>
      <c r="J30" s="5">
        <f>SUMIFS(df_blueme_sem_parcelamento!F:F,df_blueme_sem_parcelamento!I:I,Conciliacao!A30)</f>
        <v>0</v>
      </c>
      <c r="K30" s="5">
        <f>SUMIFS(df_blueme_com_parcelamento!I:I,df_blueme_com_parcelamento!L:L,Conciliacao!A30)</f>
        <v>0</v>
      </c>
      <c r="L30" s="9">
        <f>SUMIFS(df_mutuos!I:I,df_mutuos!B:B,Conciliacao!A30,df_mutuos!G:G,"b'\x00'")</f>
        <v>0</v>
      </c>
      <c r="M30" s="9">
        <f>SUMIFS(df_taxas_bancarias!E:E,df_taxas_bancarias!D:D,Conciliacao!A30,df_taxas_bancarias!F:F,"b'\x00'")</f>
        <v>0</v>
      </c>
      <c r="N30" s="11">
        <f>SUMIFS(df_extratos!I:I,df_extratos!F:F,Conciliacao!A30,df_extratos!G:G,"DEBITO")</f>
        <v>-42123.18</v>
      </c>
      <c r="O30" s="12">
        <f t="shared" si="1"/>
        <v>-42123.18</v>
      </c>
      <c r="P30" s="26">
        <f t="shared" si="2"/>
        <v>280806.56999999989</v>
      </c>
    </row>
    <row r="31" spans="1:16" hidden="1" x14ac:dyDescent="0.35">
      <c r="A31" s="6">
        <v>45321</v>
      </c>
      <c r="B31" s="4">
        <f>SUMIFS(df_faturam_zig!K:K,df_faturam_zig!L:L,Conciliacao!A31)</f>
        <v>0</v>
      </c>
      <c r="C31" s="4"/>
      <c r="D31" s="4">
        <f>SUMIFS(df_faturam_zig!E:E,df_faturam_zig!L:L,Conciliacao!A31,df_faturam_zig!F:F,"DINHEIRO")</f>
        <v>0</v>
      </c>
      <c r="E31" s="4">
        <f>SUMIFS(view_parc_agrup!G:G,view_parc_agrup!F:F,Conciliacao!A31)</f>
        <v>0</v>
      </c>
      <c r="F31" s="7">
        <f>SUMIFS(df_mutuos!H:H,df_mutuos!B:B,Conciliacao!A31)</f>
        <v>0</v>
      </c>
      <c r="G31" s="8">
        <f>SUMIFS(df_extratos!I:I,df_extratos!F:F,Conciliacao!A31,df_extratos!G:G,"CREDITO")</f>
        <v>0</v>
      </c>
      <c r="H31" s="24">
        <f>SUMIFS(df_tesouraria_trans!E:E,df_tesouraria_trans!D:D,Conciliacao!A31)</f>
        <v>0</v>
      </c>
      <c r="I31" s="10">
        <f t="shared" si="0"/>
        <v>0</v>
      </c>
      <c r="J31" s="5">
        <f>SUMIFS(df_blueme_sem_parcelamento!F:F,df_blueme_sem_parcelamento!I:I,Conciliacao!A31)</f>
        <v>0</v>
      </c>
      <c r="K31" s="5">
        <f>SUMIFS(df_blueme_com_parcelamento!I:I,df_blueme_com_parcelamento!L:L,Conciliacao!A31)</f>
        <v>0</v>
      </c>
      <c r="L31" s="9">
        <f>SUMIFS(df_mutuos!I:I,df_mutuos!B:B,Conciliacao!A31,df_mutuos!G:G,"b'\x00'")</f>
        <v>0</v>
      </c>
      <c r="M31" s="9">
        <f>SUMIFS(df_taxas_bancarias!E:E,df_taxas_bancarias!D:D,Conciliacao!A31,df_taxas_bancarias!F:F,"b'\x00'")</f>
        <v>0</v>
      </c>
      <c r="N31" s="11">
        <f>SUMIFS(df_extratos!I:I,df_extratos!F:F,Conciliacao!A31,df_extratos!G:G,"DEBITO")</f>
        <v>0</v>
      </c>
      <c r="O31" s="12">
        <f t="shared" si="1"/>
        <v>0</v>
      </c>
      <c r="P31" s="26">
        <f t="shared" si="2"/>
        <v>0</v>
      </c>
    </row>
    <row r="32" spans="1:16" hidden="1" x14ac:dyDescent="0.35">
      <c r="A32" s="6">
        <v>45322</v>
      </c>
      <c r="B32" s="4">
        <f>SUMIFS(df_faturam_zig!K:K,df_faturam_zig!L:L,Conciliacao!A32)</f>
        <v>0</v>
      </c>
      <c r="C32" s="4"/>
      <c r="D32" s="4">
        <f>SUMIFS(df_faturam_zig!E:E,df_faturam_zig!L:L,Conciliacao!A32,df_faturam_zig!F:F,"DINHEIRO")</f>
        <v>0</v>
      </c>
      <c r="E32" s="4">
        <f>SUMIFS(view_parc_agrup!G:G,view_parc_agrup!F:F,Conciliacao!A32)</f>
        <v>3200</v>
      </c>
      <c r="F32" s="7">
        <f>SUMIFS(df_mutuos!H:H,df_mutuos!B:B,Conciliacao!A32)</f>
        <v>0</v>
      </c>
      <c r="G32" s="8">
        <f>SUMIFS(df_extratos!I:I,df_extratos!F:F,Conciliacao!A32,df_extratos!G:G,"CREDITO")</f>
        <v>0</v>
      </c>
      <c r="H32" s="24">
        <f>SUMIFS(df_tesouraria_trans!E:E,df_tesouraria_trans!D:D,Conciliacao!A32)</f>
        <v>0</v>
      </c>
      <c r="I32" s="10">
        <f t="shared" si="0"/>
        <v>3200</v>
      </c>
      <c r="J32" s="5">
        <f>SUMIFS(df_blueme_sem_parcelamento!F:F,df_blueme_sem_parcelamento!I:I,Conciliacao!A32)</f>
        <v>0</v>
      </c>
      <c r="K32" s="5">
        <f>SUMIFS(df_blueme_com_parcelamento!I:I,df_blueme_com_parcelamento!L:L,Conciliacao!A32)</f>
        <v>0</v>
      </c>
      <c r="L32" s="9">
        <f>SUMIFS(df_mutuos!I:I,df_mutuos!B:B,Conciliacao!A32,df_mutuos!G:G,"b'\x00'")</f>
        <v>0</v>
      </c>
      <c r="M32" s="9">
        <f>SUMIFS(df_taxas_bancarias!E:E,df_taxas_bancarias!D:D,Conciliacao!A32,df_taxas_bancarias!F:F,"b'\x00'")</f>
        <v>0</v>
      </c>
      <c r="N32" s="11">
        <f>SUMIFS(df_extratos!I:I,df_extratos!F:F,Conciliacao!A32,df_extratos!G:G,"DEBITO")</f>
        <v>0</v>
      </c>
      <c r="O32" s="12">
        <f t="shared" si="1"/>
        <v>0</v>
      </c>
      <c r="P32" s="26">
        <f t="shared" si="2"/>
        <v>-3200</v>
      </c>
    </row>
    <row r="33" spans="1:16" hidden="1" x14ac:dyDescent="0.35">
      <c r="A33" s="6">
        <v>45323</v>
      </c>
      <c r="B33" s="4">
        <f>SUMIFS(df_faturam_zig!K:K,df_faturam_zig!L:L,Conciliacao!A33)</f>
        <v>0</v>
      </c>
      <c r="C33" s="4"/>
      <c r="D33" s="4">
        <f>SUMIFS(df_faturam_zig!E:E,df_faturam_zig!L:L,Conciliacao!A33,df_faturam_zig!F:F,"DINHEIRO")</f>
        <v>0</v>
      </c>
      <c r="E33" s="4">
        <f>SUMIFS(view_parc_agrup!G:G,view_parc_agrup!F:F,Conciliacao!A33)</f>
        <v>0</v>
      </c>
      <c r="F33" s="7">
        <f>SUMIFS(df_mutuos!H:H,df_mutuos!B:B,Conciliacao!A33)</f>
        <v>0</v>
      </c>
      <c r="G33" s="8">
        <f>SUMIFS(df_extratos!I:I,df_extratos!F:F,Conciliacao!A33,df_extratos!G:G,"CREDITO")</f>
        <v>0</v>
      </c>
      <c r="H33" s="24">
        <f>SUMIFS(df_tesouraria_trans!E:E,df_tesouraria_trans!D:D,Conciliacao!A33)</f>
        <v>0</v>
      </c>
      <c r="I33" s="10">
        <f t="shared" si="0"/>
        <v>0</v>
      </c>
      <c r="J33" s="5">
        <f>SUMIFS(df_blueme_sem_parcelamento!F:F,df_blueme_sem_parcelamento!I:I,Conciliacao!A33)</f>
        <v>0</v>
      </c>
      <c r="K33" s="5">
        <f>SUMIFS(df_blueme_com_parcelamento!I:I,df_blueme_com_parcelamento!L:L,Conciliacao!A33)</f>
        <v>0</v>
      </c>
      <c r="L33" s="9">
        <f>SUMIFS(df_mutuos!I:I,df_mutuos!B:B,Conciliacao!A33,df_mutuos!G:G,"b'\x00'")</f>
        <v>0</v>
      </c>
      <c r="M33" s="9">
        <f>SUMIFS(df_taxas_bancarias!E:E,df_taxas_bancarias!D:D,Conciliacao!A33,df_taxas_bancarias!F:F,"b'\x00'")</f>
        <v>0</v>
      </c>
      <c r="N33" s="11">
        <f>SUMIFS(df_extratos!I:I,df_extratos!F:F,Conciliacao!A33,df_extratos!G:G,"DEBITO")</f>
        <v>0</v>
      </c>
      <c r="O33" s="12">
        <f t="shared" si="1"/>
        <v>0</v>
      </c>
      <c r="P33" s="26">
        <f t="shared" si="2"/>
        <v>0</v>
      </c>
    </row>
    <row r="34" spans="1:16" hidden="1" x14ac:dyDescent="0.35">
      <c r="A34" s="6">
        <v>45324</v>
      </c>
      <c r="B34" s="4">
        <f>SUMIFS(df_faturam_zig!K:K,df_faturam_zig!L:L,Conciliacao!A34)</f>
        <v>0</v>
      </c>
      <c r="C34" s="4"/>
      <c r="D34" s="4">
        <f>SUMIFS(df_faturam_zig!E:E,df_faturam_zig!L:L,Conciliacao!A34,df_faturam_zig!F:F,"DINHEIRO")</f>
        <v>0</v>
      </c>
      <c r="E34" s="4">
        <f>SUMIFS(view_parc_agrup!G:G,view_parc_agrup!F:F,Conciliacao!A34)</f>
        <v>0</v>
      </c>
      <c r="F34" s="7">
        <f>SUMIFS(df_mutuos!H:H,df_mutuos!B:B,Conciliacao!A34)</f>
        <v>0</v>
      </c>
      <c r="G34" s="8">
        <f>SUMIFS(df_extratos!I:I,df_extratos!F:F,Conciliacao!A34,df_extratos!G:G,"CREDITO")</f>
        <v>0</v>
      </c>
      <c r="H34" s="24">
        <f>SUMIFS(df_tesouraria_trans!E:E,df_tesouraria_trans!D:D,Conciliacao!A34)</f>
        <v>0</v>
      </c>
      <c r="I34" s="10">
        <f t="shared" ref="I34:I65" si="3">SUM(B34:F34)-SUM(G34:H34)</f>
        <v>0</v>
      </c>
      <c r="J34" s="5">
        <f>SUMIFS(df_blueme_sem_parcelamento!F:F,df_blueme_sem_parcelamento!I:I,Conciliacao!A34)</f>
        <v>0</v>
      </c>
      <c r="K34" s="5">
        <f>SUMIFS(df_blueme_com_parcelamento!I:I,df_blueme_com_parcelamento!L:L,Conciliacao!A34)</f>
        <v>0</v>
      </c>
      <c r="L34" s="9">
        <f>SUMIFS(df_mutuos!I:I,df_mutuos!B:B,Conciliacao!A34,df_mutuos!G:G,"b'\x00'")</f>
        <v>0</v>
      </c>
      <c r="M34" s="9">
        <f>SUMIFS(df_taxas_bancarias!E:E,df_taxas_bancarias!D:D,Conciliacao!A34,df_taxas_bancarias!F:F,"b'\x00'")</f>
        <v>0</v>
      </c>
      <c r="N34" s="11">
        <f>SUMIFS(df_extratos!I:I,df_extratos!F:F,Conciliacao!A34,df_extratos!G:G,"DEBITO")</f>
        <v>0</v>
      </c>
      <c r="O34" s="12">
        <f t="shared" ref="O34:O65" si="4">SUM(J34:M34)+N34</f>
        <v>0</v>
      </c>
      <c r="P34" s="26">
        <f t="shared" ref="P34:P65" si="5">O34-I34</f>
        <v>0</v>
      </c>
    </row>
    <row r="35" spans="1:16" hidden="1" x14ac:dyDescent="0.35">
      <c r="A35" s="6">
        <v>45325</v>
      </c>
      <c r="B35" s="4">
        <f>SUMIFS(df_faturam_zig!K:K,df_faturam_zig!L:L,Conciliacao!A35)</f>
        <v>0</v>
      </c>
      <c r="C35" s="4"/>
      <c r="D35" s="4">
        <f>SUMIFS(df_faturam_zig!E:E,df_faturam_zig!L:L,Conciliacao!A35,df_faturam_zig!F:F,"DINHEIRO")</f>
        <v>0</v>
      </c>
      <c r="E35" s="4">
        <f>SUMIFS(view_parc_agrup!G:G,view_parc_agrup!F:F,Conciliacao!A35)</f>
        <v>0</v>
      </c>
      <c r="F35" s="7">
        <f>SUMIFS(df_mutuos!H:H,df_mutuos!B:B,Conciliacao!A35)</f>
        <v>0</v>
      </c>
      <c r="G35" s="8">
        <f>SUMIFS(df_extratos!I:I,df_extratos!F:F,Conciliacao!A35,df_extratos!G:G,"CREDITO")</f>
        <v>0</v>
      </c>
      <c r="H35" s="24">
        <f>SUMIFS(df_tesouraria_trans!E:E,df_tesouraria_trans!D:D,Conciliacao!A35)</f>
        <v>0</v>
      </c>
      <c r="I35" s="10">
        <f t="shared" si="3"/>
        <v>0</v>
      </c>
      <c r="J35" s="5">
        <f>SUMIFS(df_blueme_sem_parcelamento!F:F,df_blueme_sem_parcelamento!I:I,Conciliacao!A35)</f>
        <v>0</v>
      </c>
      <c r="K35" s="5">
        <f>SUMIFS(df_blueme_com_parcelamento!I:I,df_blueme_com_parcelamento!L:L,Conciliacao!A35)</f>
        <v>0</v>
      </c>
      <c r="L35" s="9">
        <f>SUMIFS(df_mutuos!I:I,df_mutuos!B:B,Conciliacao!A35,df_mutuos!G:G,"b'\x00'")</f>
        <v>0</v>
      </c>
      <c r="M35" s="9">
        <f>SUMIFS(df_taxas_bancarias!E:E,df_taxas_bancarias!D:D,Conciliacao!A35,df_taxas_bancarias!F:F,"b'\x00'")</f>
        <v>0</v>
      </c>
      <c r="N35" s="11">
        <f>SUMIFS(df_extratos!I:I,df_extratos!F:F,Conciliacao!A35,df_extratos!G:G,"DEBITO")</f>
        <v>0</v>
      </c>
      <c r="O35" s="12">
        <f t="shared" si="4"/>
        <v>0</v>
      </c>
      <c r="P35" s="26">
        <f t="shared" si="5"/>
        <v>0</v>
      </c>
    </row>
    <row r="36" spans="1:16" hidden="1" x14ac:dyDescent="0.35">
      <c r="A36" s="6">
        <v>45326</v>
      </c>
      <c r="B36" s="4">
        <f>SUMIFS(df_faturam_zig!K:K,df_faturam_zig!L:L,Conciliacao!A36)</f>
        <v>0</v>
      </c>
      <c r="C36" s="4"/>
      <c r="D36" s="4">
        <f>SUMIFS(df_faturam_zig!E:E,df_faturam_zig!L:L,Conciliacao!A36,df_faturam_zig!F:F,"DINHEIRO")</f>
        <v>0</v>
      </c>
      <c r="E36" s="4">
        <f>SUMIFS(view_parc_agrup!G:G,view_parc_agrup!F:F,Conciliacao!A36)</f>
        <v>0</v>
      </c>
      <c r="F36" s="7">
        <f>SUMIFS(df_mutuos!H:H,df_mutuos!B:B,Conciliacao!A36)</f>
        <v>0</v>
      </c>
      <c r="G36" s="8">
        <f>SUMIFS(df_extratos!I:I,df_extratos!F:F,Conciliacao!A36,df_extratos!G:G,"CREDITO")</f>
        <v>0</v>
      </c>
      <c r="H36" s="24">
        <f>SUMIFS(df_tesouraria_trans!E:E,df_tesouraria_trans!D:D,Conciliacao!A36)</f>
        <v>0</v>
      </c>
      <c r="I36" s="10">
        <f t="shared" si="3"/>
        <v>0</v>
      </c>
      <c r="J36" s="5">
        <f>SUMIFS(df_blueme_sem_parcelamento!F:F,df_blueme_sem_parcelamento!I:I,Conciliacao!A36)</f>
        <v>0</v>
      </c>
      <c r="K36" s="5">
        <f>SUMIFS(df_blueme_com_parcelamento!I:I,df_blueme_com_parcelamento!L:L,Conciliacao!A36)</f>
        <v>0</v>
      </c>
      <c r="L36" s="9">
        <f>SUMIFS(df_mutuos!I:I,df_mutuos!B:B,Conciliacao!A36,df_mutuos!G:G,"b'\x00'")</f>
        <v>0</v>
      </c>
      <c r="M36" s="9">
        <f>SUMIFS(df_taxas_bancarias!E:E,df_taxas_bancarias!D:D,Conciliacao!A36,df_taxas_bancarias!F:F,"b'\x00'")</f>
        <v>0</v>
      </c>
      <c r="N36" s="11">
        <f>SUMIFS(df_extratos!I:I,df_extratos!F:F,Conciliacao!A36,df_extratos!G:G,"DEBITO")</f>
        <v>0</v>
      </c>
      <c r="O36" s="12">
        <f t="shared" si="4"/>
        <v>0</v>
      </c>
      <c r="P36" s="26">
        <f t="shared" si="5"/>
        <v>0</v>
      </c>
    </row>
    <row r="37" spans="1:16" hidden="1" x14ac:dyDescent="0.35">
      <c r="A37" s="6">
        <v>45327</v>
      </c>
      <c r="B37" s="4">
        <f>SUMIFS(df_faturam_zig!K:K,df_faturam_zig!L:L,Conciliacao!A37)</f>
        <v>0</v>
      </c>
      <c r="C37" s="4"/>
      <c r="D37" s="4">
        <f>SUMIFS(df_faturam_zig!E:E,df_faturam_zig!L:L,Conciliacao!A37,df_faturam_zig!F:F,"DINHEIRO")</f>
        <v>0</v>
      </c>
      <c r="E37" s="4">
        <f>SUMIFS(view_parc_agrup!G:G,view_parc_agrup!F:F,Conciliacao!A37)</f>
        <v>0</v>
      </c>
      <c r="F37" s="7">
        <f>SUMIFS(df_mutuos!H:H,df_mutuos!B:B,Conciliacao!A37)</f>
        <v>0</v>
      </c>
      <c r="G37" s="8">
        <f>SUMIFS(df_extratos!I:I,df_extratos!F:F,Conciliacao!A37,df_extratos!G:G,"CREDITO")</f>
        <v>0</v>
      </c>
      <c r="H37" s="24">
        <f>SUMIFS(df_tesouraria_trans!E:E,df_tesouraria_trans!D:D,Conciliacao!A37)</f>
        <v>0</v>
      </c>
      <c r="I37" s="10">
        <f t="shared" si="3"/>
        <v>0</v>
      </c>
      <c r="J37" s="5">
        <f>SUMIFS(df_blueme_sem_parcelamento!F:F,df_blueme_sem_parcelamento!I:I,Conciliacao!A37)</f>
        <v>0</v>
      </c>
      <c r="K37" s="5">
        <f>SUMIFS(df_blueme_com_parcelamento!I:I,df_blueme_com_parcelamento!L:L,Conciliacao!A37)</f>
        <v>0</v>
      </c>
      <c r="L37" s="9">
        <f>SUMIFS(df_mutuos!I:I,df_mutuos!B:B,Conciliacao!A37,df_mutuos!G:G,"b'\x00'")</f>
        <v>0</v>
      </c>
      <c r="M37" s="9">
        <f>SUMIFS(df_taxas_bancarias!E:E,df_taxas_bancarias!D:D,Conciliacao!A37,df_taxas_bancarias!F:F,"b'\x00'")</f>
        <v>0</v>
      </c>
      <c r="N37" s="11">
        <f>SUMIFS(df_extratos!I:I,df_extratos!F:F,Conciliacao!A37,df_extratos!G:G,"DEBITO")</f>
        <v>0</v>
      </c>
      <c r="O37" s="12">
        <f t="shared" si="4"/>
        <v>0</v>
      </c>
      <c r="P37" s="26">
        <f t="shared" si="5"/>
        <v>0</v>
      </c>
    </row>
    <row r="38" spans="1:16" hidden="1" x14ac:dyDescent="0.35">
      <c r="A38" s="6">
        <v>45328</v>
      </c>
      <c r="B38" s="4">
        <f>SUMIFS(df_faturam_zig!K:K,df_faturam_zig!L:L,Conciliacao!A38)</f>
        <v>0</v>
      </c>
      <c r="C38" s="4"/>
      <c r="D38" s="4">
        <f>SUMIFS(df_faturam_zig!E:E,df_faturam_zig!L:L,Conciliacao!A38,df_faturam_zig!F:F,"DINHEIRO")</f>
        <v>0</v>
      </c>
      <c r="E38" s="4">
        <f>SUMIFS(view_parc_agrup!G:G,view_parc_agrup!F:F,Conciliacao!A38)</f>
        <v>0</v>
      </c>
      <c r="F38" s="7">
        <f>SUMIFS(df_mutuos!H:H,df_mutuos!B:B,Conciliacao!A38)</f>
        <v>0</v>
      </c>
      <c r="G38" s="8">
        <f>SUMIFS(df_extratos!I:I,df_extratos!F:F,Conciliacao!A38,df_extratos!G:G,"CREDITO")</f>
        <v>0</v>
      </c>
      <c r="H38" s="24">
        <f>SUMIFS(df_tesouraria_trans!E:E,df_tesouraria_trans!D:D,Conciliacao!A38)</f>
        <v>0</v>
      </c>
      <c r="I38" s="10">
        <f t="shared" si="3"/>
        <v>0</v>
      </c>
      <c r="J38" s="5">
        <f>SUMIFS(df_blueme_sem_parcelamento!F:F,df_blueme_sem_parcelamento!I:I,Conciliacao!A38)</f>
        <v>0</v>
      </c>
      <c r="K38" s="5">
        <f>SUMIFS(df_blueme_com_parcelamento!I:I,df_blueme_com_parcelamento!L:L,Conciliacao!A38)</f>
        <v>0</v>
      </c>
      <c r="L38" s="9">
        <f>SUMIFS(df_mutuos!I:I,df_mutuos!B:B,Conciliacao!A38,df_mutuos!G:G,"b'\x00'")</f>
        <v>0</v>
      </c>
      <c r="M38" s="9">
        <f>SUMIFS(df_taxas_bancarias!E:E,df_taxas_bancarias!D:D,Conciliacao!A38,df_taxas_bancarias!F:F,"b'\x00'")</f>
        <v>0</v>
      </c>
      <c r="N38" s="11">
        <f>SUMIFS(df_extratos!I:I,df_extratos!F:F,Conciliacao!A38,df_extratos!G:G,"DEBITO")</f>
        <v>0</v>
      </c>
      <c r="O38" s="12">
        <f t="shared" si="4"/>
        <v>0</v>
      </c>
      <c r="P38" s="26">
        <f t="shared" si="5"/>
        <v>0</v>
      </c>
    </row>
    <row r="39" spans="1:16" hidden="1" x14ac:dyDescent="0.35">
      <c r="A39" s="6">
        <v>45329</v>
      </c>
      <c r="B39" s="4">
        <f>SUMIFS(df_faturam_zig!K:K,df_faturam_zig!L:L,Conciliacao!A39)</f>
        <v>0</v>
      </c>
      <c r="C39" s="4"/>
      <c r="D39" s="4">
        <f>SUMIFS(df_faturam_zig!E:E,df_faturam_zig!L:L,Conciliacao!A39,df_faturam_zig!F:F,"DINHEIRO")</f>
        <v>0</v>
      </c>
      <c r="E39" s="4">
        <f>SUMIFS(view_parc_agrup!G:G,view_parc_agrup!F:F,Conciliacao!A39)</f>
        <v>600</v>
      </c>
      <c r="F39" s="7">
        <f>SUMIFS(df_mutuos!H:H,df_mutuos!B:B,Conciliacao!A39)</f>
        <v>0</v>
      </c>
      <c r="G39" s="8">
        <f>SUMIFS(df_extratos!I:I,df_extratos!F:F,Conciliacao!A39,df_extratos!G:G,"CREDITO")</f>
        <v>0</v>
      </c>
      <c r="H39" s="24">
        <f>SUMIFS(df_tesouraria_trans!E:E,df_tesouraria_trans!D:D,Conciliacao!A39)</f>
        <v>0</v>
      </c>
      <c r="I39" s="10">
        <f t="shared" si="3"/>
        <v>600</v>
      </c>
      <c r="J39" s="5">
        <f>SUMIFS(df_blueme_sem_parcelamento!F:F,df_blueme_sem_parcelamento!I:I,Conciliacao!A39)</f>
        <v>0</v>
      </c>
      <c r="K39" s="5">
        <f>SUMIFS(df_blueme_com_parcelamento!I:I,df_blueme_com_parcelamento!L:L,Conciliacao!A39)</f>
        <v>0</v>
      </c>
      <c r="L39" s="9">
        <f>SUMIFS(df_mutuos!I:I,df_mutuos!B:B,Conciliacao!A39,df_mutuos!G:G,"b'\x00'")</f>
        <v>0</v>
      </c>
      <c r="M39" s="9">
        <f>SUMIFS(df_taxas_bancarias!E:E,df_taxas_bancarias!D:D,Conciliacao!A39,df_taxas_bancarias!F:F,"b'\x00'")</f>
        <v>0</v>
      </c>
      <c r="N39" s="11">
        <f>SUMIFS(df_extratos!I:I,df_extratos!F:F,Conciliacao!A39,df_extratos!G:G,"DEBITO")</f>
        <v>0</v>
      </c>
      <c r="O39" s="12">
        <f t="shared" si="4"/>
        <v>0</v>
      </c>
      <c r="P39" s="26">
        <f t="shared" si="5"/>
        <v>-600</v>
      </c>
    </row>
    <row r="40" spans="1:16" hidden="1" x14ac:dyDescent="0.35">
      <c r="A40" s="6">
        <v>45330</v>
      </c>
      <c r="B40" s="4">
        <f>SUMIFS(df_faturam_zig!K:K,df_faturam_zig!L:L,Conciliacao!A40)</f>
        <v>0</v>
      </c>
      <c r="C40" s="4"/>
      <c r="D40" s="4">
        <f>SUMIFS(df_faturam_zig!E:E,df_faturam_zig!L:L,Conciliacao!A40,df_faturam_zig!F:F,"DINHEIRO")</f>
        <v>0</v>
      </c>
      <c r="E40" s="4">
        <f>SUMIFS(view_parc_agrup!G:G,view_parc_agrup!F:F,Conciliacao!A40)</f>
        <v>0</v>
      </c>
      <c r="F40" s="7">
        <f>SUMIFS(df_mutuos!H:H,df_mutuos!B:B,Conciliacao!A40)</f>
        <v>0</v>
      </c>
      <c r="G40" s="8">
        <f>SUMIFS(df_extratos!I:I,df_extratos!F:F,Conciliacao!A40,df_extratos!G:G,"CREDITO")</f>
        <v>0</v>
      </c>
      <c r="H40" s="24">
        <f>SUMIFS(df_tesouraria_trans!E:E,df_tesouraria_trans!D:D,Conciliacao!A40)</f>
        <v>0</v>
      </c>
      <c r="I40" s="10">
        <f t="shared" si="3"/>
        <v>0</v>
      </c>
      <c r="J40" s="5">
        <f>SUMIFS(df_blueme_sem_parcelamento!F:F,df_blueme_sem_parcelamento!I:I,Conciliacao!A40)</f>
        <v>0</v>
      </c>
      <c r="K40" s="5">
        <f>SUMIFS(df_blueme_com_parcelamento!I:I,df_blueme_com_parcelamento!L:L,Conciliacao!A40)</f>
        <v>0</v>
      </c>
      <c r="L40" s="9">
        <f>SUMIFS(df_mutuos!I:I,df_mutuos!B:B,Conciliacao!A40,df_mutuos!G:G,"b'\x00'")</f>
        <v>0</v>
      </c>
      <c r="M40" s="9">
        <f>SUMIFS(df_taxas_bancarias!E:E,df_taxas_bancarias!D:D,Conciliacao!A40,df_taxas_bancarias!F:F,"b'\x00'")</f>
        <v>0</v>
      </c>
      <c r="N40" s="11">
        <f>SUMIFS(df_extratos!I:I,df_extratos!F:F,Conciliacao!A40,df_extratos!G:G,"DEBITO")</f>
        <v>0</v>
      </c>
      <c r="O40" s="12">
        <f t="shared" si="4"/>
        <v>0</v>
      </c>
      <c r="P40" s="26">
        <f t="shared" si="5"/>
        <v>0</v>
      </c>
    </row>
    <row r="41" spans="1:16" hidden="1" x14ac:dyDescent="0.35">
      <c r="A41" s="6">
        <v>45331</v>
      </c>
      <c r="B41" s="4">
        <f>SUMIFS(df_faturam_zig!K:K,df_faturam_zig!L:L,Conciliacao!A41)</f>
        <v>0</v>
      </c>
      <c r="C41" s="4"/>
      <c r="D41" s="4">
        <f>SUMIFS(df_faturam_zig!E:E,df_faturam_zig!L:L,Conciliacao!A41,df_faturam_zig!F:F,"DINHEIRO")</f>
        <v>0</v>
      </c>
      <c r="E41" s="4">
        <f>SUMIFS(view_parc_agrup!G:G,view_parc_agrup!F:F,Conciliacao!A41)</f>
        <v>0</v>
      </c>
      <c r="F41" s="7">
        <f>SUMIFS(df_mutuos!H:H,df_mutuos!B:B,Conciliacao!A41)</f>
        <v>0</v>
      </c>
      <c r="G41" s="8">
        <f>SUMIFS(df_extratos!I:I,df_extratos!F:F,Conciliacao!A41,df_extratos!G:G,"CREDITO")</f>
        <v>0</v>
      </c>
      <c r="H41" s="24">
        <f>SUMIFS(df_tesouraria_trans!E:E,df_tesouraria_trans!D:D,Conciliacao!A41)</f>
        <v>0</v>
      </c>
      <c r="I41" s="10">
        <f t="shared" si="3"/>
        <v>0</v>
      </c>
      <c r="J41" s="5">
        <f>SUMIFS(df_blueme_sem_parcelamento!F:F,df_blueme_sem_parcelamento!I:I,Conciliacao!A41)</f>
        <v>0</v>
      </c>
      <c r="K41" s="5">
        <f>SUMIFS(df_blueme_com_parcelamento!I:I,df_blueme_com_parcelamento!L:L,Conciliacao!A41)</f>
        <v>0</v>
      </c>
      <c r="L41" s="9">
        <f>SUMIFS(df_mutuos!I:I,df_mutuos!B:B,Conciliacao!A41,df_mutuos!G:G,"b'\x00'")</f>
        <v>0</v>
      </c>
      <c r="M41" s="9">
        <f>SUMIFS(df_taxas_bancarias!E:E,df_taxas_bancarias!D:D,Conciliacao!A41,df_taxas_bancarias!F:F,"b'\x00'")</f>
        <v>0</v>
      </c>
      <c r="N41" s="11">
        <f>SUMIFS(df_extratos!I:I,df_extratos!F:F,Conciliacao!A41,df_extratos!G:G,"DEBITO")</f>
        <v>0</v>
      </c>
      <c r="O41" s="12">
        <f t="shared" si="4"/>
        <v>0</v>
      </c>
      <c r="P41" s="26">
        <f t="shared" si="5"/>
        <v>0</v>
      </c>
    </row>
    <row r="42" spans="1:16" hidden="1" x14ac:dyDescent="0.35">
      <c r="A42" s="6">
        <v>45332</v>
      </c>
      <c r="B42" s="4">
        <f>SUMIFS(df_faturam_zig!K:K,df_faturam_zig!L:L,Conciliacao!A42)</f>
        <v>0</v>
      </c>
      <c r="C42" s="4"/>
      <c r="D42" s="4">
        <f>SUMIFS(df_faturam_zig!E:E,df_faturam_zig!L:L,Conciliacao!A42,df_faturam_zig!F:F,"DINHEIRO")</f>
        <v>0</v>
      </c>
      <c r="E42" s="4">
        <f>SUMIFS(view_parc_agrup!G:G,view_parc_agrup!F:F,Conciliacao!A42)</f>
        <v>0</v>
      </c>
      <c r="F42" s="7">
        <f>SUMIFS(df_mutuos!H:H,df_mutuos!B:B,Conciliacao!A42)</f>
        <v>0</v>
      </c>
      <c r="G42" s="8">
        <f>SUMIFS(df_extratos!I:I,df_extratos!F:F,Conciliacao!A42,df_extratos!G:G,"CREDITO")</f>
        <v>0</v>
      </c>
      <c r="H42" s="24">
        <f>SUMIFS(df_tesouraria_trans!E:E,df_tesouraria_trans!D:D,Conciliacao!A42)</f>
        <v>0</v>
      </c>
      <c r="I42" s="10">
        <f t="shared" si="3"/>
        <v>0</v>
      </c>
      <c r="J42" s="5">
        <f>SUMIFS(df_blueme_sem_parcelamento!F:F,df_blueme_sem_parcelamento!I:I,Conciliacao!A42)</f>
        <v>0</v>
      </c>
      <c r="K42" s="5">
        <f>SUMIFS(df_blueme_com_parcelamento!I:I,df_blueme_com_parcelamento!L:L,Conciliacao!A42)</f>
        <v>0</v>
      </c>
      <c r="L42" s="9">
        <f>SUMIFS(df_mutuos!I:I,df_mutuos!B:B,Conciliacao!A42,df_mutuos!G:G,"b'\x00'")</f>
        <v>0</v>
      </c>
      <c r="M42" s="9">
        <f>SUMIFS(df_taxas_bancarias!E:E,df_taxas_bancarias!D:D,Conciliacao!A42,df_taxas_bancarias!F:F,"b'\x00'")</f>
        <v>0</v>
      </c>
      <c r="N42" s="11">
        <f>SUMIFS(df_extratos!I:I,df_extratos!F:F,Conciliacao!A42,df_extratos!G:G,"DEBITO")</f>
        <v>0</v>
      </c>
      <c r="O42" s="12">
        <f t="shared" si="4"/>
        <v>0</v>
      </c>
      <c r="P42" s="26">
        <f t="shared" si="5"/>
        <v>0</v>
      </c>
    </row>
    <row r="43" spans="1:16" hidden="1" x14ac:dyDescent="0.35">
      <c r="A43" s="6">
        <v>45333</v>
      </c>
      <c r="B43" s="4">
        <f>SUMIFS(df_faturam_zig!K:K,df_faturam_zig!L:L,Conciliacao!A43)</f>
        <v>0</v>
      </c>
      <c r="C43" s="4"/>
      <c r="D43" s="4">
        <f>SUMIFS(df_faturam_zig!E:E,df_faturam_zig!L:L,Conciliacao!A43,df_faturam_zig!F:F,"DINHEIRO")</f>
        <v>0</v>
      </c>
      <c r="E43" s="4">
        <f>SUMIFS(view_parc_agrup!G:G,view_parc_agrup!F:F,Conciliacao!A43)</f>
        <v>0</v>
      </c>
      <c r="F43" s="7">
        <f>SUMIFS(df_mutuos!H:H,df_mutuos!B:B,Conciliacao!A43)</f>
        <v>0</v>
      </c>
      <c r="G43" s="8">
        <f>SUMIFS(df_extratos!I:I,df_extratos!F:F,Conciliacao!A43,df_extratos!G:G,"CREDITO")</f>
        <v>0</v>
      </c>
      <c r="H43" s="24">
        <f>SUMIFS(df_tesouraria_trans!E:E,df_tesouraria_trans!D:D,Conciliacao!A43)</f>
        <v>0</v>
      </c>
      <c r="I43" s="10">
        <f t="shared" si="3"/>
        <v>0</v>
      </c>
      <c r="J43" s="5">
        <f>SUMIFS(df_blueme_sem_parcelamento!F:F,df_blueme_sem_parcelamento!I:I,Conciliacao!A43)</f>
        <v>0</v>
      </c>
      <c r="K43" s="5">
        <f>SUMIFS(df_blueme_com_parcelamento!I:I,df_blueme_com_parcelamento!L:L,Conciliacao!A43)</f>
        <v>0</v>
      </c>
      <c r="L43" s="9">
        <f>SUMIFS(df_mutuos!I:I,df_mutuos!B:B,Conciliacao!A43,df_mutuos!G:G,"b'\x00'")</f>
        <v>0</v>
      </c>
      <c r="M43" s="9">
        <f>SUMIFS(df_taxas_bancarias!E:E,df_taxas_bancarias!D:D,Conciliacao!A43,df_taxas_bancarias!F:F,"b'\x00'")</f>
        <v>0</v>
      </c>
      <c r="N43" s="11">
        <f>SUMIFS(df_extratos!I:I,df_extratos!F:F,Conciliacao!A43,df_extratos!G:G,"DEBITO")</f>
        <v>0</v>
      </c>
      <c r="O43" s="12">
        <f t="shared" si="4"/>
        <v>0</v>
      </c>
      <c r="P43" s="26">
        <f t="shared" si="5"/>
        <v>0</v>
      </c>
    </row>
    <row r="44" spans="1:16" hidden="1" x14ac:dyDescent="0.35">
      <c r="A44" s="6">
        <v>45334</v>
      </c>
      <c r="B44" s="4">
        <f>SUMIFS(df_faturam_zig!K:K,df_faturam_zig!L:L,Conciliacao!A44)</f>
        <v>0</v>
      </c>
      <c r="C44" s="4"/>
      <c r="D44" s="4">
        <f>SUMIFS(df_faturam_zig!E:E,df_faturam_zig!L:L,Conciliacao!A44,df_faturam_zig!F:F,"DINHEIRO")</f>
        <v>0</v>
      </c>
      <c r="E44" s="4">
        <f>SUMIFS(view_parc_agrup!G:G,view_parc_agrup!F:F,Conciliacao!A44)</f>
        <v>0</v>
      </c>
      <c r="F44" s="7">
        <f>SUMIFS(df_mutuos!H:H,df_mutuos!B:B,Conciliacao!A44)</f>
        <v>0</v>
      </c>
      <c r="G44" s="8">
        <f>SUMIFS(df_extratos!I:I,df_extratos!F:F,Conciliacao!A44,df_extratos!G:G,"CREDITO")</f>
        <v>0</v>
      </c>
      <c r="H44" s="24">
        <f>SUMIFS(df_tesouraria_trans!E:E,df_tesouraria_trans!D:D,Conciliacao!A44)</f>
        <v>0</v>
      </c>
      <c r="I44" s="10">
        <f t="shared" si="3"/>
        <v>0</v>
      </c>
      <c r="J44" s="5">
        <f>SUMIFS(df_blueme_sem_parcelamento!F:F,df_blueme_sem_parcelamento!I:I,Conciliacao!A44)</f>
        <v>0</v>
      </c>
      <c r="K44" s="5">
        <f>SUMIFS(df_blueme_com_parcelamento!I:I,df_blueme_com_parcelamento!L:L,Conciliacao!A44)</f>
        <v>0</v>
      </c>
      <c r="L44" s="9">
        <f>SUMIFS(df_mutuos!I:I,df_mutuos!B:B,Conciliacao!A44,df_mutuos!G:G,"b'\x00'")</f>
        <v>0</v>
      </c>
      <c r="M44" s="9">
        <f>SUMIFS(df_taxas_bancarias!E:E,df_taxas_bancarias!D:D,Conciliacao!A44,df_taxas_bancarias!F:F,"b'\x00'")</f>
        <v>0</v>
      </c>
      <c r="N44" s="11">
        <f>SUMIFS(df_extratos!I:I,df_extratos!F:F,Conciliacao!A44,df_extratos!G:G,"DEBITO")</f>
        <v>0</v>
      </c>
      <c r="O44" s="12">
        <f t="shared" si="4"/>
        <v>0</v>
      </c>
      <c r="P44" s="26">
        <f t="shared" si="5"/>
        <v>0</v>
      </c>
    </row>
    <row r="45" spans="1:16" hidden="1" x14ac:dyDescent="0.35">
      <c r="A45" s="6">
        <v>45335</v>
      </c>
      <c r="B45" s="4">
        <f>SUMIFS(df_faturam_zig!K:K,df_faturam_zig!L:L,Conciliacao!A45)</f>
        <v>0</v>
      </c>
      <c r="C45" s="4"/>
      <c r="D45" s="4">
        <f>SUMIFS(df_faturam_zig!E:E,df_faturam_zig!L:L,Conciliacao!A45,df_faturam_zig!F:F,"DINHEIRO")</f>
        <v>0</v>
      </c>
      <c r="E45" s="4">
        <f>SUMIFS(view_parc_agrup!G:G,view_parc_agrup!F:F,Conciliacao!A45)</f>
        <v>0</v>
      </c>
      <c r="F45" s="7">
        <f>SUMIFS(df_mutuos!H:H,df_mutuos!B:B,Conciliacao!A45)</f>
        <v>0</v>
      </c>
      <c r="G45" s="8">
        <f>SUMIFS(df_extratos!I:I,df_extratos!F:F,Conciliacao!A45,df_extratos!G:G,"CREDITO")</f>
        <v>0</v>
      </c>
      <c r="H45" s="24">
        <f>SUMIFS(df_tesouraria_trans!E:E,df_tesouraria_trans!D:D,Conciliacao!A45)</f>
        <v>0</v>
      </c>
      <c r="I45" s="10">
        <f t="shared" si="3"/>
        <v>0</v>
      </c>
      <c r="J45" s="5">
        <f>SUMIFS(df_blueme_sem_parcelamento!F:F,df_blueme_sem_parcelamento!I:I,Conciliacao!A45)</f>
        <v>0</v>
      </c>
      <c r="K45" s="5">
        <f>SUMIFS(df_blueme_com_parcelamento!I:I,df_blueme_com_parcelamento!L:L,Conciliacao!A45)</f>
        <v>0</v>
      </c>
      <c r="L45" s="9">
        <f>SUMIFS(df_mutuos!I:I,df_mutuos!B:B,Conciliacao!A45,df_mutuos!G:G,"b'\x00'")</f>
        <v>0</v>
      </c>
      <c r="M45" s="9">
        <f>SUMIFS(df_taxas_bancarias!E:E,df_taxas_bancarias!D:D,Conciliacao!A45,df_taxas_bancarias!F:F,"b'\x00'")</f>
        <v>0</v>
      </c>
      <c r="N45" s="11">
        <f>SUMIFS(df_extratos!I:I,df_extratos!F:F,Conciliacao!A45,df_extratos!G:G,"DEBITO")</f>
        <v>0</v>
      </c>
      <c r="O45" s="12">
        <f t="shared" si="4"/>
        <v>0</v>
      </c>
      <c r="P45" s="26">
        <f t="shared" si="5"/>
        <v>0</v>
      </c>
    </row>
    <row r="46" spans="1:16" hidden="1" x14ac:dyDescent="0.35">
      <c r="A46" s="6">
        <v>45336</v>
      </c>
      <c r="B46" s="4">
        <f>SUMIFS(df_faturam_zig!K:K,df_faturam_zig!L:L,Conciliacao!A46)</f>
        <v>0</v>
      </c>
      <c r="C46" s="4"/>
      <c r="D46" s="4">
        <f>SUMIFS(df_faturam_zig!E:E,df_faturam_zig!L:L,Conciliacao!A46,df_faturam_zig!F:F,"DINHEIRO")</f>
        <v>0</v>
      </c>
      <c r="E46" s="4">
        <f>SUMIFS(view_parc_agrup!G:G,view_parc_agrup!F:F,Conciliacao!A46)</f>
        <v>4658.3100000000004</v>
      </c>
      <c r="F46" s="7">
        <f>SUMIFS(df_mutuos!H:H,df_mutuos!B:B,Conciliacao!A46)</f>
        <v>0</v>
      </c>
      <c r="G46" s="8">
        <f>SUMIFS(df_extratos!I:I,df_extratos!F:F,Conciliacao!A46,df_extratos!G:G,"CREDITO")</f>
        <v>0</v>
      </c>
      <c r="H46" s="24">
        <f>SUMIFS(df_tesouraria_trans!E:E,df_tesouraria_trans!D:D,Conciliacao!A46)</f>
        <v>0</v>
      </c>
      <c r="I46" s="10">
        <f t="shared" si="3"/>
        <v>4658.3100000000004</v>
      </c>
      <c r="J46" s="5">
        <f>SUMIFS(df_blueme_sem_parcelamento!F:F,df_blueme_sem_parcelamento!I:I,Conciliacao!A46)</f>
        <v>0</v>
      </c>
      <c r="K46" s="5">
        <f>SUMIFS(df_blueme_com_parcelamento!I:I,df_blueme_com_parcelamento!L:L,Conciliacao!A46)</f>
        <v>0</v>
      </c>
      <c r="L46" s="9">
        <f>SUMIFS(df_mutuos!I:I,df_mutuos!B:B,Conciliacao!A46,df_mutuos!G:G,"b'\x00'")</f>
        <v>0</v>
      </c>
      <c r="M46" s="9">
        <f>SUMIFS(df_taxas_bancarias!E:E,df_taxas_bancarias!D:D,Conciliacao!A46,df_taxas_bancarias!F:F,"b'\x00'")</f>
        <v>0</v>
      </c>
      <c r="N46" s="11">
        <f>SUMIFS(df_extratos!I:I,df_extratos!F:F,Conciliacao!A46,df_extratos!G:G,"DEBITO")</f>
        <v>0</v>
      </c>
      <c r="O46" s="12">
        <f t="shared" si="4"/>
        <v>0</v>
      </c>
      <c r="P46" s="26">
        <f t="shared" si="5"/>
        <v>-4658.3100000000004</v>
      </c>
    </row>
    <row r="47" spans="1:16" hidden="1" x14ac:dyDescent="0.35">
      <c r="A47" s="6">
        <v>45337</v>
      </c>
      <c r="B47" s="4">
        <f>SUMIFS(df_faturam_zig!K:K,df_faturam_zig!L:L,Conciliacao!A47)</f>
        <v>0</v>
      </c>
      <c r="C47" s="4"/>
      <c r="D47" s="4">
        <f>SUMIFS(df_faturam_zig!E:E,df_faturam_zig!L:L,Conciliacao!A47,df_faturam_zig!F:F,"DINHEIRO")</f>
        <v>0</v>
      </c>
      <c r="E47" s="4">
        <f>SUMIFS(view_parc_agrup!G:G,view_parc_agrup!F:F,Conciliacao!A47)</f>
        <v>7680</v>
      </c>
      <c r="F47" s="7">
        <f>SUMIFS(df_mutuos!H:H,df_mutuos!B:B,Conciliacao!A47)</f>
        <v>0</v>
      </c>
      <c r="G47" s="8">
        <f>SUMIFS(df_extratos!I:I,df_extratos!F:F,Conciliacao!A47,df_extratos!G:G,"CREDITO")</f>
        <v>0</v>
      </c>
      <c r="H47" s="24">
        <f>SUMIFS(df_tesouraria_trans!E:E,df_tesouraria_trans!D:D,Conciliacao!A47)</f>
        <v>0</v>
      </c>
      <c r="I47" s="10">
        <f t="shared" si="3"/>
        <v>7680</v>
      </c>
      <c r="J47" s="5">
        <f>SUMIFS(df_blueme_sem_parcelamento!F:F,df_blueme_sem_parcelamento!I:I,Conciliacao!A47)</f>
        <v>0</v>
      </c>
      <c r="K47" s="5">
        <f>SUMIFS(df_blueme_com_parcelamento!I:I,df_blueme_com_parcelamento!L:L,Conciliacao!A47)</f>
        <v>0</v>
      </c>
      <c r="L47" s="9">
        <f>SUMIFS(df_mutuos!I:I,df_mutuos!B:B,Conciliacao!A47,df_mutuos!G:G,"b'\x00'")</f>
        <v>0</v>
      </c>
      <c r="M47" s="9">
        <f>SUMIFS(df_taxas_bancarias!E:E,df_taxas_bancarias!D:D,Conciliacao!A47,df_taxas_bancarias!F:F,"b'\x00'")</f>
        <v>0</v>
      </c>
      <c r="N47" s="11">
        <f>SUMIFS(df_extratos!I:I,df_extratos!F:F,Conciliacao!A47,df_extratos!G:G,"DEBITO")</f>
        <v>0</v>
      </c>
      <c r="O47" s="12">
        <f t="shared" si="4"/>
        <v>0</v>
      </c>
      <c r="P47" s="26">
        <f t="shared" si="5"/>
        <v>-7680</v>
      </c>
    </row>
    <row r="48" spans="1:16" hidden="1" x14ac:dyDescent="0.35">
      <c r="A48" s="6">
        <v>45338</v>
      </c>
      <c r="B48" s="4">
        <f>SUMIFS(df_faturam_zig!K:K,df_faturam_zig!L:L,Conciliacao!A48)</f>
        <v>0</v>
      </c>
      <c r="C48" s="4"/>
      <c r="D48" s="4">
        <f>SUMIFS(df_faturam_zig!E:E,df_faturam_zig!L:L,Conciliacao!A48,df_faturam_zig!F:F,"DINHEIRO")</f>
        <v>0</v>
      </c>
      <c r="E48" s="4">
        <f>SUMIFS(view_parc_agrup!G:G,view_parc_agrup!F:F,Conciliacao!A48)</f>
        <v>0</v>
      </c>
      <c r="F48" s="7">
        <f>SUMIFS(df_mutuos!H:H,df_mutuos!B:B,Conciliacao!A48)</f>
        <v>0</v>
      </c>
      <c r="G48" s="8">
        <f>SUMIFS(df_extratos!I:I,df_extratos!F:F,Conciliacao!A48,df_extratos!G:G,"CREDITO")</f>
        <v>0</v>
      </c>
      <c r="H48" s="24">
        <f>SUMIFS(df_tesouraria_trans!E:E,df_tesouraria_trans!D:D,Conciliacao!A48)</f>
        <v>0</v>
      </c>
      <c r="I48" s="10">
        <f t="shared" si="3"/>
        <v>0</v>
      </c>
      <c r="J48" s="5">
        <f>SUMIFS(df_blueme_sem_parcelamento!F:F,df_blueme_sem_parcelamento!I:I,Conciliacao!A48)</f>
        <v>0</v>
      </c>
      <c r="K48" s="5">
        <f>SUMIFS(df_blueme_com_parcelamento!I:I,df_blueme_com_parcelamento!L:L,Conciliacao!A48)</f>
        <v>0</v>
      </c>
      <c r="L48" s="9">
        <f>SUMIFS(df_mutuos!I:I,df_mutuos!B:B,Conciliacao!A48,df_mutuos!G:G,"b'\x00'")</f>
        <v>0</v>
      </c>
      <c r="M48" s="9">
        <f>SUMIFS(df_taxas_bancarias!E:E,df_taxas_bancarias!D:D,Conciliacao!A48,df_taxas_bancarias!F:F,"b'\x00'")</f>
        <v>0</v>
      </c>
      <c r="N48" s="11">
        <f>SUMIFS(df_extratos!I:I,df_extratos!F:F,Conciliacao!A48,df_extratos!G:G,"DEBITO")</f>
        <v>0</v>
      </c>
      <c r="O48" s="12">
        <f t="shared" si="4"/>
        <v>0</v>
      </c>
      <c r="P48" s="26">
        <f t="shared" si="5"/>
        <v>0</v>
      </c>
    </row>
    <row r="49" spans="1:16" hidden="1" x14ac:dyDescent="0.35">
      <c r="A49" s="6">
        <v>45339</v>
      </c>
      <c r="B49" s="4">
        <f>SUMIFS(df_faturam_zig!K:K,df_faturam_zig!L:L,Conciliacao!A49)</f>
        <v>0</v>
      </c>
      <c r="C49" s="4"/>
      <c r="D49" s="4">
        <f>SUMIFS(df_faturam_zig!E:E,df_faturam_zig!L:L,Conciliacao!A49,df_faturam_zig!F:F,"DINHEIRO")</f>
        <v>0</v>
      </c>
      <c r="E49" s="4">
        <f>SUMIFS(view_parc_agrup!G:G,view_parc_agrup!F:F,Conciliacao!A49)</f>
        <v>0</v>
      </c>
      <c r="F49" s="7">
        <f>SUMIFS(df_mutuos!H:H,df_mutuos!B:B,Conciliacao!A49)</f>
        <v>0</v>
      </c>
      <c r="G49" s="8">
        <f>SUMIFS(df_extratos!I:I,df_extratos!F:F,Conciliacao!A49,df_extratos!G:G,"CREDITO")</f>
        <v>0</v>
      </c>
      <c r="H49" s="24">
        <f>SUMIFS(df_tesouraria_trans!E:E,df_tesouraria_trans!D:D,Conciliacao!A49)</f>
        <v>0</v>
      </c>
      <c r="I49" s="10">
        <f t="shared" si="3"/>
        <v>0</v>
      </c>
      <c r="J49" s="5">
        <f>SUMIFS(df_blueme_sem_parcelamento!F:F,df_blueme_sem_parcelamento!I:I,Conciliacao!A49)</f>
        <v>0</v>
      </c>
      <c r="K49" s="5">
        <f>SUMIFS(df_blueme_com_parcelamento!I:I,df_blueme_com_parcelamento!L:L,Conciliacao!A49)</f>
        <v>0</v>
      </c>
      <c r="L49" s="9">
        <f>SUMIFS(df_mutuos!I:I,df_mutuos!B:B,Conciliacao!A49,df_mutuos!G:G,"b'\x00'")</f>
        <v>0</v>
      </c>
      <c r="M49" s="9">
        <f>SUMIFS(df_taxas_bancarias!E:E,df_taxas_bancarias!D:D,Conciliacao!A49,df_taxas_bancarias!F:F,"b'\x00'")</f>
        <v>0</v>
      </c>
      <c r="N49" s="11">
        <f>SUMIFS(df_extratos!I:I,df_extratos!F:F,Conciliacao!A49,df_extratos!G:G,"DEBITO")</f>
        <v>0</v>
      </c>
      <c r="O49" s="12">
        <f t="shared" si="4"/>
        <v>0</v>
      </c>
      <c r="P49" s="26">
        <f t="shared" si="5"/>
        <v>0</v>
      </c>
    </row>
    <row r="50" spans="1:16" hidden="1" x14ac:dyDescent="0.35">
      <c r="A50" s="6">
        <v>45340</v>
      </c>
      <c r="B50" s="4">
        <f>SUMIFS(df_faturam_zig!K:K,df_faturam_zig!L:L,Conciliacao!A50)</f>
        <v>0</v>
      </c>
      <c r="C50" s="4"/>
      <c r="D50" s="4">
        <f>SUMIFS(df_faturam_zig!E:E,df_faturam_zig!L:L,Conciliacao!A50,df_faturam_zig!F:F,"DINHEIRO")</f>
        <v>0</v>
      </c>
      <c r="E50" s="4">
        <f>SUMIFS(view_parc_agrup!G:G,view_parc_agrup!F:F,Conciliacao!A50)</f>
        <v>0</v>
      </c>
      <c r="F50" s="7">
        <f>SUMIFS(df_mutuos!H:H,df_mutuos!B:B,Conciliacao!A50)</f>
        <v>0</v>
      </c>
      <c r="G50" s="8">
        <f>SUMIFS(df_extratos!I:I,df_extratos!F:F,Conciliacao!A50,df_extratos!G:G,"CREDITO")</f>
        <v>0</v>
      </c>
      <c r="H50" s="24">
        <f>SUMIFS(df_tesouraria_trans!E:E,df_tesouraria_trans!D:D,Conciliacao!A50)</f>
        <v>0</v>
      </c>
      <c r="I50" s="10">
        <f t="shared" si="3"/>
        <v>0</v>
      </c>
      <c r="J50" s="5">
        <f>SUMIFS(df_blueme_sem_parcelamento!F:F,df_blueme_sem_parcelamento!I:I,Conciliacao!A50)</f>
        <v>0</v>
      </c>
      <c r="K50" s="5">
        <f>SUMIFS(df_blueme_com_parcelamento!I:I,df_blueme_com_parcelamento!L:L,Conciliacao!A50)</f>
        <v>0</v>
      </c>
      <c r="L50" s="9">
        <f>SUMIFS(df_mutuos!I:I,df_mutuos!B:B,Conciliacao!A50,df_mutuos!G:G,"b'\x00'")</f>
        <v>0</v>
      </c>
      <c r="M50" s="9">
        <f>SUMIFS(df_taxas_bancarias!E:E,df_taxas_bancarias!D:D,Conciliacao!A50,df_taxas_bancarias!F:F,"b'\x00'")</f>
        <v>0</v>
      </c>
      <c r="N50" s="11">
        <f>SUMIFS(df_extratos!I:I,df_extratos!F:F,Conciliacao!A50,df_extratos!G:G,"DEBITO")</f>
        <v>0</v>
      </c>
      <c r="O50" s="12">
        <f t="shared" si="4"/>
        <v>0</v>
      </c>
      <c r="P50" s="26">
        <f t="shared" si="5"/>
        <v>0</v>
      </c>
    </row>
    <row r="51" spans="1:16" hidden="1" x14ac:dyDescent="0.35">
      <c r="A51" s="6">
        <v>45341</v>
      </c>
      <c r="B51" s="4">
        <f>SUMIFS(df_faturam_zig!K:K,df_faturam_zig!L:L,Conciliacao!A51)</f>
        <v>0</v>
      </c>
      <c r="C51" s="4"/>
      <c r="D51" s="4">
        <f>SUMIFS(df_faturam_zig!E:E,df_faturam_zig!L:L,Conciliacao!A51,df_faturam_zig!F:F,"DINHEIRO")</f>
        <v>0</v>
      </c>
      <c r="E51" s="4">
        <f>SUMIFS(view_parc_agrup!G:G,view_parc_agrup!F:F,Conciliacao!A51)</f>
        <v>4900</v>
      </c>
      <c r="F51" s="7">
        <f>SUMIFS(df_mutuos!H:H,df_mutuos!B:B,Conciliacao!A51)</f>
        <v>0</v>
      </c>
      <c r="G51" s="8">
        <f>SUMIFS(df_extratos!I:I,df_extratos!F:F,Conciliacao!A51,df_extratos!G:G,"CREDITO")</f>
        <v>0</v>
      </c>
      <c r="H51" s="24">
        <f>SUMIFS(df_tesouraria_trans!E:E,df_tesouraria_trans!D:D,Conciliacao!A51)</f>
        <v>0</v>
      </c>
      <c r="I51" s="10">
        <f t="shared" si="3"/>
        <v>4900</v>
      </c>
      <c r="J51" s="5">
        <f>SUMIFS(df_blueme_sem_parcelamento!F:F,df_blueme_sem_parcelamento!I:I,Conciliacao!A51)</f>
        <v>0</v>
      </c>
      <c r="K51" s="5">
        <f>SUMIFS(df_blueme_com_parcelamento!I:I,df_blueme_com_parcelamento!L:L,Conciliacao!A51)</f>
        <v>0</v>
      </c>
      <c r="L51" s="9">
        <f>SUMIFS(df_mutuos!I:I,df_mutuos!B:B,Conciliacao!A51,df_mutuos!G:G,"b'\x00'")</f>
        <v>0</v>
      </c>
      <c r="M51" s="9">
        <f>SUMIFS(df_taxas_bancarias!E:E,df_taxas_bancarias!D:D,Conciliacao!A51,df_taxas_bancarias!F:F,"b'\x00'")</f>
        <v>0</v>
      </c>
      <c r="N51" s="11">
        <f>SUMIFS(df_extratos!I:I,df_extratos!F:F,Conciliacao!A51,df_extratos!G:G,"DEBITO")</f>
        <v>0</v>
      </c>
      <c r="O51" s="12">
        <f t="shared" si="4"/>
        <v>0</v>
      </c>
      <c r="P51" s="26">
        <f t="shared" si="5"/>
        <v>-4900</v>
      </c>
    </row>
    <row r="52" spans="1:16" hidden="1" x14ac:dyDescent="0.35">
      <c r="A52" s="6">
        <v>45342</v>
      </c>
      <c r="B52" s="4">
        <f>SUMIFS(df_faturam_zig!K:K,df_faturam_zig!L:L,Conciliacao!A52)</f>
        <v>0</v>
      </c>
      <c r="C52" s="4"/>
      <c r="D52" s="4">
        <f>SUMIFS(df_faturam_zig!E:E,df_faturam_zig!L:L,Conciliacao!A52,df_faturam_zig!F:F,"DINHEIRO")</f>
        <v>0</v>
      </c>
      <c r="E52" s="4">
        <f>SUMIFS(view_parc_agrup!G:G,view_parc_agrup!F:F,Conciliacao!A52)</f>
        <v>2704.24</v>
      </c>
      <c r="F52" s="7">
        <f>SUMIFS(df_mutuos!H:H,df_mutuos!B:B,Conciliacao!A52)</f>
        <v>0</v>
      </c>
      <c r="G52" s="8">
        <f>SUMIFS(df_extratos!I:I,df_extratos!F:F,Conciliacao!A52,df_extratos!G:G,"CREDITO")</f>
        <v>0</v>
      </c>
      <c r="H52" s="24">
        <f>SUMIFS(df_tesouraria_trans!E:E,df_tesouraria_trans!D:D,Conciliacao!A52)</f>
        <v>0</v>
      </c>
      <c r="I52" s="10">
        <f t="shared" si="3"/>
        <v>2704.24</v>
      </c>
      <c r="J52" s="5">
        <f>SUMIFS(df_blueme_sem_parcelamento!F:F,df_blueme_sem_parcelamento!I:I,Conciliacao!A52)</f>
        <v>0</v>
      </c>
      <c r="K52" s="5">
        <f>SUMIFS(df_blueme_com_parcelamento!I:I,df_blueme_com_parcelamento!L:L,Conciliacao!A52)</f>
        <v>0</v>
      </c>
      <c r="L52" s="9">
        <f>SUMIFS(df_mutuos!I:I,df_mutuos!B:B,Conciliacao!A52,df_mutuos!G:G,"b'\x00'")</f>
        <v>0</v>
      </c>
      <c r="M52" s="9">
        <f>SUMIFS(df_taxas_bancarias!E:E,df_taxas_bancarias!D:D,Conciliacao!A52,df_taxas_bancarias!F:F,"b'\x00'")</f>
        <v>0</v>
      </c>
      <c r="N52" s="11">
        <f>SUMIFS(df_extratos!I:I,df_extratos!F:F,Conciliacao!A52,df_extratos!G:G,"DEBITO")</f>
        <v>0</v>
      </c>
      <c r="O52" s="12">
        <f t="shared" si="4"/>
        <v>0</v>
      </c>
      <c r="P52" s="26">
        <f t="shared" si="5"/>
        <v>-2704.24</v>
      </c>
    </row>
    <row r="53" spans="1:16" hidden="1" x14ac:dyDescent="0.35">
      <c r="A53" s="6">
        <v>45343</v>
      </c>
      <c r="B53" s="4">
        <f>SUMIFS(df_faturam_zig!K:K,df_faturam_zig!L:L,Conciliacao!A53)</f>
        <v>0</v>
      </c>
      <c r="C53" s="4"/>
      <c r="D53" s="4">
        <f>SUMIFS(df_faturam_zig!E:E,df_faturam_zig!L:L,Conciliacao!A53,df_faturam_zig!F:F,"DINHEIRO")</f>
        <v>0</v>
      </c>
      <c r="E53" s="4">
        <f>SUMIFS(view_parc_agrup!G:G,view_parc_agrup!F:F,Conciliacao!A53)</f>
        <v>0</v>
      </c>
      <c r="F53" s="7">
        <f>SUMIFS(df_mutuos!H:H,df_mutuos!B:B,Conciliacao!A53)</f>
        <v>0</v>
      </c>
      <c r="G53" s="8">
        <f>SUMIFS(df_extratos!I:I,df_extratos!F:F,Conciliacao!A53,df_extratos!G:G,"CREDITO")</f>
        <v>0</v>
      </c>
      <c r="H53" s="24">
        <f>SUMIFS(df_tesouraria_trans!E:E,df_tesouraria_trans!D:D,Conciliacao!A53)</f>
        <v>0</v>
      </c>
      <c r="I53" s="10">
        <f t="shared" si="3"/>
        <v>0</v>
      </c>
      <c r="J53" s="5">
        <f>SUMIFS(df_blueme_sem_parcelamento!F:F,df_blueme_sem_parcelamento!I:I,Conciliacao!A53)</f>
        <v>0</v>
      </c>
      <c r="K53" s="5">
        <f>SUMIFS(df_blueme_com_parcelamento!I:I,df_blueme_com_parcelamento!L:L,Conciliacao!A53)</f>
        <v>0</v>
      </c>
      <c r="L53" s="9">
        <f>SUMIFS(df_mutuos!I:I,df_mutuos!B:B,Conciliacao!A53,df_mutuos!G:G,"b'\x00'")</f>
        <v>0</v>
      </c>
      <c r="M53" s="9">
        <f>SUMIFS(df_taxas_bancarias!E:E,df_taxas_bancarias!D:D,Conciliacao!A53,df_taxas_bancarias!F:F,"b'\x00'")</f>
        <v>0</v>
      </c>
      <c r="N53" s="11">
        <f>SUMIFS(df_extratos!I:I,df_extratos!F:F,Conciliacao!A53,df_extratos!G:G,"DEBITO")</f>
        <v>0</v>
      </c>
      <c r="O53" s="12">
        <f t="shared" si="4"/>
        <v>0</v>
      </c>
      <c r="P53" s="26">
        <f t="shared" si="5"/>
        <v>0</v>
      </c>
    </row>
    <row r="54" spans="1:16" hidden="1" x14ac:dyDescent="0.35">
      <c r="A54" s="6">
        <v>45344</v>
      </c>
      <c r="B54" s="4">
        <f>SUMIFS(df_faturam_zig!K:K,df_faturam_zig!L:L,Conciliacao!A54)</f>
        <v>0</v>
      </c>
      <c r="C54" s="4"/>
      <c r="D54" s="4">
        <f>SUMIFS(df_faturam_zig!E:E,df_faturam_zig!L:L,Conciliacao!A54,df_faturam_zig!F:F,"DINHEIRO")</f>
        <v>0</v>
      </c>
      <c r="E54" s="4">
        <f>SUMIFS(view_parc_agrup!G:G,view_parc_agrup!F:F,Conciliacao!A54)</f>
        <v>500</v>
      </c>
      <c r="F54" s="7">
        <f>SUMIFS(df_mutuos!H:H,df_mutuos!B:B,Conciliacao!A54)</f>
        <v>0</v>
      </c>
      <c r="G54" s="8">
        <f>SUMIFS(df_extratos!I:I,df_extratos!F:F,Conciliacao!A54,df_extratos!G:G,"CREDITO")</f>
        <v>0</v>
      </c>
      <c r="H54" s="24">
        <f>SUMIFS(df_tesouraria_trans!E:E,df_tesouraria_trans!D:D,Conciliacao!A54)</f>
        <v>0</v>
      </c>
      <c r="I54" s="10">
        <f t="shared" si="3"/>
        <v>500</v>
      </c>
      <c r="J54" s="5">
        <f>SUMIFS(df_blueme_sem_parcelamento!F:F,df_blueme_sem_parcelamento!I:I,Conciliacao!A54)</f>
        <v>0</v>
      </c>
      <c r="K54" s="5">
        <f>SUMIFS(df_blueme_com_parcelamento!I:I,df_blueme_com_parcelamento!L:L,Conciliacao!A54)</f>
        <v>0</v>
      </c>
      <c r="L54" s="9">
        <f>SUMIFS(df_mutuos!I:I,df_mutuos!B:B,Conciliacao!A54,df_mutuos!G:G,"b'\x00'")</f>
        <v>0</v>
      </c>
      <c r="M54" s="9">
        <f>SUMIFS(df_taxas_bancarias!E:E,df_taxas_bancarias!D:D,Conciliacao!A54,df_taxas_bancarias!F:F,"b'\x00'")</f>
        <v>0</v>
      </c>
      <c r="N54" s="11">
        <f>SUMIFS(df_extratos!I:I,df_extratos!F:F,Conciliacao!A54,df_extratos!G:G,"DEBITO")</f>
        <v>0</v>
      </c>
      <c r="O54" s="12">
        <f t="shared" si="4"/>
        <v>0</v>
      </c>
      <c r="P54" s="26">
        <f t="shared" si="5"/>
        <v>-500</v>
      </c>
    </row>
    <row r="55" spans="1:16" hidden="1" x14ac:dyDescent="0.35">
      <c r="A55" s="6">
        <v>45345</v>
      </c>
      <c r="B55" s="4">
        <f>SUMIFS(df_faturam_zig!K:K,df_faturam_zig!L:L,Conciliacao!A55)</f>
        <v>0</v>
      </c>
      <c r="C55" s="4"/>
      <c r="D55" s="4">
        <f>SUMIFS(df_faturam_zig!E:E,df_faturam_zig!L:L,Conciliacao!A55,df_faturam_zig!F:F,"DINHEIRO")</f>
        <v>0</v>
      </c>
      <c r="E55" s="4">
        <f>SUMIFS(view_parc_agrup!G:G,view_parc_agrup!F:F,Conciliacao!A55)</f>
        <v>0</v>
      </c>
      <c r="F55" s="7">
        <f>SUMIFS(df_mutuos!H:H,df_mutuos!B:B,Conciliacao!A55)</f>
        <v>0</v>
      </c>
      <c r="G55" s="8">
        <f>SUMIFS(df_extratos!I:I,df_extratos!F:F,Conciliacao!A55,df_extratos!G:G,"CREDITO")</f>
        <v>0</v>
      </c>
      <c r="H55" s="24">
        <f>SUMIFS(df_tesouraria_trans!E:E,df_tesouraria_trans!D:D,Conciliacao!A55)</f>
        <v>0</v>
      </c>
      <c r="I55" s="10">
        <f t="shared" si="3"/>
        <v>0</v>
      </c>
      <c r="J55" s="5">
        <f>SUMIFS(df_blueme_sem_parcelamento!F:F,df_blueme_sem_parcelamento!I:I,Conciliacao!A55)</f>
        <v>0</v>
      </c>
      <c r="K55" s="5">
        <f>SUMIFS(df_blueme_com_parcelamento!I:I,df_blueme_com_parcelamento!L:L,Conciliacao!A55)</f>
        <v>0</v>
      </c>
      <c r="L55" s="9">
        <f>SUMIFS(df_mutuos!I:I,df_mutuos!B:B,Conciliacao!A55,df_mutuos!G:G,"b'\x00'")</f>
        <v>0</v>
      </c>
      <c r="M55" s="9">
        <f>SUMIFS(df_taxas_bancarias!E:E,df_taxas_bancarias!D:D,Conciliacao!A55,df_taxas_bancarias!F:F,"b'\x00'")</f>
        <v>0</v>
      </c>
      <c r="N55" s="11">
        <f>SUMIFS(df_extratos!I:I,df_extratos!F:F,Conciliacao!A55,df_extratos!G:G,"DEBITO")</f>
        <v>0</v>
      </c>
      <c r="O55" s="12">
        <f t="shared" si="4"/>
        <v>0</v>
      </c>
      <c r="P55" s="26">
        <f t="shared" si="5"/>
        <v>0</v>
      </c>
    </row>
    <row r="56" spans="1:16" hidden="1" x14ac:dyDescent="0.35">
      <c r="A56" s="6">
        <v>45346</v>
      </c>
      <c r="B56" s="4">
        <f>SUMIFS(df_faturam_zig!K:K,df_faturam_zig!L:L,Conciliacao!A56)</f>
        <v>0</v>
      </c>
      <c r="C56" s="4"/>
      <c r="D56" s="4">
        <f>SUMIFS(df_faturam_zig!E:E,df_faturam_zig!L:L,Conciliacao!A56,df_faturam_zig!F:F,"DINHEIRO")</f>
        <v>0</v>
      </c>
      <c r="E56" s="4">
        <f>SUMIFS(view_parc_agrup!G:G,view_parc_agrup!F:F,Conciliacao!A56)</f>
        <v>1900</v>
      </c>
      <c r="F56" s="7">
        <f>SUMIFS(df_mutuos!H:H,df_mutuos!B:B,Conciliacao!A56)</f>
        <v>0</v>
      </c>
      <c r="G56" s="8">
        <f>SUMIFS(df_extratos!I:I,df_extratos!F:F,Conciliacao!A56,df_extratos!G:G,"CREDITO")</f>
        <v>0</v>
      </c>
      <c r="H56" s="24">
        <f>SUMIFS(df_tesouraria_trans!E:E,df_tesouraria_trans!D:D,Conciliacao!A56)</f>
        <v>0</v>
      </c>
      <c r="I56" s="10">
        <f t="shared" si="3"/>
        <v>1900</v>
      </c>
      <c r="J56" s="5">
        <f>SUMIFS(df_blueme_sem_parcelamento!F:F,df_blueme_sem_parcelamento!I:I,Conciliacao!A56)</f>
        <v>0</v>
      </c>
      <c r="K56" s="5">
        <f>SUMIFS(df_blueme_com_parcelamento!I:I,df_blueme_com_parcelamento!L:L,Conciliacao!A56)</f>
        <v>0</v>
      </c>
      <c r="L56" s="9">
        <f>SUMIFS(df_mutuos!I:I,df_mutuos!B:B,Conciliacao!A56,df_mutuos!G:G,"b'\x00'")</f>
        <v>0</v>
      </c>
      <c r="M56" s="9">
        <f>SUMIFS(df_taxas_bancarias!E:E,df_taxas_bancarias!D:D,Conciliacao!A56,df_taxas_bancarias!F:F,"b'\x00'")</f>
        <v>0</v>
      </c>
      <c r="N56" s="11">
        <f>SUMIFS(df_extratos!I:I,df_extratos!F:F,Conciliacao!A56,df_extratos!G:G,"DEBITO")</f>
        <v>0</v>
      </c>
      <c r="O56" s="12">
        <f t="shared" si="4"/>
        <v>0</v>
      </c>
      <c r="P56" s="26">
        <f t="shared" si="5"/>
        <v>-1900</v>
      </c>
    </row>
    <row r="57" spans="1:16" hidden="1" x14ac:dyDescent="0.35">
      <c r="A57" s="6">
        <v>45347</v>
      </c>
      <c r="B57" s="4">
        <f>SUMIFS(df_faturam_zig!K:K,df_faturam_zig!L:L,Conciliacao!A57)</f>
        <v>0</v>
      </c>
      <c r="C57" s="4"/>
      <c r="D57" s="4">
        <f>SUMIFS(df_faturam_zig!E:E,df_faturam_zig!L:L,Conciliacao!A57,df_faturam_zig!F:F,"DINHEIRO")</f>
        <v>0</v>
      </c>
      <c r="E57" s="4">
        <f>SUMIFS(view_parc_agrup!G:G,view_parc_agrup!F:F,Conciliacao!A57)</f>
        <v>0</v>
      </c>
      <c r="F57" s="7">
        <f>SUMIFS(df_mutuos!H:H,df_mutuos!B:B,Conciliacao!A57)</f>
        <v>0</v>
      </c>
      <c r="G57" s="8">
        <f>SUMIFS(df_extratos!I:I,df_extratos!F:F,Conciliacao!A57,df_extratos!G:G,"CREDITO")</f>
        <v>0</v>
      </c>
      <c r="H57" s="24">
        <f>SUMIFS(df_tesouraria_trans!E:E,df_tesouraria_trans!D:D,Conciliacao!A57)</f>
        <v>0</v>
      </c>
      <c r="I57" s="10">
        <f t="shared" si="3"/>
        <v>0</v>
      </c>
      <c r="J57" s="5">
        <f>SUMIFS(df_blueme_sem_parcelamento!F:F,df_blueme_sem_parcelamento!I:I,Conciliacao!A57)</f>
        <v>0</v>
      </c>
      <c r="K57" s="5">
        <f>SUMIFS(df_blueme_com_parcelamento!I:I,df_blueme_com_parcelamento!L:L,Conciliacao!A57)</f>
        <v>0</v>
      </c>
      <c r="L57" s="9">
        <f>SUMIFS(df_mutuos!I:I,df_mutuos!B:B,Conciliacao!A57,df_mutuos!G:G,"b'\x00'")</f>
        <v>0</v>
      </c>
      <c r="M57" s="9">
        <f>SUMIFS(df_taxas_bancarias!E:E,df_taxas_bancarias!D:D,Conciliacao!A57,df_taxas_bancarias!F:F,"b'\x00'")</f>
        <v>0</v>
      </c>
      <c r="N57" s="11">
        <f>SUMIFS(df_extratos!I:I,df_extratos!F:F,Conciliacao!A57,df_extratos!G:G,"DEBITO")</f>
        <v>0</v>
      </c>
      <c r="O57" s="12">
        <f t="shared" si="4"/>
        <v>0</v>
      </c>
      <c r="P57" s="26">
        <f t="shared" si="5"/>
        <v>0</v>
      </c>
    </row>
    <row r="58" spans="1:16" hidden="1" x14ac:dyDescent="0.35">
      <c r="A58" s="6">
        <v>45348</v>
      </c>
      <c r="B58" s="4">
        <f>SUMIFS(df_faturam_zig!K:K,df_faturam_zig!L:L,Conciliacao!A58)</f>
        <v>0</v>
      </c>
      <c r="C58" s="4"/>
      <c r="D58" s="4">
        <f>SUMIFS(df_faturam_zig!E:E,df_faturam_zig!L:L,Conciliacao!A58,df_faturam_zig!F:F,"DINHEIRO")</f>
        <v>0</v>
      </c>
      <c r="E58" s="4">
        <f>SUMIFS(view_parc_agrup!G:G,view_parc_agrup!F:F,Conciliacao!A58)</f>
        <v>1450</v>
      </c>
      <c r="F58" s="7">
        <f>SUMIFS(df_mutuos!H:H,df_mutuos!B:B,Conciliacao!A58)</f>
        <v>0</v>
      </c>
      <c r="G58" s="8">
        <f>SUMIFS(df_extratos!I:I,df_extratos!F:F,Conciliacao!A58,df_extratos!G:G,"CREDITO")</f>
        <v>0</v>
      </c>
      <c r="H58" s="24">
        <f>SUMIFS(df_tesouraria_trans!E:E,df_tesouraria_trans!D:D,Conciliacao!A58)</f>
        <v>0</v>
      </c>
      <c r="I58" s="10">
        <f t="shared" si="3"/>
        <v>1450</v>
      </c>
      <c r="J58" s="5">
        <f>SUMIFS(df_blueme_sem_parcelamento!F:F,df_blueme_sem_parcelamento!I:I,Conciliacao!A58)</f>
        <v>0</v>
      </c>
      <c r="K58" s="5">
        <f>SUMIFS(df_blueme_com_parcelamento!I:I,df_blueme_com_parcelamento!L:L,Conciliacao!A58)</f>
        <v>0</v>
      </c>
      <c r="L58" s="9">
        <f>SUMIFS(df_mutuos!I:I,df_mutuos!B:B,Conciliacao!A58,df_mutuos!G:G,"b'\x00'")</f>
        <v>0</v>
      </c>
      <c r="M58" s="9">
        <f>SUMIFS(df_taxas_bancarias!E:E,df_taxas_bancarias!D:D,Conciliacao!A58,df_taxas_bancarias!F:F,"b'\x00'")</f>
        <v>0</v>
      </c>
      <c r="N58" s="11">
        <f>SUMIFS(df_extratos!I:I,df_extratos!F:F,Conciliacao!A58,df_extratos!G:G,"DEBITO")</f>
        <v>0</v>
      </c>
      <c r="O58" s="12">
        <f t="shared" si="4"/>
        <v>0</v>
      </c>
      <c r="P58" s="26">
        <f t="shared" si="5"/>
        <v>-1450</v>
      </c>
    </row>
    <row r="59" spans="1:16" hidden="1" x14ac:dyDescent="0.35">
      <c r="A59" s="6">
        <v>45349</v>
      </c>
      <c r="B59" s="4">
        <f>SUMIFS(df_faturam_zig!K:K,df_faturam_zig!L:L,Conciliacao!A59)</f>
        <v>0</v>
      </c>
      <c r="C59" s="4"/>
      <c r="D59" s="4">
        <f>SUMIFS(df_faturam_zig!E:E,df_faturam_zig!L:L,Conciliacao!A59,df_faturam_zig!F:F,"DINHEIRO")</f>
        <v>0</v>
      </c>
      <c r="E59" s="4">
        <f>SUMIFS(view_parc_agrup!G:G,view_parc_agrup!F:F,Conciliacao!A59)</f>
        <v>1800</v>
      </c>
      <c r="F59" s="7">
        <f>SUMIFS(df_mutuos!H:H,df_mutuos!B:B,Conciliacao!A59)</f>
        <v>0</v>
      </c>
      <c r="G59" s="8">
        <f>SUMIFS(df_extratos!I:I,df_extratos!F:F,Conciliacao!A59,df_extratos!G:G,"CREDITO")</f>
        <v>0</v>
      </c>
      <c r="H59" s="24">
        <f>SUMIFS(df_tesouraria_trans!E:E,df_tesouraria_trans!D:D,Conciliacao!A59)</f>
        <v>0</v>
      </c>
      <c r="I59" s="10">
        <f t="shared" si="3"/>
        <v>1800</v>
      </c>
      <c r="J59" s="5">
        <f>SUMIFS(df_blueme_sem_parcelamento!F:F,df_blueme_sem_parcelamento!I:I,Conciliacao!A59)</f>
        <v>0</v>
      </c>
      <c r="K59" s="5">
        <f>SUMIFS(df_blueme_com_parcelamento!I:I,df_blueme_com_parcelamento!L:L,Conciliacao!A59)</f>
        <v>0</v>
      </c>
      <c r="L59" s="9">
        <f>SUMIFS(df_mutuos!I:I,df_mutuos!B:B,Conciliacao!A59,df_mutuos!G:G,"b'\x00'")</f>
        <v>0</v>
      </c>
      <c r="M59" s="9">
        <f>SUMIFS(df_taxas_bancarias!E:E,df_taxas_bancarias!D:D,Conciliacao!A59,df_taxas_bancarias!F:F,"b'\x00'")</f>
        <v>0</v>
      </c>
      <c r="N59" s="11">
        <f>SUMIFS(df_extratos!I:I,df_extratos!F:F,Conciliacao!A59,df_extratos!G:G,"DEBITO")</f>
        <v>0</v>
      </c>
      <c r="O59" s="12">
        <f t="shared" si="4"/>
        <v>0</v>
      </c>
      <c r="P59" s="26">
        <f t="shared" si="5"/>
        <v>-1800</v>
      </c>
    </row>
    <row r="60" spans="1:16" hidden="1" x14ac:dyDescent="0.35">
      <c r="A60" s="6">
        <v>45350</v>
      </c>
      <c r="B60" s="4">
        <f>SUMIFS(df_faturam_zig!K:K,df_faturam_zig!L:L,Conciliacao!A60)</f>
        <v>0</v>
      </c>
      <c r="C60" s="4"/>
      <c r="D60" s="4">
        <f>SUMIFS(df_faturam_zig!E:E,df_faturam_zig!L:L,Conciliacao!A60,df_faturam_zig!F:F,"DINHEIRO")</f>
        <v>0</v>
      </c>
      <c r="E60" s="4">
        <f>SUMIFS(view_parc_agrup!G:G,view_parc_agrup!F:F,Conciliacao!A60)</f>
        <v>80.44</v>
      </c>
      <c r="F60" s="7">
        <f>SUMIFS(df_mutuos!H:H,df_mutuos!B:B,Conciliacao!A60)</f>
        <v>0</v>
      </c>
      <c r="G60" s="8">
        <f>SUMIFS(df_extratos!I:I,df_extratos!F:F,Conciliacao!A60,df_extratos!G:G,"CREDITO")</f>
        <v>0</v>
      </c>
      <c r="H60" s="24">
        <f>SUMIFS(df_tesouraria_trans!E:E,df_tesouraria_trans!D:D,Conciliacao!A60)</f>
        <v>0</v>
      </c>
      <c r="I60" s="10">
        <f t="shared" si="3"/>
        <v>80.44</v>
      </c>
      <c r="J60" s="5">
        <f>SUMIFS(df_blueme_sem_parcelamento!F:F,df_blueme_sem_parcelamento!I:I,Conciliacao!A60)</f>
        <v>0</v>
      </c>
      <c r="K60" s="5">
        <f>SUMIFS(df_blueme_com_parcelamento!I:I,df_blueme_com_parcelamento!L:L,Conciliacao!A60)</f>
        <v>0</v>
      </c>
      <c r="L60" s="9">
        <f>SUMIFS(df_mutuos!I:I,df_mutuos!B:B,Conciliacao!A60,df_mutuos!G:G,"b'\x00'")</f>
        <v>0</v>
      </c>
      <c r="M60" s="9">
        <f>SUMIFS(df_taxas_bancarias!E:E,df_taxas_bancarias!D:D,Conciliacao!A60,df_taxas_bancarias!F:F,"b'\x00'")</f>
        <v>0</v>
      </c>
      <c r="N60" s="11">
        <f>SUMIFS(df_extratos!I:I,df_extratos!F:F,Conciliacao!A60,df_extratos!G:G,"DEBITO")</f>
        <v>0</v>
      </c>
      <c r="O60" s="12">
        <f t="shared" si="4"/>
        <v>0</v>
      </c>
      <c r="P60" s="26">
        <f t="shared" si="5"/>
        <v>-80.44</v>
      </c>
    </row>
    <row r="61" spans="1:16" hidden="1" x14ac:dyDescent="0.35">
      <c r="A61" s="6">
        <v>45351</v>
      </c>
      <c r="B61" s="4">
        <f>SUMIFS(df_faturam_zig!K:K,df_faturam_zig!L:L,Conciliacao!A61)</f>
        <v>0</v>
      </c>
      <c r="C61" s="4"/>
      <c r="D61" s="4">
        <f>SUMIFS(df_faturam_zig!E:E,df_faturam_zig!L:L,Conciliacao!A61,df_faturam_zig!F:F,"DINHEIRO")</f>
        <v>0</v>
      </c>
      <c r="E61" s="4">
        <f>SUMIFS(view_parc_agrup!G:G,view_parc_agrup!F:F,Conciliacao!A61)</f>
        <v>5554.41</v>
      </c>
      <c r="F61" s="7">
        <f>SUMIFS(df_mutuos!H:H,df_mutuos!B:B,Conciliacao!A61)</f>
        <v>0</v>
      </c>
      <c r="G61" s="8">
        <f>SUMIFS(df_extratos!I:I,df_extratos!F:F,Conciliacao!A61,df_extratos!G:G,"CREDITO")</f>
        <v>116825.12000000001</v>
      </c>
      <c r="H61" s="24">
        <f>SUMIFS(df_tesouraria_trans!E:E,df_tesouraria_trans!D:D,Conciliacao!A61)</f>
        <v>0</v>
      </c>
      <c r="I61" s="10">
        <f t="shared" si="3"/>
        <v>-111270.71</v>
      </c>
      <c r="J61" s="5">
        <f>SUMIFS(df_blueme_sem_parcelamento!F:F,df_blueme_sem_parcelamento!I:I,Conciliacao!A61)</f>
        <v>0</v>
      </c>
      <c r="K61" s="5">
        <f>SUMIFS(df_blueme_com_parcelamento!I:I,df_blueme_com_parcelamento!L:L,Conciliacao!A61)</f>
        <v>0</v>
      </c>
      <c r="L61" s="9">
        <f>SUMIFS(df_mutuos!I:I,df_mutuos!B:B,Conciliacao!A61,df_mutuos!G:G,"b'\x00'")</f>
        <v>0</v>
      </c>
      <c r="M61" s="9">
        <f>SUMIFS(df_taxas_bancarias!E:E,df_taxas_bancarias!D:D,Conciliacao!A61,df_taxas_bancarias!F:F,"b'\x00'")</f>
        <v>0</v>
      </c>
      <c r="N61" s="11">
        <f>SUMIFS(df_extratos!I:I,df_extratos!F:F,Conciliacao!A61,df_extratos!G:G,"DEBITO")</f>
        <v>-231054.04</v>
      </c>
      <c r="O61" s="12">
        <f t="shared" si="4"/>
        <v>-231054.04</v>
      </c>
      <c r="P61" s="26">
        <f t="shared" si="5"/>
        <v>-119783.33</v>
      </c>
    </row>
    <row r="62" spans="1:16" hidden="1" x14ac:dyDescent="0.35">
      <c r="A62" s="6">
        <v>45352</v>
      </c>
      <c r="B62" s="4">
        <f>SUMIFS(df_faturam_zig!K:K,df_faturam_zig!L:L,Conciliacao!A62)</f>
        <v>0</v>
      </c>
      <c r="C62" s="4"/>
      <c r="D62" s="4">
        <f>SUMIFS(df_faturam_zig!E:E,df_faturam_zig!L:L,Conciliacao!A62,df_faturam_zig!F:F,"DINHEIRO")</f>
        <v>0</v>
      </c>
      <c r="E62" s="4">
        <f>SUMIFS(view_parc_agrup!G:G,view_parc_agrup!F:F,Conciliacao!A62)</f>
        <v>12010</v>
      </c>
      <c r="F62" s="7">
        <f>SUMIFS(df_mutuos!H:H,df_mutuos!B:B,Conciliacao!A62)</f>
        <v>67175.92</v>
      </c>
      <c r="G62" s="8">
        <f>SUMIFS(df_extratos!I:I,df_extratos!F:F,Conciliacao!A62,df_extratos!G:G,"CREDITO")</f>
        <v>143037.47999999998</v>
      </c>
      <c r="H62" s="24">
        <f>SUMIFS(df_tesouraria_trans!E:E,df_tesouraria_trans!D:D,Conciliacao!A62)</f>
        <v>0</v>
      </c>
      <c r="I62" s="10">
        <f t="shared" si="3"/>
        <v>-63851.559999999983</v>
      </c>
      <c r="J62" s="5">
        <f>SUMIFS(df_blueme_sem_parcelamento!F:F,df_blueme_sem_parcelamento!I:I,Conciliacao!A62)</f>
        <v>0</v>
      </c>
      <c r="K62" s="5">
        <f>SUMIFS(df_blueme_com_parcelamento!I:I,df_blueme_com_parcelamento!L:L,Conciliacao!A62)</f>
        <v>0</v>
      </c>
      <c r="L62" s="9">
        <f>SUMIFS(df_mutuos!I:I,df_mutuos!B:B,Conciliacao!A62,df_mutuos!G:G,"b'\x00'")</f>
        <v>0</v>
      </c>
      <c r="M62" s="9">
        <f>SUMIFS(df_taxas_bancarias!E:E,df_taxas_bancarias!D:D,Conciliacao!A62,df_taxas_bancarias!F:F,"b'\x00'")</f>
        <v>0</v>
      </c>
      <c r="N62" s="11">
        <f>SUMIFS(df_extratos!I:I,df_extratos!F:F,Conciliacao!A62,df_extratos!G:G,"DEBITO")</f>
        <v>-145697.51999999999</v>
      </c>
      <c r="O62" s="12">
        <f t="shared" si="4"/>
        <v>-145697.51999999999</v>
      </c>
      <c r="P62" s="26">
        <f t="shared" si="5"/>
        <v>-81845.960000000006</v>
      </c>
    </row>
    <row r="63" spans="1:16" hidden="1" x14ac:dyDescent="0.35">
      <c r="A63" s="6">
        <v>45353</v>
      </c>
      <c r="B63" s="4">
        <f>SUMIFS(df_faturam_zig!K:K,df_faturam_zig!L:L,Conciliacao!A63)</f>
        <v>0</v>
      </c>
      <c r="C63" s="4"/>
      <c r="D63" s="4">
        <f>SUMIFS(df_faturam_zig!E:E,df_faturam_zig!L:L,Conciliacao!A63,df_faturam_zig!F:F,"DINHEIRO")</f>
        <v>0</v>
      </c>
      <c r="E63" s="4">
        <f>SUMIFS(view_parc_agrup!G:G,view_parc_agrup!F:F,Conciliacao!A63)</f>
        <v>0</v>
      </c>
      <c r="F63" s="7">
        <f>SUMIFS(df_mutuos!H:H,df_mutuos!B:B,Conciliacao!A63)</f>
        <v>0</v>
      </c>
      <c r="G63" s="8">
        <f>SUMIFS(df_extratos!I:I,df_extratos!F:F,Conciliacao!A63,df_extratos!G:G,"CREDITO")</f>
        <v>0</v>
      </c>
      <c r="H63" s="24">
        <f>SUMIFS(df_tesouraria_trans!E:E,df_tesouraria_trans!D:D,Conciliacao!A63)</f>
        <v>0</v>
      </c>
      <c r="I63" s="10">
        <f t="shared" si="3"/>
        <v>0</v>
      </c>
      <c r="J63" s="5">
        <f>SUMIFS(df_blueme_sem_parcelamento!F:F,df_blueme_sem_parcelamento!I:I,Conciliacao!A63)</f>
        <v>0</v>
      </c>
      <c r="K63" s="5">
        <f>SUMIFS(df_blueme_com_parcelamento!I:I,df_blueme_com_parcelamento!L:L,Conciliacao!A63)</f>
        <v>0</v>
      </c>
      <c r="L63" s="9">
        <f>SUMIFS(df_mutuos!I:I,df_mutuos!B:B,Conciliacao!A63,df_mutuos!G:G,"b'\x00'")</f>
        <v>0</v>
      </c>
      <c r="M63" s="9">
        <f>SUMIFS(df_taxas_bancarias!E:E,df_taxas_bancarias!D:D,Conciliacao!A63,df_taxas_bancarias!F:F,"b'\x00'")</f>
        <v>0</v>
      </c>
      <c r="N63" s="11">
        <f>SUMIFS(df_extratos!I:I,df_extratos!F:F,Conciliacao!A63,df_extratos!G:G,"DEBITO")</f>
        <v>0</v>
      </c>
      <c r="O63" s="12">
        <f t="shared" si="4"/>
        <v>0</v>
      </c>
      <c r="P63" s="26">
        <f t="shared" si="5"/>
        <v>0</v>
      </c>
    </row>
    <row r="64" spans="1:16" hidden="1" x14ac:dyDescent="0.35">
      <c r="A64" s="6">
        <v>45354</v>
      </c>
      <c r="B64" s="4">
        <f>SUMIFS(df_faturam_zig!K:K,df_faturam_zig!L:L,Conciliacao!A64)</f>
        <v>0</v>
      </c>
      <c r="C64" s="4"/>
      <c r="D64" s="4">
        <f>SUMIFS(df_faturam_zig!E:E,df_faturam_zig!L:L,Conciliacao!A64,df_faturam_zig!F:F,"DINHEIRO")</f>
        <v>0</v>
      </c>
      <c r="E64" s="4">
        <f>SUMIFS(view_parc_agrup!G:G,view_parc_agrup!F:F,Conciliacao!A64)</f>
        <v>0</v>
      </c>
      <c r="F64" s="7">
        <f>SUMIFS(df_mutuos!H:H,df_mutuos!B:B,Conciliacao!A64)</f>
        <v>0</v>
      </c>
      <c r="G64" s="8">
        <f>SUMIFS(df_extratos!I:I,df_extratos!F:F,Conciliacao!A64,df_extratos!G:G,"CREDITO")</f>
        <v>0</v>
      </c>
      <c r="H64" s="24">
        <f>SUMIFS(df_tesouraria_trans!E:E,df_tesouraria_trans!D:D,Conciliacao!A64)</f>
        <v>0</v>
      </c>
      <c r="I64" s="10">
        <f t="shared" si="3"/>
        <v>0</v>
      </c>
      <c r="J64" s="5">
        <f>SUMIFS(df_blueme_sem_parcelamento!F:F,df_blueme_sem_parcelamento!I:I,Conciliacao!A64)</f>
        <v>0</v>
      </c>
      <c r="K64" s="5">
        <f>SUMIFS(df_blueme_com_parcelamento!I:I,df_blueme_com_parcelamento!L:L,Conciliacao!A64)</f>
        <v>0</v>
      </c>
      <c r="L64" s="9">
        <f>SUMIFS(df_mutuos!I:I,df_mutuos!B:B,Conciliacao!A64,df_mutuos!G:G,"b'\x00'")</f>
        <v>0</v>
      </c>
      <c r="M64" s="9">
        <f>SUMIFS(df_taxas_bancarias!E:E,df_taxas_bancarias!D:D,Conciliacao!A64,df_taxas_bancarias!F:F,"b'\x00'")</f>
        <v>0</v>
      </c>
      <c r="N64" s="11">
        <f>SUMIFS(df_extratos!I:I,df_extratos!F:F,Conciliacao!A64,df_extratos!G:G,"DEBITO")</f>
        <v>0</v>
      </c>
      <c r="O64" s="12">
        <f t="shared" si="4"/>
        <v>0</v>
      </c>
      <c r="P64" s="26">
        <f t="shared" si="5"/>
        <v>0</v>
      </c>
    </row>
    <row r="65" spans="1:16" hidden="1" x14ac:dyDescent="0.35">
      <c r="A65" s="6">
        <v>45355</v>
      </c>
      <c r="B65" s="4">
        <f>SUMIFS(df_faturam_zig!K:K,df_faturam_zig!L:L,Conciliacao!A65)</f>
        <v>0</v>
      </c>
      <c r="C65" s="4"/>
      <c r="D65" s="4">
        <f>SUMIFS(df_faturam_zig!E:E,df_faturam_zig!L:L,Conciliacao!A65,df_faturam_zig!F:F,"DINHEIRO")</f>
        <v>0</v>
      </c>
      <c r="E65" s="4">
        <f>SUMIFS(view_parc_agrup!G:G,view_parc_agrup!F:F,Conciliacao!A65)</f>
        <v>4093.25</v>
      </c>
      <c r="F65" s="7">
        <f>SUMIFS(df_mutuos!H:H,df_mutuos!B:B,Conciliacao!A65)</f>
        <v>420898.78</v>
      </c>
      <c r="G65" s="8">
        <f>SUMIFS(df_extratos!I:I,df_extratos!F:F,Conciliacao!A65,df_extratos!G:G,"CREDITO")</f>
        <v>668125.16999999993</v>
      </c>
      <c r="H65" s="24">
        <f>SUMIFS(df_tesouraria_trans!E:E,df_tesouraria_trans!D:D,Conciliacao!A65)</f>
        <v>0</v>
      </c>
      <c r="I65" s="10">
        <f t="shared" si="3"/>
        <v>-243133.1399999999</v>
      </c>
      <c r="J65" s="5">
        <f>SUMIFS(df_blueme_sem_parcelamento!F:F,df_blueme_sem_parcelamento!I:I,Conciliacao!A65)</f>
        <v>0</v>
      </c>
      <c r="K65" s="5">
        <f>SUMIFS(df_blueme_com_parcelamento!I:I,df_blueme_com_parcelamento!L:L,Conciliacao!A65)</f>
        <v>0</v>
      </c>
      <c r="L65" s="9">
        <f>SUMIFS(df_mutuos!I:I,df_mutuos!B:B,Conciliacao!A65,df_mutuos!G:G,"b'\x00'")</f>
        <v>0</v>
      </c>
      <c r="M65" s="9">
        <f>SUMIFS(df_taxas_bancarias!E:E,df_taxas_bancarias!D:D,Conciliacao!A65,df_taxas_bancarias!F:F,"b'\x00'")</f>
        <v>0</v>
      </c>
      <c r="N65" s="11">
        <f>SUMIFS(df_extratos!I:I,df_extratos!F:F,Conciliacao!A65,df_extratos!G:G,"DEBITO")</f>
        <v>-259926.24</v>
      </c>
      <c r="O65" s="12">
        <f t="shared" si="4"/>
        <v>-259926.24</v>
      </c>
      <c r="P65" s="26">
        <f t="shared" si="5"/>
        <v>-16793.100000000093</v>
      </c>
    </row>
    <row r="66" spans="1:16" hidden="1" x14ac:dyDescent="0.35">
      <c r="A66" s="6">
        <v>45356</v>
      </c>
      <c r="B66" s="4">
        <f>SUMIFS(df_faturam_zig!K:K,df_faturam_zig!L:L,Conciliacao!A66)</f>
        <v>0</v>
      </c>
      <c r="C66" s="4"/>
      <c r="D66" s="4">
        <f>SUMIFS(df_faturam_zig!E:E,df_faturam_zig!L:L,Conciliacao!A66,df_faturam_zig!F:F,"DINHEIRO")</f>
        <v>0</v>
      </c>
      <c r="E66" s="4">
        <f>SUMIFS(view_parc_agrup!G:G,view_parc_agrup!F:F,Conciliacao!A66)</f>
        <v>0</v>
      </c>
      <c r="F66" s="7">
        <f>SUMIFS(df_mutuos!H:H,df_mutuos!B:B,Conciliacao!A66)</f>
        <v>59574.17</v>
      </c>
      <c r="G66" s="8">
        <f>SUMIFS(df_extratos!I:I,df_extratos!F:F,Conciliacao!A66,df_extratos!G:G,"CREDITO")</f>
        <v>154818.71000000002</v>
      </c>
      <c r="H66" s="24">
        <f>SUMIFS(df_tesouraria_trans!E:E,df_tesouraria_trans!D:D,Conciliacao!A66)</f>
        <v>0</v>
      </c>
      <c r="I66" s="10">
        <f t="shared" ref="I66:I97" si="6">SUM(B66:F66)-SUM(G66:H66)</f>
        <v>-95244.540000000023</v>
      </c>
      <c r="J66" s="5">
        <f>SUMIFS(df_blueme_sem_parcelamento!F:F,df_blueme_sem_parcelamento!I:I,Conciliacao!A66)</f>
        <v>0</v>
      </c>
      <c r="K66" s="5">
        <f>SUMIFS(df_blueme_com_parcelamento!I:I,df_blueme_com_parcelamento!L:L,Conciliacao!A66)</f>
        <v>0</v>
      </c>
      <c r="L66" s="9">
        <f>SUMIFS(df_mutuos!I:I,df_mutuos!B:B,Conciliacao!A66,df_mutuos!G:G,"b'\x00'")</f>
        <v>0</v>
      </c>
      <c r="M66" s="9">
        <f>SUMIFS(df_taxas_bancarias!E:E,df_taxas_bancarias!D:D,Conciliacao!A66,df_taxas_bancarias!F:F,"b'\x00'")</f>
        <v>0</v>
      </c>
      <c r="N66" s="11">
        <f>SUMIFS(df_extratos!I:I,df_extratos!F:F,Conciliacao!A66,df_extratos!G:G,"DEBITO")</f>
        <v>-200765.97</v>
      </c>
      <c r="O66" s="12">
        <f t="shared" ref="O66:O97" si="7">SUM(J66:M66)+N66</f>
        <v>-200765.97</v>
      </c>
      <c r="P66" s="26">
        <f t="shared" ref="P66:P97" si="8">O66-I66</f>
        <v>-105521.42999999998</v>
      </c>
    </row>
    <row r="67" spans="1:16" hidden="1" x14ac:dyDescent="0.35">
      <c r="A67" s="6">
        <v>45357</v>
      </c>
      <c r="B67" s="4">
        <f>SUMIFS(df_faturam_zig!K:K,df_faturam_zig!L:L,Conciliacao!A67)</f>
        <v>0</v>
      </c>
      <c r="C67" s="4"/>
      <c r="D67" s="4">
        <f>SUMIFS(df_faturam_zig!E:E,df_faturam_zig!L:L,Conciliacao!A67,df_faturam_zig!F:F,"DINHEIRO")</f>
        <v>0</v>
      </c>
      <c r="E67" s="4">
        <f>SUMIFS(view_parc_agrup!G:G,view_parc_agrup!F:F,Conciliacao!A67)</f>
        <v>250.91</v>
      </c>
      <c r="F67" s="7">
        <f>SUMIFS(df_mutuos!H:H,df_mutuos!B:B,Conciliacao!A67)</f>
        <v>51272.119999999995</v>
      </c>
      <c r="G67" s="8">
        <f>SUMIFS(df_extratos!I:I,df_extratos!F:F,Conciliacao!A67,df_extratos!G:G,"CREDITO")</f>
        <v>91728.92</v>
      </c>
      <c r="H67" s="24">
        <f>SUMIFS(df_tesouraria_trans!E:E,df_tesouraria_trans!D:D,Conciliacao!A67)</f>
        <v>0</v>
      </c>
      <c r="I67" s="10">
        <f t="shared" si="6"/>
        <v>-40205.89</v>
      </c>
      <c r="J67" s="5">
        <f>SUMIFS(df_blueme_sem_parcelamento!F:F,df_blueme_sem_parcelamento!I:I,Conciliacao!A67)</f>
        <v>0</v>
      </c>
      <c r="K67" s="5">
        <f>SUMIFS(df_blueme_com_parcelamento!I:I,df_blueme_com_parcelamento!L:L,Conciliacao!A67)</f>
        <v>0</v>
      </c>
      <c r="L67" s="9">
        <f>SUMIFS(df_mutuos!I:I,df_mutuos!B:B,Conciliacao!A67,df_mutuos!G:G,"b'\x00'")</f>
        <v>0</v>
      </c>
      <c r="M67" s="9">
        <f>SUMIFS(df_taxas_bancarias!E:E,df_taxas_bancarias!D:D,Conciliacao!A67,df_taxas_bancarias!F:F,"b'\x00'")</f>
        <v>0</v>
      </c>
      <c r="N67" s="11">
        <f>SUMIFS(df_extratos!I:I,df_extratos!F:F,Conciliacao!A67,df_extratos!G:G,"DEBITO")</f>
        <v>-433080.42</v>
      </c>
      <c r="O67" s="12">
        <f t="shared" si="7"/>
        <v>-433080.42</v>
      </c>
      <c r="P67" s="26">
        <f t="shared" si="8"/>
        <v>-392874.52999999997</v>
      </c>
    </row>
    <row r="68" spans="1:16" hidden="1" x14ac:dyDescent="0.35">
      <c r="A68" s="6">
        <v>45358</v>
      </c>
      <c r="B68" s="4">
        <f>SUMIFS(df_faturam_zig!K:K,df_faturam_zig!L:L,Conciliacao!A68)</f>
        <v>0</v>
      </c>
      <c r="C68" s="4"/>
      <c r="D68" s="4">
        <f>SUMIFS(df_faturam_zig!E:E,df_faturam_zig!L:L,Conciliacao!A68,df_faturam_zig!F:F,"DINHEIRO")</f>
        <v>0</v>
      </c>
      <c r="E68" s="4">
        <f>SUMIFS(view_parc_agrup!G:G,view_parc_agrup!F:F,Conciliacao!A68)</f>
        <v>4212</v>
      </c>
      <c r="F68" s="7">
        <f>SUMIFS(df_mutuos!H:H,df_mutuos!B:B,Conciliacao!A68)</f>
        <v>108289.55</v>
      </c>
      <c r="G68" s="8">
        <f>SUMIFS(df_extratos!I:I,df_extratos!F:F,Conciliacao!A68,df_extratos!G:G,"CREDITO")</f>
        <v>317657.77999999997</v>
      </c>
      <c r="H68" s="24">
        <f>SUMIFS(df_tesouraria_trans!E:E,df_tesouraria_trans!D:D,Conciliacao!A68)</f>
        <v>0</v>
      </c>
      <c r="I68" s="10">
        <f t="shared" si="6"/>
        <v>-205156.22999999998</v>
      </c>
      <c r="J68" s="5">
        <f>SUMIFS(df_blueme_sem_parcelamento!F:F,df_blueme_sem_parcelamento!I:I,Conciliacao!A68)</f>
        <v>0</v>
      </c>
      <c r="K68" s="5">
        <f>SUMIFS(df_blueme_com_parcelamento!I:I,df_blueme_com_parcelamento!L:L,Conciliacao!A68)</f>
        <v>0</v>
      </c>
      <c r="L68" s="9">
        <f>SUMIFS(df_mutuos!I:I,df_mutuos!B:B,Conciliacao!A68,df_mutuos!G:G,"b'\x00'")</f>
        <v>0</v>
      </c>
      <c r="M68" s="9">
        <f>SUMIFS(df_taxas_bancarias!E:E,df_taxas_bancarias!D:D,Conciliacao!A68,df_taxas_bancarias!F:F,"b'\x00'")</f>
        <v>0</v>
      </c>
      <c r="N68" s="11">
        <f>SUMIFS(df_extratos!I:I,df_extratos!F:F,Conciliacao!A68,df_extratos!G:G,"DEBITO")</f>
        <v>-253336.36</v>
      </c>
      <c r="O68" s="12">
        <f t="shared" si="7"/>
        <v>-253336.36</v>
      </c>
      <c r="P68" s="26">
        <f t="shared" si="8"/>
        <v>-48180.130000000005</v>
      </c>
    </row>
    <row r="69" spans="1:16" hidden="1" x14ac:dyDescent="0.35">
      <c r="A69" s="6">
        <v>45359</v>
      </c>
      <c r="B69" s="4">
        <f>SUMIFS(df_faturam_zig!K:K,df_faturam_zig!L:L,Conciliacao!A69)</f>
        <v>0</v>
      </c>
      <c r="C69" s="4"/>
      <c r="D69" s="4">
        <f>SUMIFS(df_faturam_zig!E:E,df_faturam_zig!L:L,Conciliacao!A69,df_faturam_zig!F:F,"DINHEIRO")</f>
        <v>0</v>
      </c>
      <c r="E69" s="4">
        <f>SUMIFS(view_parc_agrup!G:G,view_parc_agrup!F:F,Conciliacao!A69)</f>
        <v>1000</v>
      </c>
      <c r="F69" s="7">
        <f>SUMIFS(df_mutuos!H:H,df_mutuos!B:B,Conciliacao!A69)</f>
        <v>100956.47</v>
      </c>
      <c r="G69" s="8">
        <f>SUMIFS(df_extratos!I:I,df_extratos!F:F,Conciliacao!A69,df_extratos!G:G,"CREDITO")</f>
        <v>3224.02</v>
      </c>
      <c r="H69" s="24">
        <f>SUMIFS(df_tesouraria_trans!E:E,df_tesouraria_trans!D:D,Conciliacao!A69)</f>
        <v>0</v>
      </c>
      <c r="I69" s="10">
        <f t="shared" si="6"/>
        <v>98732.45</v>
      </c>
      <c r="J69" s="5">
        <f>SUMIFS(df_blueme_sem_parcelamento!F:F,df_blueme_sem_parcelamento!I:I,Conciliacao!A69)</f>
        <v>0</v>
      </c>
      <c r="K69" s="5">
        <f>SUMIFS(df_blueme_com_parcelamento!I:I,df_blueme_com_parcelamento!L:L,Conciliacao!A69)</f>
        <v>0</v>
      </c>
      <c r="L69" s="9">
        <f>SUMIFS(df_mutuos!I:I,df_mutuos!B:B,Conciliacao!A69,df_mutuos!G:G,"b'\x00'")</f>
        <v>0</v>
      </c>
      <c r="M69" s="9">
        <f>SUMIFS(df_taxas_bancarias!E:E,df_taxas_bancarias!D:D,Conciliacao!A69,df_taxas_bancarias!F:F,"b'\x00'")</f>
        <v>0</v>
      </c>
      <c r="N69" s="11">
        <f>SUMIFS(df_extratos!I:I,df_extratos!F:F,Conciliacao!A69,df_extratos!G:G,"DEBITO")</f>
        <v>-20</v>
      </c>
      <c r="O69" s="12">
        <f t="shared" si="7"/>
        <v>-20</v>
      </c>
      <c r="P69" s="26">
        <f t="shared" si="8"/>
        <v>-98752.45</v>
      </c>
    </row>
    <row r="70" spans="1:16" hidden="1" x14ac:dyDescent="0.35">
      <c r="A70" s="6">
        <v>45360</v>
      </c>
      <c r="B70" s="4">
        <f>SUMIFS(df_faturam_zig!K:K,df_faturam_zig!L:L,Conciliacao!A70)</f>
        <v>0</v>
      </c>
      <c r="C70" s="4"/>
      <c r="D70" s="4">
        <f>SUMIFS(df_faturam_zig!E:E,df_faturam_zig!L:L,Conciliacao!A70,df_faturam_zig!F:F,"DINHEIRO")</f>
        <v>0</v>
      </c>
      <c r="E70" s="4">
        <f>SUMIFS(view_parc_agrup!G:G,view_parc_agrup!F:F,Conciliacao!A70)</f>
        <v>0</v>
      </c>
      <c r="F70" s="7">
        <f>SUMIFS(df_mutuos!H:H,df_mutuos!B:B,Conciliacao!A70)</f>
        <v>0</v>
      </c>
      <c r="G70" s="8">
        <f>SUMIFS(df_extratos!I:I,df_extratos!F:F,Conciliacao!A70,df_extratos!G:G,"CREDITO")</f>
        <v>0</v>
      </c>
      <c r="H70" s="24">
        <f>SUMIFS(df_tesouraria_trans!E:E,df_tesouraria_trans!D:D,Conciliacao!A70)</f>
        <v>0</v>
      </c>
      <c r="I70" s="10">
        <f t="shared" si="6"/>
        <v>0</v>
      </c>
      <c r="J70" s="5">
        <f>SUMIFS(df_blueme_sem_parcelamento!F:F,df_blueme_sem_parcelamento!I:I,Conciliacao!A70)</f>
        <v>0</v>
      </c>
      <c r="K70" s="5">
        <f>SUMIFS(df_blueme_com_parcelamento!I:I,df_blueme_com_parcelamento!L:L,Conciliacao!A70)</f>
        <v>0</v>
      </c>
      <c r="L70" s="9">
        <f>SUMIFS(df_mutuos!I:I,df_mutuos!B:B,Conciliacao!A70,df_mutuos!G:G,"b'\x00'")</f>
        <v>0</v>
      </c>
      <c r="M70" s="9">
        <f>SUMIFS(df_taxas_bancarias!E:E,df_taxas_bancarias!D:D,Conciliacao!A70,df_taxas_bancarias!F:F,"b'\x00'")</f>
        <v>0</v>
      </c>
      <c r="N70" s="11">
        <f>SUMIFS(df_extratos!I:I,df_extratos!F:F,Conciliacao!A70,df_extratos!G:G,"DEBITO")</f>
        <v>0</v>
      </c>
      <c r="O70" s="12">
        <f t="shared" si="7"/>
        <v>0</v>
      </c>
      <c r="P70" s="26">
        <f t="shared" si="8"/>
        <v>0</v>
      </c>
    </row>
    <row r="71" spans="1:16" hidden="1" x14ac:dyDescent="0.35">
      <c r="A71" s="6">
        <v>45361</v>
      </c>
      <c r="B71" s="4">
        <f>SUMIFS(df_faturam_zig!K:K,df_faturam_zig!L:L,Conciliacao!A71)</f>
        <v>0</v>
      </c>
      <c r="C71" s="4"/>
      <c r="D71" s="4">
        <f>SUMIFS(df_faturam_zig!E:E,df_faturam_zig!L:L,Conciliacao!A71,df_faturam_zig!F:F,"DINHEIRO")</f>
        <v>0</v>
      </c>
      <c r="E71" s="4">
        <f>SUMIFS(view_parc_agrup!G:G,view_parc_agrup!F:F,Conciliacao!A71)</f>
        <v>0</v>
      </c>
      <c r="F71" s="7">
        <f>SUMIFS(df_mutuos!H:H,df_mutuos!B:B,Conciliacao!A71)</f>
        <v>0</v>
      </c>
      <c r="G71" s="8">
        <f>SUMIFS(df_extratos!I:I,df_extratos!F:F,Conciliacao!A71,df_extratos!G:G,"CREDITO")</f>
        <v>0</v>
      </c>
      <c r="H71" s="24">
        <f>SUMIFS(df_tesouraria_trans!E:E,df_tesouraria_trans!D:D,Conciliacao!A71)</f>
        <v>0</v>
      </c>
      <c r="I71" s="10">
        <f t="shared" si="6"/>
        <v>0</v>
      </c>
      <c r="J71" s="5">
        <f>SUMIFS(df_blueme_sem_parcelamento!F:F,df_blueme_sem_parcelamento!I:I,Conciliacao!A71)</f>
        <v>0</v>
      </c>
      <c r="K71" s="5">
        <f>SUMIFS(df_blueme_com_parcelamento!I:I,df_blueme_com_parcelamento!L:L,Conciliacao!A71)</f>
        <v>0</v>
      </c>
      <c r="L71" s="9">
        <f>SUMIFS(df_mutuos!I:I,df_mutuos!B:B,Conciliacao!A71,df_mutuos!G:G,"b'\x00'")</f>
        <v>0</v>
      </c>
      <c r="M71" s="9">
        <f>SUMIFS(df_taxas_bancarias!E:E,df_taxas_bancarias!D:D,Conciliacao!A71,df_taxas_bancarias!F:F,"b'\x00'")</f>
        <v>0</v>
      </c>
      <c r="N71" s="11">
        <f>SUMIFS(df_extratos!I:I,df_extratos!F:F,Conciliacao!A71,df_extratos!G:G,"DEBITO")</f>
        <v>0</v>
      </c>
      <c r="O71" s="12">
        <f t="shared" si="7"/>
        <v>0</v>
      </c>
      <c r="P71" s="26">
        <f t="shared" si="8"/>
        <v>0</v>
      </c>
    </row>
    <row r="72" spans="1:16" hidden="1" x14ac:dyDescent="0.35">
      <c r="A72" s="6">
        <v>45362</v>
      </c>
      <c r="B72" s="4">
        <f>SUMIFS(df_faturam_zig!K:K,df_faturam_zig!L:L,Conciliacao!A72)</f>
        <v>0</v>
      </c>
      <c r="C72" s="4"/>
      <c r="D72" s="4">
        <f>SUMIFS(df_faturam_zig!E:E,df_faturam_zig!L:L,Conciliacao!A72,df_faturam_zig!F:F,"DINHEIRO")</f>
        <v>0</v>
      </c>
      <c r="E72" s="4">
        <f>SUMIFS(view_parc_agrup!G:G,view_parc_agrup!F:F,Conciliacao!A72)</f>
        <v>0</v>
      </c>
      <c r="F72" s="7">
        <f>SUMIFS(df_mutuos!H:H,df_mutuos!B:B,Conciliacao!A72)</f>
        <v>447560.19000000006</v>
      </c>
      <c r="G72" s="8">
        <f>SUMIFS(df_extratos!I:I,df_extratos!F:F,Conciliacao!A72,df_extratos!G:G,"CREDITO")</f>
        <v>611699.14000000013</v>
      </c>
      <c r="H72" s="24">
        <f>SUMIFS(df_tesouraria_trans!E:E,df_tesouraria_trans!D:D,Conciliacao!A72)</f>
        <v>0</v>
      </c>
      <c r="I72" s="10">
        <f t="shared" si="6"/>
        <v>-164138.95000000007</v>
      </c>
      <c r="J72" s="5">
        <f>SUMIFS(df_blueme_sem_parcelamento!F:F,df_blueme_sem_parcelamento!I:I,Conciliacao!A72)</f>
        <v>0</v>
      </c>
      <c r="K72" s="5">
        <f>SUMIFS(df_blueme_com_parcelamento!I:I,df_blueme_com_parcelamento!L:L,Conciliacao!A72)</f>
        <v>0</v>
      </c>
      <c r="L72" s="9">
        <f>SUMIFS(df_mutuos!I:I,df_mutuos!B:B,Conciliacao!A72,df_mutuos!G:G,"b'\x00'")</f>
        <v>0</v>
      </c>
      <c r="M72" s="9">
        <f>SUMIFS(df_taxas_bancarias!E:E,df_taxas_bancarias!D:D,Conciliacao!A72,df_taxas_bancarias!F:F,"b'\x00'")</f>
        <v>0</v>
      </c>
      <c r="N72" s="11">
        <f>SUMIFS(df_extratos!I:I,df_extratos!F:F,Conciliacao!A72,df_extratos!G:G,"DEBITO")</f>
        <v>-429674.39</v>
      </c>
      <c r="O72" s="12">
        <f t="shared" si="7"/>
        <v>-429674.39</v>
      </c>
      <c r="P72" s="26">
        <f t="shared" si="8"/>
        <v>-265535.43999999994</v>
      </c>
    </row>
    <row r="73" spans="1:16" hidden="1" x14ac:dyDescent="0.35">
      <c r="A73" s="6">
        <v>45363</v>
      </c>
      <c r="B73" s="4">
        <f>SUMIFS(df_faturam_zig!K:K,df_faturam_zig!L:L,Conciliacao!A73)</f>
        <v>0</v>
      </c>
      <c r="C73" s="4"/>
      <c r="D73" s="4">
        <f>SUMIFS(df_faturam_zig!E:E,df_faturam_zig!L:L,Conciliacao!A73,df_faturam_zig!F:F,"DINHEIRO")</f>
        <v>0</v>
      </c>
      <c r="E73" s="4">
        <f>SUMIFS(view_parc_agrup!G:G,view_parc_agrup!F:F,Conciliacao!A73)</f>
        <v>0</v>
      </c>
      <c r="F73" s="7">
        <f>SUMIFS(df_mutuos!H:H,df_mutuos!B:B,Conciliacao!A73)</f>
        <v>55928.31</v>
      </c>
      <c r="G73" s="8">
        <f>SUMIFS(df_extratos!I:I,df_extratos!F:F,Conciliacao!A73,df_extratos!G:G,"CREDITO")</f>
        <v>61059.090000000004</v>
      </c>
      <c r="H73" s="24">
        <f>SUMIFS(df_tesouraria_trans!E:E,df_tesouraria_trans!D:D,Conciliacao!A73)</f>
        <v>0</v>
      </c>
      <c r="I73" s="10">
        <f t="shared" si="6"/>
        <v>-5130.7800000000061</v>
      </c>
      <c r="J73" s="5">
        <f>SUMIFS(df_blueme_sem_parcelamento!F:F,df_blueme_sem_parcelamento!I:I,Conciliacao!A73)</f>
        <v>0</v>
      </c>
      <c r="K73" s="5">
        <f>SUMIFS(df_blueme_com_parcelamento!I:I,df_blueme_com_parcelamento!L:L,Conciliacao!A73)</f>
        <v>0</v>
      </c>
      <c r="L73" s="9">
        <f>SUMIFS(df_mutuos!I:I,df_mutuos!B:B,Conciliacao!A73,df_mutuos!G:G,"b'\x00'")</f>
        <v>0</v>
      </c>
      <c r="M73" s="9">
        <f>SUMIFS(df_taxas_bancarias!E:E,df_taxas_bancarias!D:D,Conciliacao!A73,df_taxas_bancarias!F:F,"b'\x00'")</f>
        <v>0</v>
      </c>
      <c r="N73" s="11">
        <f>SUMIFS(df_extratos!I:I,df_extratos!F:F,Conciliacao!A73,df_extratos!G:G,"DEBITO")</f>
        <v>-119193.75</v>
      </c>
      <c r="O73" s="12">
        <f t="shared" si="7"/>
        <v>-119193.75</v>
      </c>
      <c r="P73" s="26">
        <f t="shared" si="8"/>
        <v>-114062.97</v>
      </c>
    </row>
    <row r="74" spans="1:16" hidden="1" x14ac:dyDescent="0.35">
      <c r="A74" s="6">
        <v>45364</v>
      </c>
      <c r="B74" s="4">
        <f>SUMIFS(df_faturam_zig!K:K,df_faturam_zig!L:L,Conciliacao!A74)</f>
        <v>0</v>
      </c>
      <c r="C74" s="4"/>
      <c r="D74" s="4">
        <f>SUMIFS(df_faturam_zig!E:E,df_faturam_zig!L:L,Conciliacao!A74,df_faturam_zig!F:F,"DINHEIRO")</f>
        <v>0</v>
      </c>
      <c r="E74" s="4">
        <f>SUMIFS(view_parc_agrup!G:G,view_parc_agrup!F:F,Conciliacao!A74)</f>
        <v>225</v>
      </c>
      <c r="F74" s="7">
        <f>SUMIFS(df_mutuos!H:H,df_mutuos!B:B,Conciliacao!A74)</f>
        <v>81188.89</v>
      </c>
      <c r="G74" s="8">
        <f>SUMIFS(df_extratos!I:I,df_extratos!F:F,Conciliacao!A74,df_extratos!G:G,"CREDITO")</f>
        <v>135146.53999999998</v>
      </c>
      <c r="H74" s="24">
        <f>SUMIFS(df_tesouraria_trans!E:E,df_tesouraria_trans!D:D,Conciliacao!A74)</f>
        <v>0</v>
      </c>
      <c r="I74" s="10">
        <f t="shared" si="6"/>
        <v>-53732.64999999998</v>
      </c>
      <c r="J74" s="5">
        <f>SUMIFS(df_blueme_sem_parcelamento!F:F,df_blueme_sem_parcelamento!I:I,Conciliacao!A74)</f>
        <v>0</v>
      </c>
      <c r="K74" s="5">
        <f>SUMIFS(df_blueme_com_parcelamento!I:I,df_blueme_com_parcelamento!L:L,Conciliacao!A74)</f>
        <v>0</v>
      </c>
      <c r="L74" s="9">
        <f>SUMIFS(df_mutuos!I:I,df_mutuos!B:B,Conciliacao!A74,df_mutuos!G:G,"b'\x00'")</f>
        <v>0</v>
      </c>
      <c r="M74" s="9">
        <f>SUMIFS(df_taxas_bancarias!E:E,df_taxas_bancarias!D:D,Conciliacao!A74,df_taxas_bancarias!F:F,"b'\x00'")</f>
        <v>0</v>
      </c>
      <c r="N74" s="11">
        <f>SUMIFS(df_extratos!I:I,df_extratos!F:F,Conciliacao!A74,df_extratos!G:G,"DEBITO")</f>
        <v>-128857.95999999999</v>
      </c>
      <c r="O74" s="12">
        <f t="shared" si="7"/>
        <v>-128857.95999999999</v>
      </c>
      <c r="P74" s="26">
        <f t="shared" si="8"/>
        <v>-75125.310000000012</v>
      </c>
    </row>
    <row r="75" spans="1:16" hidden="1" x14ac:dyDescent="0.35">
      <c r="A75" s="6">
        <v>45365</v>
      </c>
      <c r="B75" s="4">
        <f>SUMIFS(df_faturam_zig!K:K,df_faturam_zig!L:L,Conciliacao!A75)</f>
        <v>0</v>
      </c>
      <c r="C75" s="4"/>
      <c r="D75" s="4">
        <f>SUMIFS(df_faturam_zig!E:E,df_faturam_zig!L:L,Conciliacao!A75,df_faturam_zig!F:F,"DINHEIRO")</f>
        <v>0</v>
      </c>
      <c r="E75" s="4">
        <f>SUMIFS(view_parc_agrup!G:G,view_parc_agrup!F:F,Conciliacao!A75)</f>
        <v>0</v>
      </c>
      <c r="F75" s="7">
        <f>SUMIFS(df_mutuos!H:H,df_mutuos!B:B,Conciliacao!A75)</f>
        <v>90778.62</v>
      </c>
      <c r="G75" s="8">
        <f>SUMIFS(df_extratos!I:I,df_extratos!F:F,Conciliacao!A75,df_extratos!G:G,"CREDITO")</f>
        <v>713.46</v>
      </c>
      <c r="H75" s="24">
        <f>SUMIFS(df_tesouraria_trans!E:E,df_tesouraria_trans!D:D,Conciliacao!A75)</f>
        <v>0</v>
      </c>
      <c r="I75" s="10">
        <f t="shared" si="6"/>
        <v>90065.159999999989</v>
      </c>
      <c r="J75" s="5">
        <f>SUMIFS(df_blueme_sem_parcelamento!F:F,df_blueme_sem_parcelamento!I:I,Conciliacao!A75)</f>
        <v>0</v>
      </c>
      <c r="K75" s="5">
        <f>SUMIFS(df_blueme_com_parcelamento!I:I,df_blueme_com_parcelamento!L:L,Conciliacao!A75)</f>
        <v>0</v>
      </c>
      <c r="L75" s="9">
        <f>SUMIFS(df_mutuos!I:I,df_mutuos!B:B,Conciliacao!A75,df_mutuos!G:G,"b'\x00'")</f>
        <v>0</v>
      </c>
      <c r="M75" s="9">
        <f>SUMIFS(df_taxas_bancarias!E:E,df_taxas_bancarias!D:D,Conciliacao!A75,df_taxas_bancarias!F:F,"b'\x00'")</f>
        <v>0</v>
      </c>
      <c r="N75" s="11">
        <f>SUMIFS(df_extratos!I:I,df_extratos!F:F,Conciliacao!A75,df_extratos!G:G,"DEBITO")</f>
        <v>0</v>
      </c>
      <c r="O75" s="12">
        <f t="shared" si="7"/>
        <v>0</v>
      </c>
      <c r="P75" s="26">
        <f t="shared" si="8"/>
        <v>-90065.159999999989</v>
      </c>
    </row>
    <row r="76" spans="1:16" hidden="1" x14ac:dyDescent="0.35">
      <c r="A76" s="6">
        <v>45366</v>
      </c>
      <c r="B76" s="4">
        <f>SUMIFS(df_faturam_zig!K:K,df_faturam_zig!L:L,Conciliacao!A76)</f>
        <v>0</v>
      </c>
      <c r="C76" s="4"/>
      <c r="D76" s="4">
        <f>SUMIFS(df_faturam_zig!E:E,df_faturam_zig!L:L,Conciliacao!A76,df_faturam_zig!F:F,"DINHEIRO")</f>
        <v>0</v>
      </c>
      <c r="E76" s="4">
        <f>SUMIFS(view_parc_agrup!G:G,view_parc_agrup!F:F,Conciliacao!A76)</f>
        <v>0</v>
      </c>
      <c r="F76" s="7">
        <f>SUMIFS(df_mutuos!H:H,df_mutuos!B:B,Conciliacao!A76)</f>
        <v>103601.86000000002</v>
      </c>
      <c r="G76" s="8">
        <f>SUMIFS(df_extratos!I:I,df_extratos!F:F,Conciliacao!A76,df_extratos!G:G,"CREDITO")</f>
        <v>185477.09</v>
      </c>
      <c r="H76" s="24">
        <f>SUMIFS(df_tesouraria_trans!E:E,df_tesouraria_trans!D:D,Conciliacao!A76)</f>
        <v>0</v>
      </c>
      <c r="I76" s="10">
        <f t="shared" si="6"/>
        <v>-81875.229999999981</v>
      </c>
      <c r="J76" s="5">
        <f>SUMIFS(df_blueme_sem_parcelamento!F:F,df_blueme_sem_parcelamento!I:I,Conciliacao!A76)</f>
        <v>0</v>
      </c>
      <c r="K76" s="5">
        <f>SUMIFS(df_blueme_com_parcelamento!I:I,df_blueme_com_parcelamento!L:L,Conciliacao!A76)</f>
        <v>0</v>
      </c>
      <c r="L76" s="9">
        <f>SUMIFS(df_mutuos!I:I,df_mutuos!B:B,Conciliacao!A76,df_mutuos!G:G,"b'\x00'")</f>
        <v>0</v>
      </c>
      <c r="M76" s="9">
        <f>SUMIFS(df_taxas_bancarias!E:E,df_taxas_bancarias!D:D,Conciliacao!A76,df_taxas_bancarias!F:F,"b'\x00'")</f>
        <v>0</v>
      </c>
      <c r="N76" s="11">
        <f>SUMIFS(df_extratos!I:I,df_extratos!F:F,Conciliacao!A76,df_extratos!G:G,"DEBITO")</f>
        <v>-200261.4</v>
      </c>
      <c r="O76" s="12">
        <f t="shared" si="7"/>
        <v>-200261.4</v>
      </c>
      <c r="P76" s="26">
        <f t="shared" si="8"/>
        <v>-118386.17000000001</v>
      </c>
    </row>
    <row r="77" spans="1:16" hidden="1" x14ac:dyDescent="0.35">
      <c r="A77" s="6">
        <v>45367</v>
      </c>
      <c r="B77" s="4">
        <f>SUMIFS(df_faturam_zig!K:K,df_faturam_zig!L:L,Conciliacao!A77)</f>
        <v>0</v>
      </c>
      <c r="C77" s="4"/>
      <c r="D77" s="4">
        <f>SUMIFS(df_faturam_zig!E:E,df_faturam_zig!L:L,Conciliacao!A77,df_faturam_zig!F:F,"DINHEIRO")</f>
        <v>0</v>
      </c>
      <c r="E77" s="4">
        <f>SUMIFS(view_parc_agrup!G:G,view_parc_agrup!F:F,Conciliacao!A77)</f>
        <v>0</v>
      </c>
      <c r="F77" s="7">
        <f>SUMIFS(df_mutuos!H:H,df_mutuos!B:B,Conciliacao!A77)</f>
        <v>0</v>
      </c>
      <c r="G77" s="8">
        <f>SUMIFS(df_extratos!I:I,df_extratos!F:F,Conciliacao!A77,df_extratos!G:G,"CREDITO")</f>
        <v>0</v>
      </c>
      <c r="H77" s="24">
        <f>SUMIFS(df_tesouraria_trans!E:E,df_tesouraria_trans!D:D,Conciliacao!A77)</f>
        <v>0</v>
      </c>
      <c r="I77" s="10">
        <f t="shared" si="6"/>
        <v>0</v>
      </c>
      <c r="J77" s="5">
        <f>SUMIFS(df_blueme_sem_parcelamento!F:F,df_blueme_sem_parcelamento!I:I,Conciliacao!A77)</f>
        <v>0</v>
      </c>
      <c r="K77" s="5">
        <f>SUMIFS(df_blueme_com_parcelamento!I:I,df_blueme_com_parcelamento!L:L,Conciliacao!A77)</f>
        <v>0</v>
      </c>
      <c r="L77" s="9">
        <f>SUMIFS(df_mutuos!I:I,df_mutuos!B:B,Conciliacao!A77,df_mutuos!G:G,"b'\x00'")</f>
        <v>0</v>
      </c>
      <c r="M77" s="9">
        <f>SUMIFS(df_taxas_bancarias!E:E,df_taxas_bancarias!D:D,Conciliacao!A77,df_taxas_bancarias!F:F,"b'\x00'")</f>
        <v>0</v>
      </c>
      <c r="N77" s="11">
        <f>SUMIFS(df_extratos!I:I,df_extratos!F:F,Conciliacao!A77,df_extratos!G:G,"DEBITO")</f>
        <v>0</v>
      </c>
      <c r="O77" s="12">
        <f t="shared" si="7"/>
        <v>0</v>
      </c>
      <c r="P77" s="26">
        <f t="shared" si="8"/>
        <v>0</v>
      </c>
    </row>
    <row r="78" spans="1:16" hidden="1" x14ac:dyDescent="0.35">
      <c r="A78" s="6">
        <v>45368</v>
      </c>
      <c r="B78" s="4">
        <f>SUMIFS(df_faturam_zig!K:K,df_faturam_zig!L:L,Conciliacao!A78)</f>
        <v>0</v>
      </c>
      <c r="C78" s="4"/>
      <c r="D78" s="4">
        <f>SUMIFS(df_faturam_zig!E:E,df_faturam_zig!L:L,Conciliacao!A78,df_faturam_zig!F:F,"DINHEIRO")</f>
        <v>0</v>
      </c>
      <c r="E78" s="4">
        <f>SUMIFS(view_parc_agrup!G:G,view_parc_agrup!F:F,Conciliacao!A78)</f>
        <v>0</v>
      </c>
      <c r="F78" s="7">
        <f>SUMIFS(df_mutuos!H:H,df_mutuos!B:B,Conciliacao!A78)</f>
        <v>0</v>
      </c>
      <c r="G78" s="8">
        <f>SUMIFS(df_extratos!I:I,df_extratos!F:F,Conciliacao!A78,df_extratos!G:G,"CREDITO")</f>
        <v>0</v>
      </c>
      <c r="H78" s="24">
        <f>SUMIFS(df_tesouraria_trans!E:E,df_tesouraria_trans!D:D,Conciliacao!A78)</f>
        <v>0</v>
      </c>
      <c r="I78" s="10">
        <f t="shared" si="6"/>
        <v>0</v>
      </c>
      <c r="J78" s="5">
        <f>SUMIFS(df_blueme_sem_parcelamento!F:F,df_blueme_sem_parcelamento!I:I,Conciliacao!A78)</f>
        <v>0</v>
      </c>
      <c r="K78" s="5">
        <f>SUMIFS(df_blueme_com_parcelamento!I:I,df_blueme_com_parcelamento!L:L,Conciliacao!A78)</f>
        <v>0</v>
      </c>
      <c r="L78" s="9">
        <f>SUMIFS(df_mutuos!I:I,df_mutuos!B:B,Conciliacao!A78,df_mutuos!G:G,"b'\x00'")</f>
        <v>0</v>
      </c>
      <c r="M78" s="9">
        <f>SUMIFS(df_taxas_bancarias!E:E,df_taxas_bancarias!D:D,Conciliacao!A78,df_taxas_bancarias!F:F,"b'\x00'")</f>
        <v>0</v>
      </c>
      <c r="N78" s="11">
        <f>SUMIFS(df_extratos!I:I,df_extratos!F:F,Conciliacao!A78,df_extratos!G:G,"DEBITO")</f>
        <v>0</v>
      </c>
      <c r="O78" s="12">
        <f t="shared" si="7"/>
        <v>0</v>
      </c>
      <c r="P78" s="26">
        <f t="shared" si="8"/>
        <v>0</v>
      </c>
    </row>
    <row r="79" spans="1:16" hidden="1" x14ac:dyDescent="0.35">
      <c r="A79" s="6">
        <v>45369</v>
      </c>
      <c r="B79" s="4">
        <f>SUMIFS(df_faturam_zig!K:K,df_faturam_zig!L:L,Conciliacao!A79)</f>
        <v>0</v>
      </c>
      <c r="C79" s="4"/>
      <c r="D79" s="4">
        <f>SUMIFS(df_faturam_zig!E:E,df_faturam_zig!L:L,Conciliacao!A79,df_faturam_zig!F:F,"DINHEIRO")</f>
        <v>0</v>
      </c>
      <c r="E79" s="4">
        <f>SUMIFS(view_parc_agrup!G:G,view_parc_agrup!F:F,Conciliacao!A79)</f>
        <v>29320</v>
      </c>
      <c r="F79" s="7">
        <f>SUMIFS(df_mutuos!H:H,df_mutuos!B:B,Conciliacao!A79)</f>
        <v>443405.17</v>
      </c>
      <c r="G79" s="8">
        <f>SUMIFS(df_extratos!I:I,df_extratos!F:F,Conciliacao!A79,df_extratos!G:G,"CREDITO")</f>
        <v>515331.58999999997</v>
      </c>
      <c r="H79" s="24">
        <f>SUMIFS(df_tesouraria_trans!E:E,df_tesouraria_trans!D:D,Conciliacao!A79)</f>
        <v>0</v>
      </c>
      <c r="I79" s="10">
        <f t="shared" si="6"/>
        <v>-42606.419999999984</v>
      </c>
      <c r="J79" s="5">
        <f>SUMIFS(df_blueme_sem_parcelamento!F:F,df_blueme_sem_parcelamento!I:I,Conciliacao!A79)</f>
        <v>0</v>
      </c>
      <c r="K79" s="5">
        <f>SUMIFS(df_blueme_com_parcelamento!I:I,df_blueme_com_parcelamento!L:L,Conciliacao!A79)</f>
        <v>0</v>
      </c>
      <c r="L79" s="9">
        <f>SUMIFS(df_mutuos!I:I,df_mutuos!B:B,Conciliacao!A79,df_mutuos!G:G,"b'\x00'")</f>
        <v>0</v>
      </c>
      <c r="M79" s="9">
        <f>SUMIFS(df_taxas_bancarias!E:E,df_taxas_bancarias!D:D,Conciliacao!A79,df_taxas_bancarias!F:F,"b'\x00'")</f>
        <v>0</v>
      </c>
      <c r="N79" s="11">
        <f>SUMIFS(df_extratos!I:I,df_extratos!F:F,Conciliacao!A79,df_extratos!G:G,"DEBITO")</f>
        <v>-331356.75999999995</v>
      </c>
      <c r="O79" s="12">
        <f t="shared" si="7"/>
        <v>-331356.75999999995</v>
      </c>
      <c r="P79" s="26">
        <f t="shared" si="8"/>
        <v>-288750.33999999997</v>
      </c>
    </row>
    <row r="80" spans="1:16" hidden="1" x14ac:dyDescent="0.35">
      <c r="A80" s="6">
        <v>45370</v>
      </c>
      <c r="B80" s="4">
        <f>SUMIFS(df_faturam_zig!K:K,df_faturam_zig!L:L,Conciliacao!A80)</f>
        <v>0</v>
      </c>
      <c r="C80" s="4"/>
      <c r="D80" s="4">
        <f>SUMIFS(df_faturam_zig!E:E,df_faturam_zig!L:L,Conciliacao!A80,df_faturam_zig!F:F,"DINHEIRO")</f>
        <v>0</v>
      </c>
      <c r="E80" s="4">
        <f>SUMIFS(view_parc_agrup!G:G,view_parc_agrup!F:F,Conciliacao!A80)</f>
        <v>0</v>
      </c>
      <c r="F80" s="7">
        <f>SUMIFS(df_mutuos!H:H,df_mutuos!B:B,Conciliacao!A80)</f>
        <v>58176.42</v>
      </c>
      <c r="G80" s="8">
        <f>SUMIFS(df_extratos!I:I,df_extratos!F:F,Conciliacao!A80,df_extratos!G:G,"CREDITO")</f>
        <v>202817.63</v>
      </c>
      <c r="H80" s="24">
        <f>SUMIFS(df_tesouraria_trans!E:E,df_tesouraria_trans!D:D,Conciliacao!A80)</f>
        <v>0</v>
      </c>
      <c r="I80" s="10">
        <f t="shared" si="6"/>
        <v>-144641.21000000002</v>
      </c>
      <c r="J80" s="5">
        <f>SUMIFS(df_blueme_sem_parcelamento!F:F,df_blueme_sem_parcelamento!I:I,Conciliacao!A80)</f>
        <v>0</v>
      </c>
      <c r="K80" s="5">
        <f>SUMIFS(df_blueme_com_parcelamento!I:I,df_blueme_com_parcelamento!L:L,Conciliacao!A80)</f>
        <v>0</v>
      </c>
      <c r="L80" s="9">
        <f>SUMIFS(df_mutuos!I:I,df_mutuos!B:B,Conciliacao!A80,df_mutuos!G:G,"b'\x00'")</f>
        <v>0</v>
      </c>
      <c r="M80" s="9">
        <f>SUMIFS(df_taxas_bancarias!E:E,df_taxas_bancarias!D:D,Conciliacao!A80,df_taxas_bancarias!F:F,"b'\x00'")</f>
        <v>0</v>
      </c>
      <c r="N80" s="11">
        <f>SUMIFS(df_extratos!I:I,df_extratos!F:F,Conciliacao!A80,df_extratos!G:G,"DEBITO")</f>
        <v>-93621.579999999987</v>
      </c>
      <c r="O80" s="12">
        <f t="shared" si="7"/>
        <v>-93621.579999999987</v>
      </c>
      <c r="P80" s="26">
        <f t="shared" si="8"/>
        <v>51019.630000000034</v>
      </c>
    </row>
    <row r="81" spans="1:16" hidden="1" x14ac:dyDescent="0.35">
      <c r="A81" s="6">
        <v>45371</v>
      </c>
      <c r="B81" s="4">
        <f>SUMIFS(df_faturam_zig!K:K,df_faturam_zig!L:L,Conciliacao!A81)</f>
        <v>0</v>
      </c>
      <c r="C81" s="4"/>
      <c r="D81" s="4">
        <f>SUMIFS(df_faturam_zig!E:E,df_faturam_zig!L:L,Conciliacao!A81,df_faturam_zig!F:F,"DINHEIRO")</f>
        <v>0</v>
      </c>
      <c r="E81" s="4">
        <f>SUMIFS(view_parc_agrup!G:G,view_parc_agrup!F:F,Conciliacao!A81)</f>
        <v>5450</v>
      </c>
      <c r="F81" s="7">
        <f>SUMIFS(df_mutuos!H:H,df_mutuos!B:B,Conciliacao!A81)</f>
        <v>95759.6</v>
      </c>
      <c r="G81" s="8">
        <f>SUMIFS(df_extratos!I:I,df_extratos!F:F,Conciliacao!A81,df_extratos!G:G,"CREDITO")</f>
        <v>107503.73000000001</v>
      </c>
      <c r="H81" s="24">
        <f>SUMIFS(df_tesouraria_trans!E:E,df_tesouraria_trans!D:D,Conciliacao!A81)</f>
        <v>0</v>
      </c>
      <c r="I81" s="10">
        <f t="shared" si="6"/>
        <v>-6294.1300000000047</v>
      </c>
      <c r="J81" s="5">
        <f>SUMIFS(df_blueme_sem_parcelamento!F:F,df_blueme_sem_parcelamento!I:I,Conciliacao!A81)</f>
        <v>0</v>
      </c>
      <c r="K81" s="5">
        <f>SUMIFS(df_blueme_com_parcelamento!I:I,df_blueme_com_parcelamento!L:L,Conciliacao!A81)</f>
        <v>0</v>
      </c>
      <c r="L81" s="9">
        <f>SUMIFS(df_mutuos!I:I,df_mutuos!B:B,Conciliacao!A81,df_mutuos!G:G,"b'\x00'")</f>
        <v>0</v>
      </c>
      <c r="M81" s="9">
        <f>SUMIFS(df_taxas_bancarias!E:E,df_taxas_bancarias!D:D,Conciliacao!A81,df_taxas_bancarias!F:F,"b'\x00'")</f>
        <v>0</v>
      </c>
      <c r="N81" s="11">
        <f>SUMIFS(df_extratos!I:I,df_extratos!F:F,Conciliacao!A81,df_extratos!G:G,"DEBITO")</f>
        <v>-291517.75</v>
      </c>
      <c r="O81" s="12">
        <f t="shared" si="7"/>
        <v>-291517.75</v>
      </c>
      <c r="P81" s="26">
        <f t="shared" si="8"/>
        <v>-285223.62</v>
      </c>
    </row>
    <row r="82" spans="1:16" hidden="1" x14ac:dyDescent="0.35">
      <c r="A82" s="6">
        <v>45372</v>
      </c>
      <c r="B82" s="4">
        <f>SUMIFS(df_faturam_zig!K:K,df_faturam_zig!L:L,Conciliacao!A82)</f>
        <v>0</v>
      </c>
      <c r="C82" s="4"/>
      <c r="D82" s="4">
        <f>SUMIFS(df_faturam_zig!E:E,df_faturam_zig!L:L,Conciliacao!A82,df_faturam_zig!F:F,"DINHEIRO")</f>
        <v>0</v>
      </c>
      <c r="E82" s="4">
        <f>SUMIFS(view_parc_agrup!G:G,view_parc_agrup!F:F,Conciliacao!A82)</f>
        <v>0</v>
      </c>
      <c r="F82" s="7">
        <f>SUMIFS(df_mutuos!H:H,df_mutuos!B:B,Conciliacao!A82)</f>
        <v>126165.78000000001</v>
      </c>
      <c r="G82" s="8">
        <f>SUMIFS(df_extratos!I:I,df_extratos!F:F,Conciliacao!A82,df_extratos!G:G,"CREDITO")</f>
        <v>174503.63999999998</v>
      </c>
      <c r="H82" s="24">
        <f>SUMIFS(df_tesouraria_trans!E:E,df_tesouraria_trans!D:D,Conciliacao!A82)</f>
        <v>0</v>
      </c>
      <c r="I82" s="10">
        <f t="shared" si="6"/>
        <v>-48337.859999999971</v>
      </c>
      <c r="J82" s="5">
        <f>SUMIFS(df_blueme_sem_parcelamento!F:F,df_blueme_sem_parcelamento!I:I,Conciliacao!A82)</f>
        <v>0</v>
      </c>
      <c r="K82" s="5">
        <f>SUMIFS(df_blueme_com_parcelamento!I:I,df_blueme_com_parcelamento!L:L,Conciliacao!A82)</f>
        <v>0</v>
      </c>
      <c r="L82" s="9">
        <f>SUMIFS(df_mutuos!I:I,df_mutuos!B:B,Conciliacao!A82,df_mutuos!G:G,"b'\x00'")</f>
        <v>0</v>
      </c>
      <c r="M82" s="9">
        <f>SUMIFS(df_taxas_bancarias!E:E,df_taxas_bancarias!D:D,Conciliacao!A82,df_taxas_bancarias!F:F,"b'\x00'")</f>
        <v>0</v>
      </c>
      <c r="N82" s="11">
        <f>SUMIFS(df_extratos!I:I,df_extratos!F:F,Conciliacao!A82,df_extratos!G:G,"DEBITO")</f>
        <v>-33816.630000000005</v>
      </c>
      <c r="O82" s="12">
        <f t="shared" si="7"/>
        <v>-33816.630000000005</v>
      </c>
      <c r="P82" s="26">
        <f t="shared" si="8"/>
        <v>14521.229999999967</v>
      </c>
    </row>
    <row r="83" spans="1:16" hidden="1" x14ac:dyDescent="0.35">
      <c r="A83" s="6">
        <v>45373</v>
      </c>
      <c r="B83" s="4">
        <f>SUMIFS(df_faturam_zig!K:K,df_faturam_zig!L:L,Conciliacao!A83)</f>
        <v>0</v>
      </c>
      <c r="C83" s="4"/>
      <c r="D83" s="4">
        <f>SUMIFS(df_faturam_zig!E:E,df_faturam_zig!L:L,Conciliacao!A83,df_faturam_zig!F:F,"DINHEIRO")</f>
        <v>0</v>
      </c>
      <c r="E83" s="4">
        <f>SUMIFS(view_parc_agrup!G:G,view_parc_agrup!F:F,Conciliacao!A83)</f>
        <v>1500</v>
      </c>
      <c r="F83" s="7">
        <f>SUMIFS(df_mutuos!H:H,df_mutuos!B:B,Conciliacao!A83)</f>
        <v>100678.90999999999</v>
      </c>
      <c r="G83" s="8">
        <f>SUMIFS(df_extratos!I:I,df_extratos!F:F,Conciliacao!A83,df_extratos!G:G,"CREDITO")</f>
        <v>293377.83999999997</v>
      </c>
      <c r="H83" s="24">
        <f>SUMIFS(df_tesouraria_trans!E:E,df_tesouraria_trans!D:D,Conciliacao!A83)</f>
        <v>0</v>
      </c>
      <c r="I83" s="10">
        <f t="shared" si="6"/>
        <v>-191198.93</v>
      </c>
      <c r="J83" s="5">
        <f>SUMIFS(df_blueme_sem_parcelamento!F:F,df_blueme_sem_parcelamento!I:I,Conciliacao!A83)</f>
        <v>0</v>
      </c>
      <c r="K83" s="5">
        <f>SUMIFS(df_blueme_com_parcelamento!I:I,df_blueme_com_parcelamento!L:L,Conciliacao!A83)</f>
        <v>0</v>
      </c>
      <c r="L83" s="9">
        <f>SUMIFS(df_mutuos!I:I,df_mutuos!B:B,Conciliacao!A83,df_mutuos!G:G,"b'\x00'")</f>
        <v>0</v>
      </c>
      <c r="M83" s="9">
        <f>SUMIFS(df_taxas_bancarias!E:E,df_taxas_bancarias!D:D,Conciliacao!A83,df_taxas_bancarias!F:F,"b'\x00'")</f>
        <v>0</v>
      </c>
      <c r="N83" s="11">
        <f>SUMIFS(df_extratos!I:I,df_extratos!F:F,Conciliacao!A83,df_extratos!G:G,"DEBITO")</f>
        <v>-208262.27999999997</v>
      </c>
      <c r="O83" s="12">
        <f t="shared" si="7"/>
        <v>-208262.27999999997</v>
      </c>
      <c r="P83" s="26">
        <f t="shared" si="8"/>
        <v>-17063.349999999977</v>
      </c>
    </row>
    <row r="84" spans="1:16" hidden="1" x14ac:dyDescent="0.35">
      <c r="A84" s="6">
        <v>45374</v>
      </c>
      <c r="B84" s="4">
        <f>SUMIFS(df_faturam_zig!K:K,df_faturam_zig!L:L,Conciliacao!A84)</f>
        <v>0</v>
      </c>
      <c r="C84" s="4"/>
      <c r="D84" s="4">
        <f>SUMIFS(df_faturam_zig!E:E,df_faturam_zig!L:L,Conciliacao!A84,df_faturam_zig!F:F,"DINHEIRO")</f>
        <v>0</v>
      </c>
      <c r="E84" s="4">
        <f>SUMIFS(view_parc_agrup!G:G,view_parc_agrup!F:F,Conciliacao!A84)</f>
        <v>0</v>
      </c>
      <c r="F84" s="7">
        <f>SUMIFS(df_mutuos!H:H,df_mutuos!B:B,Conciliacao!A84)</f>
        <v>0</v>
      </c>
      <c r="G84" s="8">
        <f>SUMIFS(df_extratos!I:I,df_extratos!F:F,Conciliacao!A84,df_extratos!G:G,"CREDITO")</f>
        <v>0</v>
      </c>
      <c r="H84" s="24">
        <f>SUMIFS(df_tesouraria_trans!E:E,df_tesouraria_trans!D:D,Conciliacao!A84)</f>
        <v>0</v>
      </c>
      <c r="I84" s="10">
        <f t="shared" si="6"/>
        <v>0</v>
      </c>
      <c r="J84" s="5">
        <f>SUMIFS(df_blueme_sem_parcelamento!F:F,df_blueme_sem_parcelamento!I:I,Conciliacao!A84)</f>
        <v>0</v>
      </c>
      <c r="K84" s="5">
        <f>SUMIFS(df_blueme_com_parcelamento!I:I,df_blueme_com_parcelamento!L:L,Conciliacao!A84)</f>
        <v>0</v>
      </c>
      <c r="L84" s="9">
        <f>SUMIFS(df_mutuos!I:I,df_mutuos!B:B,Conciliacao!A84,df_mutuos!G:G,"b'\x00'")</f>
        <v>0</v>
      </c>
      <c r="M84" s="9">
        <f>SUMIFS(df_taxas_bancarias!E:E,df_taxas_bancarias!D:D,Conciliacao!A84,df_taxas_bancarias!F:F,"b'\x00'")</f>
        <v>0</v>
      </c>
      <c r="N84" s="11">
        <f>SUMIFS(df_extratos!I:I,df_extratos!F:F,Conciliacao!A84,df_extratos!G:G,"DEBITO")</f>
        <v>0</v>
      </c>
      <c r="O84" s="12">
        <f t="shared" si="7"/>
        <v>0</v>
      </c>
      <c r="P84" s="26">
        <f t="shared" si="8"/>
        <v>0</v>
      </c>
    </row>
    <row r="85" spans="1:16" hidden="1" x14ac:dyDescent="0.35">
      <c r="A85" s="6">
        <v>45375</v>
      </c>
      <c r="B85" s="4">
        <f>SUMIFS(df_faturam_zig!K:K,df_faturam_zig!L:L,Conciliacao!A85)</f>
        <v>0</v>
      </c>
      <c r="C85" s="4"/>
      <c r="D85" s="4">
        <f>SUMIFS(df_faturam_zig!E:E,df_faturam_zig!L:L,Conciliacao!A85,df_faturam_zig!F:F,"DINHEIRO")</f>
        <v>0</v>
      </c>
      <c r="E85" s="4">
        <f>SUMIFS(view_parc_agrup!G:G,view_parc_agrup!F:F,Conciliacao!A85)</f>
        <v>0</v>
      </c>
      <c r="F85" s="7">
        <f>SUMIFS(df_mutuos!H:H,df_mutuos!B:B,Conciliacao!A85)</f>
        <v>0</v>
      </c>
      <c r="G85" s="8">
        <f>SUMIFS(df_extratos!I:I,df_extratos!F:F,Conciliacao!A85,df_extratos!G:G,"CREDITO")</f>
        <v>0</v>
      </c>
      <c r="H85" s="24">
        <f>SUMIFS(df_tesouraria_trans!E:E,df_tesouraria_trans!D:D,Conciliacao!A85)</f>
        <v>0</v>
      </c>
      <c r="I85" s="10">
        <f t="shared" si="6"/>
        <v>0</v>
      </c>
      <c r="J85" s="5">
        <f>SUMIFS(df_blueme_sem_parcelamento!F:F,df_blueme_sem_parcelamento!I:I,Conciliacao!A85)</f>
        <v>0</v>
      </c>
      <c r="K85" s="5">
        <f>SUMIFS(df_blueme_com_parcelamento!I:I,df_blueme_com_parcelamento!L:L,Conciliacao!A85)</f>
        <v>0</v>
      </c>
      <c r="L85" s="9">
        <f>SUMIFS(df_mutuos!I:I,df_mutuos!B:B,Conciliacao!A85,df_mutuos!G:G,"b'\x00'")</f>
        <v>0</v>
      </c>
      <c r="M85" s="9">
        <f>SUMIFS(df_taxas_bancarias!E:E,df_taxas_bancarias!D:D,Conciliacao!A85,df_taxas_bancarias!F:F,"b'\x00'")</f>
        <v>0</v>
      </c>
      <c r="N85" s="11">
        <f>SUMIFS(df_extratos!I:I,df_extratos!F:F,Conciliacao!A85,df_extratos!G:G,"DEBITO")</f>
        <v>0</v>
      </c>
      <c r="O85" s="12">
        <f t="shared" si="7"/>
        <v>0</v>
      </c>
      <c r="P85" s="26">
        <f t="shared" si="8"/>
        <v>0</v>
      </c>
    </row>
    <row r="86" spans="1:16" hidden="1" x14ac:dyDescent="0.35">
      <c r="A86" s="6">
        <v>45376</v>
      </c>
      <c r="B86" s="4">
        <f>SUMIFS(df_faturam_zig!K:K,df_faturam_zig!L:L,Conciliacao!A86)</f>
        <v>0</v>
      </c>
      <c r="C86" s="4"/>
      <c r="D86" s="4">
        <f>SUMIFS(df_faturam_zig!E:E,df_faturam_zig!L:L,Conciliacao!A86,df_faturam_zig!F:F,"DINHEIRO")</f>
        <v>0</v>
      </c>
      <c r="E86" s="4">
        <f>SUMIFS(view_parc_agrup!G:G,view_parc_agrup!F:F,Conciliacao!A86)</f>
        <v>0</v>
      </c>
      <c r="F86" s="7">
        <f>SUMIFS(df_mutuos!H:H,df_mutuos!B:B,Conciliacao!A86)</f>
        <v>475892</v>
      </c>
      <c r="G86" s="8">
        <f>SUMIFS(df_extratos!I:I,df_extratos!F:F,Conciliacao!A86,df_extratos!G:G,"CREDITO")</f>
        <v>700898.75</v>
      </c>
      <c r="H86" s="24">
        <f>SUMIFS(df_tesouraria_trans!E:E,df_tesouraria_trans!D:D,Conciliacao!A86)</f>
        <v>0</v>
      </c>
      <c r="I86" s="10">
        <f t="shared" si="6"/>
        <v>-225006.75</v>
      </c>
      <c r="J86" s="5">
        <f>SUMIFS(df_blueme_sem_parcelamento!F:F,df_blueme_sem_parcelamento!I:I,Conciliacao!A86)</f>
        <v>0</v>
      </c>
      <c r="K86" s="5">
        <f>SUMIFS(df_blueme_com_parcelamento!I:I,df_blueme_com_parcelamento!L:L,Conciliacao!A86)</f>
        <v>0</v>
      </c>
      <c r="L86" s="9">
        <f>SUMIFS(df_mutuos!I:I,df_mutuos!B:B,Conciliacao!A86,df_mutuos!G:G,"b'\x00'")</f>
        <v>0</v>
      </c>
      <c r="M86" s="9">
        <f>SUMIFS(df_taxas_bancarias!E:E,df_taxas_bancarias!D:D,Conciliacao!A86,df_taxas_bancarias!F:F,"b'\x00'")</f>
        <v>0</v>
      </c>
      <c r="N86" s="11">
        <f>SUMIFS(df_extratos!I:I,df_extratos!F:F,Conciliacao!A86,df_extratos!G:G,"DEBITO")</f>
        <v>-478904.61000000004</v>
      </c>
      <c r="O86" s="12">
        <f t="shared" si="7"/>
        <v>-478904.61000000004</v>
      </c>
      <c r="P86" s="26">
        <f t="shared" si="8"/>
        <v>-253897.86000000004</v>
      </c>
    </row>
    <row r="87" spans="1:16" hidden="1" x14ac:dyDescent="0.35">
      <c r="A87" s="6">
        <v>45377</v>
      </c>
      <c r="B87" s="4">
        <f>SUMIFS(df_faturam_zig!K:K,df_faturam_zig!L:L,Conciliacao!A87)</f>
        <v>0</v>
      </c>
      <c r="C87" s="4"/>
      <c r="D87" s="4">
        <f>SUMIFS(df_faturam_zig!E:E,df_faturam_zig!L:L,Conciliacao!A87,df_faturam_zig!F:F,"DINHEIRO")</f>
        <v>0</v>
      </c>
      <c r="E87" s="4">
        <f>SUMIFS(view_parc_agrup!G:G,view_parc_agrup!F:F,Conciliacao!A87)</f>
        <v>0</v>
      </c>
      <c r="F87" s="7">
        <f>SUMIFS(df_mutuos!H:H,df_mutuos!B:B,Conciliacao!A87)</f>
        <v>71084.11</v>
      </c>
      <c r="G87" s="8">
        <f>SUMIFS(df_extratos!I:I,df_extratos!F:F,Conciliacao!A87,df_extratos!G:G,"CREDITO")</f>
        <v>92946.31</v>
      </c>
      <c r="H87" s="24">
        <f>SUMIFS(df_tesouraria_trans!E:E,df_tesouraria_trans!D:D,Conciliacao!A87)</f>
        <v>0</v>
      </c>
      <c r="I87" s="10">
        <f t="shared" si="6"/>
        <v>-21862.199999999997</v>
      </c>
      <c r="J87" s="5">
        <f>SUMIFS(df_blueme_sem_parcelamento!F:F,df_blueme_sem_parcelamento!I:I,Conciliacao!A87)</f>
        <v>0</v>
      </c>
      <c r="K87" s="5">
        <f>SUMIFS(df_blueme_com_parcelamento!I:I,df_blueme_com_parcelamento!L:L,Conciliacao!A87)</f>
        <v>0</v>
      </c>
      <c r="L87" s="9">
        <f>SUMIFS(df_mutuos!I:I,df_mutuos!B:B,Conciliacao!A87,df_mutuos!G:G,"b'\x00'")</f>
        <v>0</v>
      </c>
      <c r="M87" s="9">
        <f>SUMIFS(df_taxas_bancarias!E:E,df_taxas_bancarias!D:D,Conciliacao!A87,df_taxas_bancarias!F:F,"b'\x00'")</f>
        <v>0</v>
      </c>
      <c r="N87" s="11">
        <f>SUMIFS(df_extratos!I:I,df_extratos!F:F,Conciliacao!A87,df_extratos!G:G,"DEBITO")</f>
        <v>-153698.92000000001</v>
      </c>
      <c r="O87" s="12">
        <f t="shared" si="7"/>
        <v>-153698.92000000001</v>
      </c>
      <c r="P87" s="26">
        <f t="shared" si="8"/>
        <v>-131836.72000000003</v>
      </c>
    </row>
    <row r="88" spans="1:16" hidden="1" x14ac:dyDescent="0.35">
      <c r="A88" s="6">
        <v>45378</v>
      </c>
      <c r="B88" s="4">
        <f>SUMIFS(df_faturam_zig!K:K,df_faturam_zig!L:L,Conciliacao!A88)</f>
        <v>0</v>
      </c>
      <c r="C88" s="4"/>
      <c r="D88" s="4">
        <f>SUMIFS(df_faturam_zig!E:E,df_faturam_zig!L:L,Conciliacao!A88,df_faturam_zig!F:F,"DINHEIRO")</f>
        <v>0</v>
      </c>
      <c r="E88" s="4">
        <f>SUMIFS(view_parc_agrup!G:G,view_parc_agrup!F:F,Conciliacao!A88)</f>
        <v>1539.6100000000001</v>
      </c>
      <c r="F88" s="7">
        <f>SUMIFS(df_mutuos!H:H,df_mutuos!B:B,Conciliacao!A88)</f>
        <v>54789.53</v>
      </c>
      <c r="G88" s="8">
        <f>SUMIFS(df_extratos!I:I,df_extratos!F:F,Conciliacao!A88,df_extratos!G:G,"CREDITO")</f>
        <v>66819.89</v>
      </c>
      <c r="H88" s="24">
        <f>SUMIFS(df_tesouraria_trans!E:E,df_tesouraria_trans!D:D,Conciliacao!A88)</f>
        <v>0</v>
      </c>
      <c r="I88" s="10">
        <f t="shared" si="6"/>
        <v>-10490.75</v>
      </c>
      <c r="J88" s="5">
        <f>SUMIFS(df_blueme_sem_parcelamento!F:F,df_blueme_sem_parcelamento!I:I,Conciliacao!A88)</f>
        <v>0</v>
      </c>
      <c r="K88" s="5">
        <f>SUMIFS(df_blueme_com_parcelamento!I:I,df_blueme_com_parcelamento!L:L,Conciliacao!A88)</f>
        <v>0</v>
      </c>
      <c r="L88" s="9">
        <f>SUMIFS(df_mutuos!I:I,df_mutuos!B:B,Conciliacao!A88,df_mutuos!G:G,"b'\x00'")</f>
        <v>0</v>
      </c>
      <c r="M88" s="9">
        <f>SUMIFS(df_taxas_bancarias!E:E,df_taxas_bancarias!D:D,Conciliacao!A88,df_taxas_bancarias!F:F,"b'\x00'")</f>
        <v>0</v>
      </c>
      <c r="N88" s="11">
        <f>SUMIFS(df_extratos!I:I,df_extratos!F:F,Conciliacao!A88,df_extratos!G:G,"DEBITO")</f>
        <v>-73807.989999999991</v>
      </c>
      <c r="O88" s="12">
        <f t="shared" si="7"/>
        <v>-73807.989999999991</v>
      </c>
      <c r="P88" s="26">
        <f t="shared" si="8"/>
        <v>-63317.239999999991</v>
      </c>
    </row>
    <row r="89" spans="1:16" hidden="1" x14ac:dyDescent="0.35">
      <c r="A89" s="6">
        <v>45379</v>
      </c>
      <c r="B89" s="4">
        <f>SUMIFS(df_faturam_zig!K:K,df_faturam_zig!L:L,Conciliacao!A89)</f>
        <v>0</v>
      </c>
      <c r="C89" s="4"/>
      <c r="D89" s="4">
        <f>SUMIFS(df_faturam_zig!E:E,df_faturam_zig!L:L,Conciliacao!A89,df_faturam_zig!F:F,"DINHEIRO")</f>
        <v>0</v>
      </c>
      <c r="E89" s="4">
        <f>SUMIFS(view_parc_agrup!G:G,view_parc_agrup!F:F,Conciliacao!A89)</f>
        <v>0</v>
      </c>
      <c r="F89" s="7">
        <f>SUMIFS(df_mutuos!H:H,df_mutuos!B:B,Conciliacao!A89)</f>
        <v>54487.490000000005</v>
      </c>
      <c r="G89" s="8">
        <f>SUMIFS(df_extratos!I:I,df_extratos!F:F,Conciliacao!A89,df_extratos!G:G,"CREDITO")</f>
        <v>83429.570000000007</v>
      </c>
      <c r="H89" s="24">
        <f>SUMIFS(df_tesouraria_trans!E:E,df_tesouraria_trans!D:D,Conciliacao!A89)</f>
        <v>0</v>
      </c>
      <c r="I89" s="10">
        <f t="shared" si="6"/>
        <v>-28942.080000000002</v>
      </c>
      <c r="J89" s="5">
        <f>SUMIFS(df_blueme_sem_parcelamento!F:F,df_blueme_sem_parcelamento!I:I,Conciliacao!A89)</f>
        <v>0</v>
      </c>
      <c r="K89" s="5">
        <f>SUMIFS(df_blueme_com_parcelamento!I:I,df_blueme_com_parcelamento!L:L,Conciliacao!A89)</f>
        <v>0</v>
      </c>
      <c r="L89" s="9">
        <f>SUMIFS(df_mutuos!I:I,df_mutuos!B:B,Conciliacao!A89,df_mutuos!G:G,"b'\x00'")</f>
        <v>0</v>
      </c>
      <c r="M89" s="9">
        <f>SUMIFS(df_taxas_bancarias!E:E,df_taxas_bancarias!D:D,Conciliacao!A89,df_taxas_bancarias!F:F,"b'\x00'")</f>
        <v>0</v>
      </c>
      <c r="N89" s="11">
        <f>SUMIFS(df_extratos!I:I,df_extratos!F:F,Conciliacao!A89,df_extratos!G:G,"DEBITO")</f>
        <v>-117077.98</v>
      </c>
      <c r="O89" s="12">
        <f t="shared" si="7"/>
        <v>-117077.98</v>
      </c>
      <c r="P89" s="26">
        <f t="shared" si="8"/>
        <v>-88135.9</v>
      </c>
    </row>
    <row r="90" spans="1:16" hidden="1" x14ac:dyDescent="0.35">
      <c r="A90" s="6">
        <v>45380</v>
      </c>
      <c r="B90" s="4">
        <f>SUMIFS(df_faturam_zig!K:K,df_faturam_zig!L:L,Conciliacao!A90)</f>
        <v>0</v>
      </c>
      <c r="C90" s="4"/>
      <c r="D90" s="4">
        <f>SUMIFS(df_faturam_zig!E:E,df_faturam_zig!L:L,Conciliacao!A90,df_faturam_zig!F:F,"DINHEIRO")</f>
        <v>0</v>
      </c>
      <c r="E90" s="4">
        <f>SUMIFS(view_parc_agrup!G:G,view_parc_agrup!F:F,Conciliacao!A90)</f>
        <v>0</v>
      </c>
      <c r="F90" s="7">
        <f>SUMIFS(df_mutuos!H:H,df_mutuos!B:B,Conciliacao!A90)</f>
        <v>0</v>
      </c>
      <c r="G90" s="8">
        <f>SUMIFS(df_extratos!I:I,df_extratos!F:F,Conciliacao!A90,df_extratos!G:G,"CREDITO")</f>
        <v>0</v>
      </c>
      <c r="H90" s="24">
        <f>SUMIFS(df_tesouraria_trans!E:E,df_tesouraria_trans!D:D,Conciliacao!A90)</f>
        <v>0</v>
      </c>
      <c r="I90" s="10">
        <f t="shared" si="6"/>
        <v>0</v>
      </c>
      <c r="J90" s="5">
        <f>SUMIFS(df_blueme_sem_parcelamento!F:F,df_blueme_sem_parcelamento!I:I,Conciliacao!A90)</f>
        <v>0</v>
      </c>
      <c r="K90" s="5">
        <f>SUMIFS(df_blueme_com_parcelamento!I:I,df_blueme_com_parcelamento!L:L,Conciliacao!A90)</f>
        <v>0</v>
      </c>
      <c r="L90" s="9">
        <f>SUMIFS(df_mutuos!I:I,df_mutuos!B:B,Conciliacao!A90,df_mutuos!G:G,"b'\x00'")</f>
        <v>0</v>
      </c>
      <c r="M90" s="9">
        <f>SUMIFS(df_taxas_bancarias!E:E,df_taxas_bancarias!D:D,Conciliacao!A90,df_taxas_bancarias!F:F,"b'\x00'")</f>
        <v>0</v>
      </c>
      <c r="N90" s="11">
        <f>SUMIFS(df_extratos!I:I,df_extratos!F:F,Conciliacao!A90,df_extratos!G:G,"DEBITO")</f>
        <v>0</v>
      </c>
      <c r="O90" s="12">
        <f t="shared" si="7"/>
        <v>0</v>
      </c>
      <c r="P90" s="26">
        <f t="shared" si="8"/>
        <v>0</v>
      </c>
    </row>
    <row r="91" spans="1:16" hidden="1" x14ac:dyDescent="0.35">
      <c r="A91" s="6">
        <v>45381</v>
      </c>
      <c r="B91" s="4">
        <f>SUMIFS(df_faturam_zig!K:K,df_faturam_zig!L:L,Conciliacao!A91)</f>
        <v>0</v>
      </c>
      <c r="C91" s="4"/>
      <c r="D91" s="4">
        <f>SUMIFS(df_faturam_zig!E:E,df_faturam_zig!L:L,Conciliacao!A91,df_faturam_zig!F:F,"DINHEIRO")</f>
        <v>0</v>
      </c>
      <c r="E91" s="4">
        <f>SUMIFS(view_parc_agrup!G:G,view_parc_agrup!F:F,Conciliacao!A91)</f>
        <v>0</v>
      </c>
      <c r="F91" s="7">
        <f>SUMIFS(df_mutuos!H:H,df_mutuos!B:B,Conciliacao!A91)</f>
        <v>0</v>
      </c>
      <c r="G91" s="8">
        <f>SUMIFS(df_extratos!I:I,df_extratos!F:F,Conciliacao!A91,df_extratos!G:G,"CREDITO")</f>
        <v>0</v>
      </c>
      <c r="H91" s="24">
        <f>SUMIFS(df_tesouraria_trans!E:E,df_tesouraria_trans!D:D,Conciliacao!A91)</f>
        <v>0</v>
      </c>
      <c r="I91" s="10">
        <f t="shared" si="6"/>
        <v>0</v>
      </c>
      <c r="J91" s="5">
        <f>SUMIFS(df_blueme_sem_parcelamento!F:F,df_blueme_sem_parcelamento!I:I,Conciliacao!A91)</f>
        <v>0</v>
      </c>
      <c r="K91" s="5">
        <f>SUMIFS(df_blueme_com_parcelamento!I:I,df_blueme_com_parcelamento!L:L,Conciliacao!A91)</f>
        <v>0</v>
      </c>
      <c r="L91" s="9">
        <f>SUMIFS(df_mutuos!I:I,df_mutuos!B:B,Conciliacao!A91,df_mutuos!G:G,"b'\x00'")</f>
        <v>0</v>
      </c>
      <c r="M91" s="9">
        <f>SUMIFS(df_taxas_bancarias!E:E,df_taxas_bancarias!D:D,Conciliacao!A91,df_taxas_bancarias!F:F,"b'\x00'")</f>
        <v>0</v>
      </c>
      <c r="N91" s="11">
        <f>SUMIFS(df_extratos!I:I,df_extratos!F:F,Conciliacao!A91,df_extratos!G:G,"DEBITO")</f>
        <v>0</v>
      </c>
      <c r="O91" s="12">
        <f t="shared" si="7"/>
        <v>0</v>
      </c>
      <c r="P91" s="26">
        <f t="shared" si="8"/>
        <v>0</v>
      </c>
    </row>
    <row r="92" spans="1:16" hidden="1" x14ac:dyDescent="0.35">
      <c r="A92" s="6">
        <v>45382</v>
      </c>
      <c r="B92" s="4">
        <f>SUMIFS(df_faturam_zig!K:K,df_faturam_zig!L:L,Conciliacao!A92)</f>
        <v>0</v>
      </c>
      <c r="C92" s="4"/>
      <c r="D92" s="4">
        <f>SUMIFS(df_faturam_zig!E:E,df_faturam_zig!L:L,Conciliacao!A92,df_faturam_zig!F:F,"DINHEIRO")</f>
        <v>0</v>
      </c>
      <c r="E92" s="4">
        <f>SUMIFS(view_parc_agrup!G:G,view_parc_agrup!F:F,Conciliacao!A92)</f>
        <v>0</v>
      </c>
      <c r="F92" s="7">
        <f>SUMIFS(df_mutuos!H:H,df_mutuos!B:B,Conciliacao!A92)</f>
        <v>0</v>
      </c>
      <c r="G92" s="8">
        <f>SUMIFS(df_extratos!I:I,df_extratos!F:F,Conciliacao!A92,df_extratos!G:G,"CREDITO")</f>
        <v>0</v>
      </c>
      <c r="H92" s="24">
        <f>SUMIFS(df_tesouraria_trans!E:E,df_tesouraria_trans!D:D,Conciliacao!A92)</f>
        <v>0</v>
      </c>
      <c r="I92" s="10">
        <f t="shared" si="6"/>
        <v>0</v>
      </c>
      <c r="J92" s="5">
        <f>SUMIFS(df_blueme_sem_parcelamento!F:F,df_blueme_sem_parcelamento!I:I,Conciliacao!A92)</f>
        <v>0</v>
      </c>
      <c r="K92" s="5">
        <f>SUMIFS(df_blueme_com_parcelamento!I:I,df_blueme_com_parcelamento!L:L,Conciliacao!A92)</f>
        <v>0</v>
      </c>
      <c r="L92" s="9">
        <f>SUMIFS(df_mutuos!I:I,df_mutuos!B:B,Conciliacao!A92,df_mutuos!G:G,"b'\x00'")</f>
        <v>0</v>
      </c>
      <c r="M92" s="9">
        <f>SUMIFS(df_taxas_bancarias!E:E,df_taxas_bancarias!D:D,Conciliacao!A92,df_taxas_bancarias!F:F,"b'\x00'")</f>
        <v>0</v>
      </c>
      <c r="N92" s="11">
        <f>SUMIFS(df_extratos!I:I,df_extratos!F:F,Conciliacao!A92,df_extratos!G:G,"DEBITO")</f>
        <v>0</v>
      </c>
      <c r="O92" s="12">
        <f t="shared" si="7"/>
        <v>0</v>
      </c>
      <c r="P92" s="26">
        <f t="shared" si="8"/>
        <v>0</v>
      </c>
    </row>
    <row r="93" spans="1:16" hidden="1" x14ac:dyDescent="0.35">
      <c r="A93" s="6">
        <v>45383</v>
      </c>
      <c r="B93" s="4">
        <f>SUMIFS(df_faturam_zig!K:K,df_faturam_zig!L:L,Conciliacao!A93)</f>
        <v>0</v>
      </c>
      <c r="C93" s="4"/>
      <c r="D93" s="4">
        <f>SUMIFS(df_faturam_zig!E:E,df_faturam_zig!L:L,Conciliacao!A93,df_faturam_zig!F:F,"DINHEIRO")</f>
        <v>0</v>
      </c>
      <c r="E93" s="4">
        <f>SUMIFS(view_parc_agrup!G:G,view_parc_agrup!F:F,Conciliacao!A93)</f>
        <v>1087.25</v>
      </c>
      <c r="F93" s="7">
        <f>SUMIFS(df_mutuos!H:H,df_mutuos!B:B,Conciliacao!A93)</f>
        <v>563668.13</v>
      </c>
      <c r="G93" s="8">
        <f>SUMIFS(df_extratos!I:I,df_extratos!F:F,Conciliacao!A93,df_extratos!G:G,"CREDITO")</f>
        <v>0</v>
      </c>
      <c r="H93" s="24">
        <f>SUMIFS(df_tesouraria_trans!E:E,df_tesouraria_trans!D:D,Conciliacao!A93)</f>
        <v>4753.74</v>
      </c>
      <c r="I93" s="10">
        <f t="shared" si="6"/>
        <v>560001.64</v>
      </c>
      <c r="J93" s="5">
        <f>SUMIFS(df_blueme_sem_parcelamento!F:F,df_blueme_sem_parcelamento!I:I,Conciliacao!A93)</f>
        <v>0</v>
      </c>
      <c r="K93" s="5">
        <f>SUMIFS(df_blueme_com_parcelamento!I:I,df_blueme_com_parcelamento!L:L,Conciliacao!A93)</f>
        <v>0</v>
      </c>
      <c r="L93" s="9">
        <f>SUMIFS(df_mutuos!I:I,df_mutuos!B:B,Conciliacao!A93,df_mutuos!G:G,0)</f>
        <v>201430</v>
      </c>
      <c r="M93" s="9">
        <f>SUMIFS(df_taxas_bancarias!E:E,df_taxas_bancarias!D:D,Conciliacao!A93,df_taxas_bancarias!F:F,"b'\x00'")</f>
        <v>0</v>
      </c>
      <c r="N93" s="11">
        <f>SUMIFS(df_extratos!I:I,df_extratos!F:F,Conciliacao!A93,df_extratos!G:G,"DEBITO")</f>
        <v>0</v>
      </c>
      <c r="O93" s="12">
        <f t="shared" si="7"/>
        <v>201430</v>
      </c>
      <c r="P93" s="26">
        <f t="shared" si="8"/>
        <v>-358571.64</v>
      </c>
    </row>
    <row r="94" spans="1:16" hidden="1" x14ac:dyDescent="0.35">
      <c r="A94" s="6">
        <v>45384</v>
      </c>
      <c r="B94" s="4">
        <f>SUMIFS(df_faturam_zig!K:K,df_faturam_zig!L:L,Conciliacao!A94)</f>
        <v>0</v>
      </c>
      <c r="C94" s="4"/>
      <c r="D94" s="4">
        <f>SUMIFS(df_faturam_zig!E:E,df_faturam_zig!L:L,Conciliacao!A94,df_faturam_zig!F:F,"DINHEIRO")</f>
        <v>0</v>
      </c>
      <c r="E94" s="4">
        <f>SUMIFS(view_parc_agrup!G:G,view_parc_agrup!F:F,Conciliacao!A94)</f>
        <v>70.680000000000007</v>
      </c>
      <c r="F94" s="7">
        <f>SUMIFS(df_mutuos!H:H,df_mutuos!B:B,Conciliacao!A94)</f>
        <v>53735.5</v>
      </c>
      <c r="G94" s="8">
        <f>SUMIFS(df_extratos!I:I,df_extratos!F:F,Conciliacao!A94,df_extratos!G:G,"CREDITO")</f>
        <v>57366.239999999998</v>
      </c>
      <c r="H94" s="24">
        <f>SUMIFS(df_tesouraria_trans!E:E,df_tesouraria_trans!D:D,Conciliacao!A94)</f>
        <v>87.01</v>
      </c>
      <c r="I94" s="10">
        <f t="shared" si="6"/>
        <v>-3647.0699999999997</v>
      </c>
      <c r="J94" s="5">
        <f>SUMIFS(df_blueme_sem_parcelamento!F:F,df_blueme_sem_parcelamento!I:I,Conciliacao!A94)</f>
        <v>0</v>
      </c>
      <c r="K94" s="5">
        <f>SUMIFS(df_blueme_com_parcelamento!I:I,df_blueme_com_parcelamento!L:L,Conciliacao!A94)</f>
        <v>0</v>
      </c>
      <c r="L94" s="9">
        <f>SUMIFS(df_mutuos!I:I,df_mutuos!B:B,Conciliacao!A94,df_mutuos!G:G,0)</f>
        <v>132003.14000000001</v>
      </c>
      <c r="M94" s="9">
        <f>SUMIFS(df_taxas_bancarias!E:E,df_taxas_bancarias!D:D,Conciliacao!A94,df_taxas_bancarias!F:F,"b'\x00'")</f>
        <v>0</v>
      </c>
      <c r="N94" s="11">
        <f>SUMIFS(df_extratos!I:I,df_extratos!F:F,Conciliacao!A94,df_extratos!G:G,"DEBITO")</f>
        <v>-548502.59000000008</v>
      </c>
      <c r="O94" s="12">
        <f t="shared" si="7"/>
        <v>-416499.45000000007</v>
      </c>
      <c r="P94" s="26">
        <f t="shared" si="8"/>
        <v>-412852.38000000006</v>
      </c>
    </row>
    <row r="95" spans="1:16" hidden="1" x14ac:dyDescent="0.35">
      <c r="A95" s="6">
        <v>45385</v>
      </c>
      <c r="B95" s="4">
        <f>SUMIFS(df_faturam_zig!K:K,df_faturam_zig!L:L,Conciliacao!A95)</f>
        <v>0</v>
      </c>
      <c r="C95" s="4"/>
      <c r="D95" s="4">
        <f>SUMIFS(df_faturam_zig!E:E,df_faturam_zig!L:L,Conciliacao!A95,df_faturam_zig!F:F,"DINHEIRO")</f>
        <v>0</v>
      </c>
      <c r="E95" s="4">
        <f>SUMIFS(view_parc_agrup!G:G,view_parc_agrup!F:F,Conciliacao!A95)</f>
        <v>2159.56</v>
      </c>
      <c r="F95" s="7">
        <f>SUMIFS(df_mutuos!H:H,df_mutuos!B:B,Conciliacao!A95)</f>
        <v>97062.220000000016</v>
      </c>
      <c r="G95" s="8">
        <f>SUMIFS(df_extratos!I:I,df_extratos!F:F,Conciliacao!A95,df_extratos!G:G,"CREDITO")</f>
        <v>159.56</v>
      </c>
      <c r="H95" s="24">
        <f>SUMIFS(df_tesouraria_trans!E:E,df_tesouraria_trans!D:D,Conciliacao!A95)</f>
        <v>0</v>
      </c>
      <c r="I95" s="10">
        <f t="shared" si="6"/>
        <v>99062.220000000016</v>
      </c>
      <c r="J95" s="5">
        <f>SUMIFS(df_blueme_sem_parcelamento!F:F,df_blueme_sem_parcelamento!I:I,Conciliacao!A95)</f>
        <v>0</v>
      </c>
      <c r="K95" s="5">
        <f>SUMIFS(df_blueme_com_parcelamento!I:I,df_blueme_com_parcelamento!L:L,Conciliacao!A95)</f>
        <v>0</v>
      </c>
      <c r="L95" s="9">
        <f>SUMIFS(df_mutuos!I:I,df_mutuos!B:B,Conciliacao!A95,df_mutuos!G:G,0)</f>
        <v>23670</v>
      </c>
      <c r="M95" s="9">
        <f>SUMIFS(df_taxas_bancarias!E:E,df_taxas_bancarias!D:D,Conciliacao!A95,df_taxas_bancarias!F:F,"b'\x00'")</f>
        <v>0</v>
      </c>
      <c r="N95" s="11">
        <f>SUMIFS(df_extratos!I:I,df_extratos!F:F,Conciliacao!A95,df_extratos!G:G,"DEBITO")</f>
        <v>0</v>
      </c>
      <c r="O95" s="12">
        <f t="shared" si="7"/>
        <v>23670</v>
      </c>
      <c r="P95" s="26">
        <f t="shared" si="8"/>
        <v>-75392.220000000016</v>
      </c>
    </row>
    <row r="96" spans="1:16" hidden="1" x14ac:dyDescent="0.35">
      <c r="A96" s="6">
        <v>45386</v>
      </c>
      <c r="B96" s="4">
        <f>SUMIFS(df_faturam_zig!K:K,df_faturam_zig!L:L,Conciliacao!A96)</f>
        <v>0</v>
      </c>
      <c r="C96" s="4"/>
      <c r="D96" s="4">
        <f>SUMIFS(df_faturam_zig!E:E,df_faturam_zig!L:L,Conciliacao!A96,df_faturam_zig!F:F,"DINHEIRO")</f>
        <v>0</v>
      </c>
      <c r="E96" s="4">
        <f>SUMIFS(view_parc_agrup!G:G,view_parc_agrup!F:F,Conciliacao!A96)</f>
        <v>4452.82</v>
      </c>
      <c r="F96" s="7">
        <f>SUMIFS(df_mutuos!H:H,df_mutuos!B:B,Conciliacao!A96)</f>
        <v>123285.31999999999</v>
      </c>
      <c r="G96" s="8">
        <f>SUMIFS(df_extratos!I:I,df_extratos!F:F,Conciliacao!A96,df_extratos!G:G,"CREDITO")</f>
        <v>136172.79999999999</v>
      </c>
      <c r="H96" s="24">
        <f>SUMIFS(df_tesouraria_trans!E:E,df_tesouraria_trans!D:D,Conciliacao!A96)</f>
        <v>86.78</v>
      </c>
      <c r="I96" s="10">
        <f t="shared" si="6"/>
        <v>-8521.4400000000023</v>
      </c>
      <c r="J96" s="5">
        <f>SUMIFS(df_blueme_sem_parcelamento!F:F,df_blueme_sem_parcelamento!I:I,Conciliacao!A96)</f>
        <v>0</v>
      </c>
      <c r="K96" s="5">
        <f>SUMIFS(df_blueme_com_parcelamento!I:I,df_blueme_com_parcelamento!L:L,Conciliacao!A96)</f>
        <v>0</v>
      </c>
      <c r="L96" s="9">
        <f>SUMIFS(df_mutuos!I:I,df_mutuos!B:B,Conciliacao!A96,df_mutuos!G:G,0)</f>
        <v>23123</v>
      </c>
      <c r="M96" s="9">
        <f>SUMIFS(df_taxas_bancarias!E:E,df_taxas_bancarias!D:D,Conciliacao!A96,df_taxas_bancarias!F:F,"b'\x00'")</f>
        <v>0</v>
      </c>
      <c r="N96" s="11">
        <f>SUMIFS(df_extratos!I:I,df_extratos!F:F,Conciliacao!A96,df_extratos!G:G,"DEBITO")</f>
        <v>-45011.94</v>
      </c>
      <c r="O96" s="12">
        <f t="shared" si="7"/>
        <v>-21888.940000000002</v>
      </c>
      <c r="P96" s="26">
        <f t="shared" si="8"/>
        <v>-13367.5</v>
      </c>
    </row>
    <row r="97" spans="1:16" hidden="1" x14ac:dyDescent="0.35">
      <c r="A97" s="6">
        <v>45387</v>
      </c>
      <c r="B97" s="4">
        <f>SUMIFS(df_faturam_zig!K:K,df_faturam_zig!L:L,Conciliacao!A97)</f>
        <v>0</v>
      </c>
      <c r="C97" s="4"/>
      <c r="D97" s="4">
        <f>SUMIFS(df_faturam_zig!E:E,df_faturam_zig!L:L,Conciliacao!A97,df_faturam_zig!F:F,"DINHEIRO")</f>
        <v>0</v>
      </c>
      <c r="E97" s="4">
        <f>SUMIFS(view_parc_agrup!G:G,view_parc_agrup!F:F,Conciliacao!A97)</f>
        <v>5052.01</v>
      </c>
      <c r="F97" s="7">
        <f>SUMIFS(df_mutuos!H:H,df_mutuos!B:B,Conciliacao!A97)</f>
        <v>135032.31</v>
      </c>
      <c r="G97" s="8">
        <f>SUMIFS(df_extratos!I:I,df_extratos!F:F,Conciliacao!A97,df_extratos!G:G,"CREDITO")</f>
        <v>179987.75</v>
      </c>
      <c r="H97" s="24">
        <f>SUMIFS(df_tesouraria_trans!E:E,df_tesouraria_trans!D:D,Conciliacao!A97)</f>
        <v>94.68</v>
      </c>
      <c r="I97" s="10">
        <f t="shared" si="6"/>
        <v>-39998.109999999986</v>
      </c>
      <c r="J97" s="5">
        <f>SUMIFS(df_blueme_sem_parcelamento!F:F,df_blueme_sem_parcelamento!I:I,Conciliacao!A97)</f>
        <v>0</v>
      </c>
      <c r="K97" s="5">
        <f>SUMIFS(df_blueme_com_parcelamento!I:I,df_blueme_com_parcelamento!L:L,Conciliacao!A97)</f>
        <v>0</v>
      </c>
      <c r="L97" s="9">
        <f>SUMIFS(df_mutuos!I:I,df_mutuos!B:B,Conciliacao!A97,df_mutuos!G:G,0)</f>
        <v>198285.69</v>
      </c>
      <c r="M97" s="9">
        <f>SUMIFS(df_taxas_bancarias!E:E,df_taxas_bancarias!D:D,Conciliacao!A97,df_taxas_bancarias!F:F,"b'\x00'")</f>
        <v>0</v>
      </c>
      <c r="N97" s="11">
        <f>SUMIFS(df_extratos!I:I,df_extratos!F:F,Conciliacao!A97,df_extratos!G:G,"DEBITO")</f>
        <v>-192122.85</v>
      </c>
      <c r="O97" s="12">
        <f t="shared" si="7"/>
        <v>6162.8399999999965</v>
      </c>
      <c r="P97" s="26">
        <f t="shared" si="8"/>
        <v>46160.949999999983</v>
      </c>
    </row>
    <row r="98" spans="1:16" hidden="1" x14ac:dyDescent="0.35">
      <c r="A98" s="6">
        <v>45388</v>
      </c>
      <c r="B98" s="4">
        <f>SUMIFS(df_faturam_zig!K:K,df_faturam_zig!L:L,Conciliacao!A98)</f>
        <v>0</v>
      </c>
      <c r="C98" s="4"/>
      <c r="D98" s="4">
        <f>SUMIFS(df_faturam_zig!E:E,df_faturam_zig!L:L,Conciliacao!A98,df_faturam_zig!F:F,"DINHEIRO")</f>
        <v>0</v>
      </c>
      <c r="E98" s="4">
        <f>SUMIFS(view_parc_agrup!G:G,view_parc_agrup!F:F,Conciliacao!A98)</f>
        <v>0</v>
      </c>
      <c r="F98" s="7">
        <f>SUMIFS(df_mutuos!H:H,df_mutuos!B:B,Conciliacao!A98)</f>
        <v>0</v>
      </c>
      <c r="G98" s="8">
        <f>SUMIFS(df_extratos!I:I,df_extratos!F:F,Conciliacao!A98,df_extratos!G:G,"CREDITO")</f>
        <v>0</v>
      </c>
      <c r="H98" s="24">
        <f>SUMIFS(df_tesouraria_trans!E:E,df_tesouraria_trans!D:D,Conciliacao!A98)</f>
        <v>0</v>
      </c>
      <c r="I98" s="10">
        <f t="shared" ref="I98:I129" si="9">SUM(B98:F98)-SUM(G98:H98)</f>
        <v>0</v>
      </c>
      <c r="J98" s="5">
        <f>SUMIFS(df_blueme_sem_parcelamento!F:F,df_blueme_sem_parcelamento!I:I,Conciliacao!A98)</f>
        <v>0</v>
      </c>
      <c r="K98" s="5">
        <f>SUMIFS(df_blueme_com_parcelamento!I:I,df_blueme_com_parcelamento!L:L,Conciliacao!A98)</f>
        <v>0</v>
      </c>
      <c r="L98" s="9">
        <f>SUMIFS(df_mutuos!I:I,df_mutuos!B:B,Conciliacao!A98,df_mutuos!G:G,0)</f>
        <v>0</v>
      </c>
      <c r="M98" s="9">
        <f>SUMIFS(df_taxas_bancarias!E:E,df_taxas_bancarias!D:D,Conciliacao!A98,df_taxas_bancarias!F:F,"b'\x00'")</f>
        <v>0</v>
      </c>
      <c r="N98" s="11">
        <f>SUMIFS(df_extratos!I:I,df_extratos!F:F,Conciliacao!A98,df_extratos!G:G,"DEBITO")</f>
        <v>0</v>
      </c>
      <c r="O98" s="12">
        <f t="shared" ref="O98:O129" si="10">SUM(J98:M98)+N98</f>
        <v>0</v>
      </c>
      <c r="P98" s="26">
        <f t="shared" ref="P98:P129" si="11">O98-I98</f>
        <v>0</v>
      </c>
    </row>
    <row r="99" spans="1:16" hidden="1" x14ac:dyDescent="0.35">
      <c r="A99" s="6">
        <v>45389</v>
      </c>
      <c r="B99" s="4">
        <f>SUMIFS(df_faturam_zig!K:K,df_faturam_zig!L:L,Conciliacao!A99)</f>
        <v>0</v>
      </c>
      <c r="C99" s="4"/>
      <c r="D99" s="4">
        <f>SUMIFS(df_faturam_zig!E:E,df_faturam_zig!L:L,Conciliacao!A99,df_faturam_zig!F:F,"DINHEIRO")</f>
        <v>0</v>
      </c>
      <c r="E99" s="4">
        <f>SUMIFS(view_parc_agrup!G:G,view_parc_agrup!F:F,Conciliacao!A99)</f>
        <v>0</v>
      </c>
      <c r="F99" s="7">
        <f>SUMIFS(df_mutuos!H:H,df_mutuos!B:B,Conciliacao!A99)</f>
        <v>0</v>
      </c>
      <c r="G99" s="8">
        <f>SUMIFS(df_extratos!I:I,df_extratos!F:F,Conciliacao!A99,df_extratos!G:G,"CREDITO")</f>
        <v>0</v>
      </c>
      <c r="H99" s="24">
        <f>SUMIFS(df_tesouraria_trans!E:E,df_tesouraria_trans!D:D,Conciliacao!A99)</f>
        <v>0</v>
      </c>
      <c r="I99" s="10">
        <f t="shared" si="9"/>
        <v>0</v>
      </c>
      <c r="J99" s="5">
        <f>SUMIFS(df_blueme_sem_parcelamento!F:F,df_blueme_sem_parcelamento!I:I,Conciliacao!A99)</f>
        <v>0</v>
      </c>
      <c r="K99" s="5">
        <f>SUMIFS(df_blueme_com_parcelamento!I:I,df_blueme_com_parcelamento!L:L,Conciliacao!A99)</f>
        <v>0</v>
      </c>
      <c r="L99" s="9">
        <f>SUMIFS(df_mutuos!I:I,df_mutuos!B:B,Conciliacao!A99,df_mutuos!G:G,0)</f>
        <v>0</v>
      </c>
      <c r="M99" s="9">
        <f>SUMIFS(df_taxas_bancarias!E:E,df_taxas_bancarias!D:D,Conciliacao!A99,df_taxas_bancarias!F:F,"b'\x00'")</f>
        <v>0</v>
      </c>
      <c r="N99" s="11">
        <f>SUMIFS(df_extratos!I:I,df_extratos!F:F,Conciliacao!A99,df_extratos!G:G,"DEBITO")</f>
        <v>0</v>
      </c>
      <c r="O99" s="12">
        <f t="shared" si="10"/>
        <v>0</v>
      </c>
      <c r="P99" s="26">
        <f t="shared" si="11"/>
        <v>0</v>
      </c>
    </row>
    <row r="100" spans="1:16" hidden="1" x14ac:dyDescent="0.35">
      <c r="A100" s="6">
        <v>45390</v>
      </c>
      <c r="B100" s="4">
        <f>SUMIFS(df_faturam_zig!K:K,df_faturam_zig!L:L,Conciliacao!A100)</f>
        <v>0</v>
      </c>
      <c r="C100" s="4"/>
      <c r="D100" s="4">
        <f>SUMIFS(df_faturam_zig!E:E,df_faturam_zig!L:L,Conciliacao!A100,df_faturam_zig!F:F,"DINHEIRO")</f>
        <v>0</v>
      </c>
      <c r="E100" s="4">
        <f>SUMIFS(view_parc_agrup!G:G,view_parc_agrup!F:F,Conciliacao!A100)</f>
        <v>683.68</v>
      </c>
      <c r="F100" s="7">
        <f>SUMIFS(df_mutuos!H:H,df_mutuos!B:B,Conciliacao!A100)</f>
        <v>721433.1100000001</v>
      </c>
      <c r="G100" s="8">
        <f>SUMIFS(df_extratos!I:I,df_extratos!F:F,Conciliacao!A100,df_extratos!G:G,"CREDITO")</f>
        <v>780265.09</v>
      </c>
      <c r="H100" s="24">
        <f>SUMIFS(df_tesouraria_trans!E:E,df_tesouraria_trans!D:D,Conciliacao!A100)</f>
        <v>1049.47</v>
      </c>
      <c r="I100" s="10">
        <f t="shared" si="9"/>
        <v>-59197.769999999786</v>
      </c>
      <c r="J100" s="5">
        <f>SUMIFS(df_blueme_sem_parcelamento!F:F,df_blueme_sem_parcelamento!I:I,Conciliacao!A100)</f>
        <v>0</v>
      </c>
      <c r="K100" s="5">
        <f>SUMIFS(df_blueme_com_parcelamento!I:I,df_blueme_com_parcelamento!L:L,Conciliacao!A100)</f>
        <v>0</v>
      </c>
      <c r="L100" s="9">
        <f>SUMIFS(df_mutuos!I:I,df_mutuos!B:B,Conciliacao!A100,df_mutuos!G:G,0)</f>
        <v>152010</v>
      </c>
      <c r="M100" s="9">
        <f>SUMIFS(df_taxas_bancarias!E:E,df_taxas_bancarias!D:D,Conciliacao!A100,df_taxas_bancarias!F:F,"b'\x00'")</f>
        <v>0</v>
      </c>
      <c r="N100" s="11">
        <f>SUMIFS(df_extratos!I:I,df_extratos!F:F,Conciliacao!A100,df_extratos!G:G,"DEBITO")</f>
        <v>-163885.71</v>
      </c>
      <c r="O100" s="12">
        <f t="shared" si="10"/>
        <v>-11875.709999999992</v>
      </c>
      <c r="P100" s="26">
        <f t="shared" si="11"/>
        <v>47322.059999999794</v>
      </c>
    </row>
    <row r="101" spans="1:16" hidden="1" x14ac:dyDescent="0.35">
      <c r="A101" s="6">
        <v>45391</v>
      </c>
      <c r="B101" s="4">
        <f>SUMIFS(df_faturam_zig!K:K,df_faturam_zig!L:L,Conciliacao!A101)</f>
        <v>0</v>
      </c>
      <c r="C101" s="4"/>
      <c r="D101" s="4">
        <f>SUMIFS(df_faturam_zig!E:E,df_faturam_zig!L:L,Conciliacao!A101,df_faturam_zig!F:F,"DINHEIRO")</f>
        <v>0</v>
      </c>
      <c r="E101" s="4">
        <f>SUMIFS(view_parc_agrup!G:G,view_parc_agrup!F:F,Conciliacao!A101)</f>
        <v>71.849999999999994</v>
      </c>
      <c r="F101" s="7">
        <f>SUMIFS(df_mutuos!H:H,df_mutuos!B:B,Conciliacao!A101)</f>
        <v>46342.33</v>
      </c>
      <c r="G101" s="8">
        <f>SUMIFS(df_extratos!I:I,df_extratos!F:F,Conciliacao!A101,df_extratos!G:G,"CREDITO")</f>
        <v>50091.600000000006</v>
      </c>
      <c r="H101" s="24">
        <f>SUMIFS(df_tesouraria_trans!E:E,df_tesouraria_trans!D:D,Conciliacao!A101)</f>
        <v>91.17</v>
      </c>
      <c r="I101" s="10">
        <f t="shared" si="9"/>
        <v>-3768.5900000000038</v>
      </c>
      <c r="J101" s="5">
        <f>SUMIFS(df_blueme_sem_parcelamento!F:F,df_blueme_sem_parcelamento!I:I,Conciliacao!A101)</f>
        <v>0</v>
      </c>
      <c r="K101" s="5">
        <f>SUMIFS(df_blueme_com_parcelamento!I:I,df_blueme_com_parcelamento!L:L,Conciliacao!A101)</f>
        <v>0</v>
      </c>
      <c r="L101" s="9">
        <f>SUMIFS(df_mutuos!I:I,df_mutuos!B:B,Conciliacao!A101,df_mutuos!G:G,0)</f>
        <v>296800</v>
      </c>
      <c r="M101" s="9">
        <f>SUMIFS(df_taxas_bancarias!E:E,df_taxas_bancarias!D:D,Conciliacao!A101,df_taxas_bancarias!F:F,"b'\x00'")</f>
        <v>0</v>
      </c>
      <c r="N101" s="11">
        <f>SUMIFS(df_extratos!I:I,df_extratos!F:F,Conciliacao!A101,df_extratos!G:G,"DEBITO")</f>
        <v>-702830.39000000013</v>
      </c>
      <c r="O101" s="12">
        <f t="shared" si="10"/>
        <v>-406030.39000000013</v>
      </c>
      <c r="P101" s="26">
        <f t="shared" si="11"/>
        <v>-402261.8000000001</v>
      </c>
    </row>
    <row r="102" spans="1:16" hidden="1" x14ac:dyDescent="0.35">
      <c r="A102" s="6">
        <v>45392</v>
      </c>
      <c r="B102" s="4">
        <f>SUMIFS(df_faturam_zig!K:K,df_faturam_zig!L:L,Conciliacao!A102)</f>
        <v>0</v>
      </c>
      <c r="C102" s="4"/>
      <c r="D102" s="4">
        <f>SUMIFS(df_faturam_zig!E:E,df_faturam_zig!L:L,Conciliacao!A102,df_faturam_zig!F:F,"DINHEIRO")</f>
        <v>0</v>
      </c>
      <c r="E102" s="4">
        <f>SUMIFS(view_parc_agrup!G:G,view_parc_agrup!F:F,Conciliacao!A102)</f>
        <v>188.94</v>
      </c>
      <c r="F102" s="7">
        <f>SUMIFS(df_mutuos!H:H,df_mutuos!B:B,Conciliacao!A102)</f>
        <v>68691.09</v>
      </c>
      <c r="G102" s="8">
        <f>SUMIFS(df_extratos!I:I,df_extratos!F:F,Conciliacao!A102,df_extratos!G:G,"CREDITO")</f>
        <v>72845.539999999994</v>
      </c>
      <c r="H102" s="24">
        <f>SUMIFS(df_tesouraria_trans!E:E,df_tesouraria_trans!D:D,Conciliacao!A102)</f>
        <v>60</v>
      </c>
      <c r="I102" s="10">
        <f t="shared" si="9"/>
        <v>-4025.5099999999948</v>
      </c>
      <c r="J102" s="5">
        <f>SUMIFS(df_blueme_sem_parcelamento!F:F,df_blueme_sem_parcelamento!I:I,Conciliacao!A102)</f>
        <v>0</v>
      </c>
      <c r="K102" s="5">
        <f>SUMIFS(df_blueme_com_parcelamento!I:I,df_blueme_com_parcelamento!L:L,Conciliacao!A102)</f>
        <v>0</v>
      </c>
      <c r="L102" s="9">
        <f>SUMIFS(df_mutuos!I:I,df_mutuos!B:B,Conciliacao!A102,df_mutuos!G:G,0)</f>
        <v>205278.58</v>
      </c>
      <c r="M102" s="9">
        <f>SUMIFS(df_taxas_bancarias!E:E,df_taxas_bancarias!D:D,Conciliacao!A102,df_taxas_bancarias!F:F,"b'\x00'")</f>
        <v>0</v>
      </c>
      <c r="N102" s="11">
        <f>SUMIFS(df_extratos!I:I,df_extratos!F:F,Conciliacao!A102,df_extratos!G:G,"DEBITO")</f>
        <v>-239096.1</v>
      </c>
      <c r="O102" s="12">
        <f t="shared" si="10"/>
        <v>-33817.520000000019</v>
      </c>
      <c r="P102" s="26">
        <f t="shared" si="11"/>
        <v>-29792.010000000024</v>
      </c>
    </row>
    <row r="103" spans="1:16" hidden="1" x14ac:dyDescent="0.35">
      <c r="A103" s="6">
        <v>45393</v>
      </c>
      <c r="B103" s="4">
        <f>SUMIFS(df_faturam_zig!K:K,df_faturam_zig!L:L,Conciliacao!A103)</f>
        <v>0</v>
      </c>
      <c r="C103" s="4"/>
      <c r="D103" s="4">
        <f>SUMIFS(df_faturam_zig!E:E,df_faturam_zig!L:L,Conciliacao!A103,df_faturam_zig!F:F,"DINHEIRO")</f>
        <v>0</v>
      </c>
      <c r="E103" s="4">
        <f>SUMIFS(view_parc_agrup!G:G,view_parc_agrup!F:F,Conciliacao!A103)</f>
        <v>628.73</v>
      </c>
      <c r="F103" s="7">
        <f>SUMIFS(df_mutuos!H:H,df_mutuos!B:B,Conciliacao!A103)</f>
        <v>150884.42000000001</v>
      </c>
      <c r="G103" s="8">
        <f>SUMIFS(df_extratos!I:I,df_extratos!F:F,Conciliacao!A103,df_extratos!G:G,"CREDITO")</f>
        <v>156387.24</v>
      </c>
      <c r="H103" s="24">
        <f>SUMIFS(df_tesouraria_trans!E:E,df_tesouraria_trans!D:D,Conciliacao!A103)</f>
        <v>0</v>
      </c>
      <c r="I103" s="10">
        <f t="shared" si="9"/>
        <v>-4874.0899999999674</v>
      </c>
      <c r="J103" s="5">
        <f>SUMIFS(df_blueme_sem_parcelamento!F:F,df_blueme_sem_parcelamento!I:I,Conciliacao!A103)</f>
        <v>0</v>
      </c>
      <c r="K103" s="5">
        <f>SUMIFS(df_blueme_com_parcelamento!I:I,df_blueme_com_parcelamento!L:L,Conciliacao!A103)</f>
        <v>0</v>
      </c>
      <c r="L103" s="9">
        <f>SUMIFS(df_mutuos!I:I,df_mutuos!B:B,Conciliacao!A103,df_mutuos!G:G,0)</f>
        <v>125010</v>
      </c>
      <c r="M103" s="9">
        <f>SUMIFS(df_taxas_bancarias!E:E,df_taxas_bancarias!D:D,Conciliacao!A103,df_taxas_bancarias!F:F,"b'\x00'")</f>
        <v>0</v>
      </c>
      <c r="N103" s="11">
        <f>SUMIFS(df_extratos!I:I,df_extratos!F:F,Conciliacao!A103,df_extratos!G:G,"DEBITO")</f>
        <v>-168828.23</v>
      </c>
      <c r="O103" s="12">
        <f t="shared" si="10"/>
        <v>-43818.23000000001</v>
      </c>
      <c r="P103" s="26">
        <f t="shared" si="11"/>
        <v>-38944.140000000043</v>
      </c>
    </row>
    <row r="104" spans="1:16" hidden="1" x14ac:dyDescent="0.35">
      <c r="A104" s="6">
        <v>45394</v>
      </c>
      <c r="B104" s="4">
        <f>SUMIFS(df_faturam_zig!K:K,df_faturam_zig!L:L,Conciliacao!A104)</f>
        <v>0</v>
      </c>
      <c r="C104" s="4"/>
      <c r="D104" s="4">
        <f>SUMIFS(df_faturam_zig!E:E,df_faturam_zig!L:L,Conciliacao!A104,df_faturam_zig!F:F,"DINHEIRO")</f>
        <v>0</v>
      </c>
      <c r="E104" s="4">
        <f>SUMIFS(view_parc_agrup!G:G,view_parc_agrup!F:F,Conciliacao!A104)</f>
        <v>2904.91</v>
      </c>
      <c r="F104" s="7">
        <f>SUMIFS(df_mutuos!H:H,df_mutuos!B:B,Conciliacao!A104)</f>
        <v>154652.96</v>
      </c>
      <c r="G104" s="8">
        <f>SUMIFS(df_extratos!I:I,df_extratos!F:F,Conciliacao!A104,df_extratos!G:G,"CREDITO")</f>
        <v>183619.82</v>
      </c>
      <c r="H104" s="24">
        <f>SUMIFS(df_tesouraria_trans!E:E,df_tesouraria_trans!D:D,Conciliacao!A104)</f>
        <v>1461.71</v>
      </c>
      <c r="I104" s="10">
        <f t="shared" si="9"/>
        <v>-27523.660000000003</v>
      </c>
      <c r="J104" s="5">
        <f>SUMIFS(df_blueme_sem_parcelamento!F:F,df_blueme_sem_parcelamento!I:I,Conciliacao!A104)</f>
        <v>0</v>
      </c>
      <c r="K104" s="5">
        <f>SUMIFS(df_blueme_com_parcelamento!I:I,df_blueme_com_parcelamento!L:L,Conciliacao!A104)</f>
        <v>0</v>
      </c>
      <c r="L104" s="9">
        <f>SUMIFS(df_mutuos!I:I,df_mutuos!B:B,Conciliacao!A104,df_mutuos!G:G,0)</f>
        <v>60010</v>
      </c>
      <c r="M104" s="9">
        <f>SUMIFS(df_taxas_bancarias!E:E,df_taxas_bancarias!D:D,Conciliacao!A104,df_taxas_bancarias!F:F,"b'\x00'")</f>
        <v>0</v>
      </c>
      <c r="N104" s="11">
        <f>SUMIFS(df_extratos!I:I,df_extratos!F:F,Conciliacao!A104,df_extratos!G:G,"DEBITO")</f>
        <v>-65920.639999999999</v>
      </c>
      <c r="O104" s="12">
        <f t="shared" si="10"/>
        <v>-5910.6399999999994</v>
      </c>
      <c r="P104" s="26">
        <f t="shared" si="11"/>
        <v>21613.020000000004</v>
      </c>
    </row>
    <row r="105" spans="1:16" hidden="1" x14ac:dyDescent="0.35">
      <c r="A105" s="6">
        <v>45395</v>
      </c>
      <c r="B105" s="4">
        <f>SUMIFS(df_faturam_zig!K:K,df_faturam_zig!L:L,Conciliacao!A105)</f>
        <v>0</v>
      </c>
      <c r="C105" s="4"/>
      <c r="D105" s="4">
        <f>SUMIFS(df_faturam_zig!E:E,df_faturam_zig!L:L,Conciliacao!A105,df_faturam_zig!F:F,"DINHEIRO")</f>
        <v>0</v>
      </c>
      <c r="E105" s="4">
        <f>SUMIFS(view_parc_agrup!G:G,view_parc_agrup!F:F,Conciliacao!A105)</f>
        <v>0</v>
      </c>
      <c r="F105" s="7">
        <f>SUMIFS(df_mutuos!H:H,df_mutuos!B:B,Conciliacao!A105)</f>
        <v>0</v>
      </c>
      <c r="G105" s="8">
        <f>SUMIFS(df_extratos!I:I,df_extratos!F:F,Conciliacao!A105,df_extratos!G:G,"CREDITO")</f>
        <v>0</v>
      </c>
      <c r="H105" s="24">
        <f>SUMIFS(df_tesouraria_trans!E:E,df_tesouraria_trans!D:D,Conciliacao!A105)</f>
        <v>0</v>
      </c>
      <c r="I105" s="10">
        <f t="shared" si="9"/>
        <v>0</v>
      </c>
      <c r="J105" s="5">
        <f>SUMIFS(df_blueme_sem_parcelamento!F:F,df_blueme_sem_parcelamento!I:I,Conciliacao!A105)</f>
        <v>0</v>
      </c>
      <c r="K105" s="5">
        <f>SUMIFS(df_blueme_com_parcelamento!I:I,df_blueme_com_parcelamento!L:L,Conciliacao!A105)</f>
        <v>0</v>
      </c>
      <c r="L105" s="9">
        <f>SUMIFS(df_mutuos!I:I,df_mutuos!B:B,Conciliacao!A105,df_mutuos!G:G,0)</f>
        <v>0</v>
      </c>
      <c r="M105" s="9">
        <f>SUMIFS(df_taxas_bancarias!E:E,df_taxas_bancarias!D:D,Conciliacao!A105,df_taxas_bancarias!F:F,"b'\x00'")</f>
        <v>0</v>
      </c>
      <c r="N105" s="11">
        <f>SUMIFS(df_extratos!I:I,df_extratos!F:F,Conciliacao!A105,df_extratos!G:G,"DEBITO")</f>
        <v>0</v>
      </c>
      <c r="O105" s="12">
        <f t="shared" si="10"/>
        <v>0</v>
      </c>
      <c r="P105" s="26">
        <f t="shared" si="11"/>
        <v>0</v>
      </c>
    </row>
    <row r="106" spans="1:16" hidden="1" x14ac:dyDescent="0.35">
      <c r="A106" s="6">
        <v>45396</v>
      </c>
      <c r="B106" s="4">
        <f>SUMIFS(df_faturam_zig!K:K,df_faturam_zig!L:L,Conciliacao!A106)</f>
        <v>0</v>
      </c>
      <c r="C106" s="4"/>
      <c r="D106" s="4">
        <f>SUMIFS(df_faturam_zig!E:E,df_faturam_zig!L:L,Conciliacao!A106,df_faturam_zig!F:F,"DINHEIRO")</f>
        <v>0</v>
      </c>
      <c r="E106" s="4">
        <f>SUMIFS(view_parc_agrup!G:G,view_parc_agrup!F:F,Conciliacao!A106)</f>
        <v>0</v>
      </c>
      <c r="F106" s="7">
        <f>SUMIFS(df_mutuos!H:H,df_mutuos!B:B,Conciliacao!A106)</f>
        <v>0</v>
      </c>
      <c r="G106" s="8">
        <f>SUMIFS(df_extratos!I:I,df_extratos!F:F,Conciliacao!A106,df_extratos!G:G,"CREDITO")</f>
        <v>0</v>
      </c>
      <c r="H106" s="24">
        <f>SUMIFS(df_tesouraria_trans!E:E,df_tesouraria_trans!D:D,Conciliacao!A106)</f>
        <v>0</v>
      </c>
      <c r="I106" s="10">
        <f t="shared" si="9"/>
        <v>0</v>
      </c>
      <c r="J106" s="5">
        <f>SUMIFS(df_blueme_sem_parcelamento!F:F,df_blueme_sem_parcelamento!I:I,Conciliacao!A106)</f>
        <v>0</v>
      </c>
      <c r="K106" s="5">
        <f>SUMIFS(df_blueme_com_parcelamento!I:I,df_blueme_com_parcelamento!L:L,Conciliacao!A106)</f>
        <v>0</v>
      </c>
      <c r="L106" s="9">
        <f>SUMIFS(df_mutuos!I:I,df_mutuos!B:B,Conciliacao!A106,df_mutuos!G:G,0)</f>
        <v>0</v>
      </c>
      <c r="M106" s="9">
        <f>SUMIFS(df_taxas_bancarias!E:E,df_taxas_bancarias!D:D,Conciliacao!A106,df_taxas_bancarias!F:F,"b'\x00'")</f>
        <v>0</v>
      </c>
      <c r="N106" s="11">
        <f>SUMIFS(df_extratos!I:I,df_extratos!F:F,Conciliacao!A106,df_extratos!G:G,"DEBITO")</f>
        <v>0</v>
      </c>
      <c r="O106" s="12">
        <f t="shared" si="10"/>
        <v>0</v>
      </c>
      <c r="P106" s="26">
        <f t="shared" si="11"/>
        <v>0</v>
      </c>
    </row>
    <row r="107" spans="1:16" hidden="1" x14ac:dyDescent="0.35">
      <c r="A107" s="6">
        <v>45397</v>
      </c>
      <c r="B107" s="4">
        <f>SUMIFS(df_faturam_zig!K:K,df_faturam_zig!L:L,Conciliacao!A107)</f>
        <v>0</v>
      </c>
      <c r="C107" s="4"/>
      <c r="D107" s="4">
        <f>SUMIFS(df_faturam_zig!E:E,df_faturam_zig!L:L,Conciliacao!A107,df_faturam_zig!F:F,"DINHEIRO")</f>
        <v>0</v>
      </c>
      <c r="E107" s="4">
        <f>SUMIFS(view_parc_agrup!G:G,view_parc_agrup!F:F,Conciliacao!A107)</f>
        <v>0</v>
      </c>
      <c r="F107" s="7">
        <f>SUMIFS(df_mutuos!H:H,df_mutuos!B:B,Conciliacao!A107)</f>
        <v>650920.07000000007</v>
      </c>
      <c r="G107" s="8">
        <f>SUMIFS(df_extratos!I:I,df_extratos!F:F,Conciliacao!A107,df_extratos!G:G,"CREDITO")</f>
        <v>724857.25</v>
      </c>
      <c r="H107" s="24">
        <f>SUMIFS(df_tesouraria_trans!E:E,df_tesouraria_trans!D:D,Conciliacao!A107)</f>
        <v>1743.29</v>
      </c>
      <c r="I107" s="10">
        <f t="shared" si="9"/>
        <v>-75680.469999999972</v>
      </c>
      <c r="J107" s="5">
        <f>SUMIFS(df_blueme_sem_parcelamento!F:F,df_blueme_sem_parcelamento!I:I,Conciliacao!A107)</f>
        <v>0</v>
      </c>
      <c r="K107" s="5">
        <f>SUMIFS(df_blueme_com_parcelamento!I:I,df_blueme_com_parcelamento!L:L,Conciliacao!A107)</f>
        <v>0</v>
      </c>
      <c r="L107" s="9">
        <f>SUMIFS(df_mutuos!I:I,df_mutuos!B:B,Conciliacao!A107,df_mutuos!G:G,0)</f>
        <v>0</v>
      </c>
      <c r="M107" s="9">
        <f>SUMIFS(df_taxas_bancarias!E:E,df_taxas_bancarias!D:D,Conciliacao!A107,df_taxas_bancarias!F:F,"b'\x00'")</f>
        <v>0</v>
      </c>
      <c r="N107" s="11">
        <f>SUMIFS(df_extratos!I:I,df_extratos!F:F,Conciliacao!A107,df_extratos!G:G,"DEBITO")</f>
        <v>-584924.11</v>
      </c>
      <c r="O107" s="12">
        <f t="shared" si="10"/>
        <v>-584924.11</v>
      </c>
      <c r="P107" s="26">
        <f t="shared" si="11"/>
        <v>-509243.64</v>
      </c>
    </row>
    <row r="108" spans="1:16" hidden="1" x14ac:dyDescent="0.35">
      <c r="A108" s="6">
        <v>45398</v>
      </c>
      <c r="B108" s="4">
        <f>SUMIFS(df_faturam_zig!K:K,df_faturam_zig!L:L,Conciliacao!A108)</f>
        <v>0</v>
      </c>
      <c r="C108" s="4"/>
      <c r="D108" s="4">
        <f>SUMIFS(df_faturam_zig!E:E,df_faturam_zig!L:L,Conciliacao!A108,df_faturam_zig!F:F,"DINHEIRO")</f>
        <v>0</v>
      </c>
      <c r="E108" s="4">
        <f>SUMIFS(view_parc_agrup!G:G,view_parc_agrup!F:F,Conciliacao!A108)</f>
        <v>0</v>
      </c>
      <c r="F108" s="7">
        <f>SUMIFS(df_mutuos!H:H,df_mutuos!B:B,Conciliacao!A108)</f>
        <v>61746.380000000005</v>
      </c>
      <c r="G108" s="8">
        <f>SUMIFS(df_extratos!I:I,df_extratos!F:F,Conciliacao!A108,df_extratos!G:G,"CREDITO")</f>
        <v>72213.179999999993</v>
      </c>
      <c r="H108" s="24">
        <f>SUMIFS(df_tesouraria_trans!E:E,df_tesouraria_trans!D:D,Conciliacao!A108)</f>
        <v>0</v>
      </c>
      <c r="I108" s="10">
        <f t="shared" si="9"/>
        <v>-10466.799999999988</v>
      </c>
      <c r="J108" s="5">
        <f>SUMIFS(df_blueme_sem_parcelamento!F:F,df_blueme_sem_parcelamento!I:I,Conciliacao!A108)</f>
        <v>0</v>
      </c>
      <c r="K108" s="5">
        <f>SUMIFS(df_blueme_com_parcelamento!I:I,df_blueme_com_parcelamento!L:L,Conciliacao!A108)</f>
        <v>0</v>
      </c>
      <c r="L108" s="9">
        <f>SUMIFS(df_mutuos!I:I,df_mutuos!B:B,Conciliacao!A108,df_mutuos!G:G,0)</f>
        <v>60000</v>
      </c>
      <c r="M108" s="9">
        <f>SUMIFS(df_taxas_bancarias!E:E,df_taxas_bancarias!D:D,Conciliacao!A108,df_taxas_bancarias!F:F,"b'\x00'")</f>
        <v>0</v>
      </c>
      <c r="N108" s="11">
        <f>SUMIFS(df_extratos!I:I,df_extratos!F:F,Conciliacao!A108,df_extratos!G:G,"DEBITO")</f>
        <v>-217642.36</v>
      </c>
      <c r="O108" s="12">
        <f t="shared" si="10"/>
        <v>-157642.35999999999</v>
      </c>
      <c r="P108" s="26">
        <f t="shared" si="11"/>
        <v>-147175.56</v>
      </c>
    </row>
    <row r="109" spans="1:16" hidden="1" x14ac:dyDescent="0.35">
      <c r="A109" s="6">
        <v>45399</v>
      </c>
      <c r="B109" s="4">
        <f>SUMIFS(df_faturam_zig!K:K,df_faturam_zig!L:L,Conciliacao!A109)</f>
        <v>0</v>
      </c>
      <c r="C109" s="4"/>
      <c r="D109" s="4">
        <f>SUMIFS(df_faturam_zig!E:E,df_faturam_zig!L:L,Conciliacao!A109,df_faturam_zig!F:F,"DINHEIRO")</f>
        <v>0</v>
      </c>
      <c r="E109" s="4">
        <f>SUMIFS(view_parc_agrup!G:G,view_parc_agrup!F:F,Conciliacao!A109)</f>
        <v>519.32000000000005</v>
      </c>
      <c r="F109" s="7">
        <f>SUMIFS(df_mutuos!H:H,df_mutuos!B:B,Conciliacao!A109)</f>
        <v>86966.34</v>
      </c>
      <c r="G109" s="8">
        <f>SUMIFS(df_extratos!I:I,df_extratos!F:F,Conciliacao!A109,df_extratos!G:G,"CREDITO")</f>
        <v>96287.97</v>
      </c>
      <c r="H109" s="24">
        <f>SUMIFS(df_tesouraria_trans!E:E,df_tesouraria_trans!D:D,Conciliacao!A109)</f>
        <v>0</v>
      </c>
      <c r="I109" s="10">
        <f t="shared" si="9"/>
        <v>-8802.3099999999977</v>
      </c>
      <c r="J109" s="5">
        <f>SUMIFS(df_blueme_sem_parcelamento!F:F,df_blueme_sem_parcelamento!I:I,Conciliacao!A109)</f>
        <v>0</v>
      </c>
      <c r="K109" s="5">
        <f>SUMIFS(df_blueme_com_parcelamento!I:I,df_blueme_com_parcelamento!L:L,Conciliacao!A109)</f>
        <v>0</v>
      </c>
      <c r="L109" s="9">
        <f>SUMIFS(df_mutuos!I:I,df_mutuos!B:B,Conciliacao!A109,df_mutuos!G:G,0)</f>
        <v>15000</v>
      </c>
      <c r="M109" s="9">
        <f>SUMIFS(df_taxas_bancarias!E:E,df_taxas_bancarias!D:D,Conciliacao!A109,df_taxas_bancarias!F:F,"b'\x00'")</f>
        <v>0</v>
      </c>
      <c r="N109" s="11">
        <f>SUMIFS(df_extratos!I:I,df_extratos!F:F,Conciliacao!A109,df_extratos!G:G,"DEBITO")</f>
        <v>-69709.89</v>
      </c>
      <c r="O109" s="12">
        <f t="shared" si="10"/>
        <v>-54709.89</v>
      </c>
      <c r="P109" s="26">
        <f t="shared" si="11"/>
        <v>-45907.58</v>
      </c>
    </row>
    <row r="110" spans="1:16" hidden="1" x14ac:dyDescent="0.35">
      <c r="A110" s="6">
        <v>45400</v>
      </c>
      <c r="B110" s="4">
        <f>SUMIFS(df_faturam_zig!K:K,df_faturam_zig!L:L,Conciliacao!A110)</f>
        <v>0</v>
      </c>
      <c r="C110" s="4"/>
      <c r="D110" s="4">
        <f>SUMIFS(df_faturam_zig!E:E,df_faturam_zig!L:L,Conciliacao!A110,df_faturam_zig!F:F,"DINHEIRO")</f>
        <v>0</v>
      </c>
      <c r="E110" s="4">
        <f>SUMIFS(view_parc_agrup!G:G,view_parc_agrup!F:F,Conciliacao!A110)</f>
        <v>0</v>
      </c>
      <c r="F110" s="7">
        <f>SUMIFS(df_mutuos!H:H,df_mutuos!B:B,Conciliacao!A110)</f>
        <v>91611.78</v>
      </c>
      <c r="G110" s="8">
        <f>SUMIFS(df_extratos!I:I,df_extratos!F:F,Conciliacao!A110,df_extratos!G:G,"CREDITO")</f>
        <v>125773.36</v>
      </c>
      <c r="H110" s="24">
        <f>SUMIFS(df_tesouraria_trans!E:E,df_tesouraria_trans!D:D,Conciliacao!A110)</f>
        <v>0</v>
      </c>
      <c r="I110" s="10">
        <f t="shared" si="9"/>
        <v>-34161.58</v>
      </c>
      <c r="J110" s="5">
        <f>SUMIFS(df_blueme_sem_parcelamento!F:F,df_blueme_sem_parcelamento!I:I,Conciliacao!A110)</f>
        <v>0</v>
      </c>
      <c r="K110" s="5">
        <f>SUMIFS(df_blueme_com_parcelamento!I:I,df_blueme_com_parcelamento!L:L,Conciliacao!A110)</f>
        <v>0</v>
      </c>
      <c r="L110" s="9">
        <f>SUMIFS(df_mutuos!I:I,df_mutuos!B:B,Conciliacao!A110,df_mutuos!G:G,0)</f>
        <v>18000</v>
      </c>
      <c r="M110" s="9">
        <f>SUMIFS(df_taxas_bancarias!E:E,df_taxas_bancarias!D:D,Conciliacao!A110,df_taxas_bancarias!F:F,"b'\x00'")</f>
        <v>0</v>
      </c>
      <c r="N110" s="11">
        <f>SUMIFS(df_extratos!I:I,df_extratos!F:F,Conciliacao!A110,df_extratos!G:G,"DEBITO")</f>
        <v>-116412.88</v>
      </c>
      <c r="O110" s="12">
        <f t="shared" si="10"/>
        <v>-98412.88</v>
      </c>
      <c r="P110" s="26">
        <f t="shared" si="11"/>
        <v>-64251.3</v>
      </c>
    </row>
    <row r="111" spans="1:16" hidden="1" x14ac:dyDescent="0.35">
      <c r="A111" s="6">
        <v>45401</v>
      </c>
      <c r="B111" s="4">
        <f>SUMIFS(df_faturam_zig!K:K,df_faturam_zig!L:L,Conciliacao!A111)</f>
        <v>0</v>
      </c>
      <c r="C111" s="4"/>
      <c r="D111" s="4">
        <f>SUMIFS(df_faturam_zig!E:E,df_faturam_zig!L:L,Conciliacao!A111,df_faturam_zig!F:F,"DINHEIRO")</f>
        <v>0</v>
      </c>
      <c r="E111" s="4">
        <f>SUMIFS(view_parc_agrup!G:G,view_parc_agrup!F:F,Conciliacao!A111)</f>
        <v>0</v>
      </c>
      <c r="F111" s="7">
        <f>SUMIFS(df_mutuos!H:H,df_mutuos!B:B,Conciliacao!A111)</f>
        <v>99193</v>
      </c>
      <c r="G111" s="8">
        <f>SUMIFS(df_extratos!I:I,df_extratos!F:F,Conciliacao!A111,df_extratos!G:G,"CREDITO")</f>
        <v>168525.7</v>
      </c>
      <c r="H111" s="24">
        <f>SUMIFS(df_tesouraria_trans!E:E,df_tesouraria_trans!D:D,Conciliacao!A111)</f>
        <v>-3197</v>
      </c>
      <c r="I111" s="10">
        <f t="shared" si="9"/>
        <v>-66135.700000000012</v>
      </c>
      <c r="J111" s="5">
        <f>SUMIFS(df_blueme_sem_parcelamento!F:F,df_blueme_sem_parcelamento!I:I,Conciliacao!A111)</f>
        <v>0</v>
      </c>
      <c r="K111" s="5">
        <f>SUMIFS(df_blueme_com_parcelamento!I:I,df_blueme_com_parcelamento!L:L,Conciliacao!A111)</f>
        <v>0</v>
      </c>
      <c r="L111" s="9">
        <f>SUMIFS(df_mutuos!I:I,df_mutuos!B:B,Conciliacao!A111,df_mutuos!G:G,0)</f>
        <v>80000</v>
      </c>
      <c r="M111" s="9">
        <f>SUMIFS(df_taxas_bancarias!E:E,df_taxas_bancarias!D:D,Conciliacao!A111,df_taxas_bancarias!F:F,"b'\x00'")</f>
        <v>0</v>
      </c>
      <c r="N111" s="11">
        <f>SUMIFS(df_extratos!I:I,df_extratos!F:F,Conciliacao!A111,df_extratos!G:G,"DEBITO")</f>
        <v>-235427.85000000003</v>
      </c>
      <c r="O111" s="12">
        <f t="shared" si="10"/>
        <v>-155427.85000000003</v>
      </c>
      <c r="P111" s="26">
        <f t="shared" si="11"/>
        <v>-89292.150000000023</v>
      </c>
    </row>
    <row r="112" spans="1:16" hidden="1" x14ac:dyDescent="0.35">
      <c r="A112" s="6">
        <v>45402</v>
      </c>
      <c r="B112" s="4">
        <f>SUMIFS(df_faturam_zig!K:K,df_faturam_zig!L:L,Conciliacao!A112)</f>
        <v>0</v>
      </c>
      <c r="C112" s="4"/>
      <c r="D112" s="4">
        <f>SUMIFS(df_faturam_zig!E:E,df_faturam_zig!L:L,Conciliacao!A112,df_faturam_zig!F:F,"DINHEIRO")</f>
        <v>0</v>
      </c>
      <c r="E112" s="4">
        <f>SUMIFS(view_parc_agrup!G:G,view_parc_agrup!F:F,Conciliacao!A112)</f>
        <v>500</v>
      </c>
      <c r="F112" s="7">
        <f>SUMIFS(df_mutuos!H:H,df_mutuos!B:B,Conciliacao!A112)</f>
        <v>0</v>
      </c>
      <c r="G112" s="8">
        <f>SUMIFS(df_extratos!I:I,df_extratos!F:F,Conciliacao!A112,df_extratos!G:G,"CREDITO")</f>
        <v>0</v>
      </c>
      <c r="H112" s="24">
        <f>SUMIFS(df_tesouraria_trans!E:E,df_tesouraria_trans!D:D,Conciliacao!A112)</f>
        <v>0</v>
      </c>
      <c r="I112" s="10">
        <f t="shared" si="9"/>
        <v>500</v>
      </c>
      <c r="J112" s="5">
        <f>SUMIFS(df_blueme_sem_parcelamento!F:F,df_blueme_sem_parcelamento!I:I,Conciliacao!A112)</f>
        <v>0</v>
      </c>
      <c r="K112" s="5">
        <f>SUMIFS(df_blueme_com_parcelamento!I:I,df_blueme_com_parcelamento!L:L,Conciliacao!A112)</f>
        <v>0</v>
      </c>
      <c r="L112" s="9">
        <f>SUMIFS(df_mutuos!I:I,df_mutuos!B:B,Conciliacao!A112,df_mutuos!G:G,0)</f>
        <v>0</v>
      </c>
      <c r="M112" s="9">
        <f>SUMIFS(df_taxas_bancarias!E:E,df_taxas_bancarias!D:D,Conciliacao!A112,df_taxas_bancarias!F:F,"b'\x00'")</f>
        <v>0</v>
      </c>
      <c r="N112" s="11">
        <f>SUMIFS(df_extratos!I:I,df_extratos!F:F,Conciliacao!A112,df_extratos!G:G,"DEBITO")</f>
        <v>0</v>
      </c>
      <c r="O112" s="12">
        <f t="shared" si="10"/>
        <v>0</v>
      </c>
      <c r="P112" s="26">
        <f t="shared" si="11"/>
        <v>-500</v>
      </c>
    </row>
    <row r="113" spans="1:16" hidden="1" x14ac:dyDescent="0.35">
      <c r="A113" s="6">
        <v>45403</v>
      </c>
      <c r="B113" s="4">
        <f>SUMIFS(df_faturam_zig!K:K,df_faturam_zig!L:L,Conciliacao!A113)</f>
        <v>0</v>
      </c>
      <c r="C113" s="4"/>
      <c r="D113" s="4">
        <f>SUMIFS(df_faturam_zig!E:E,df_faturam_zig!L:L,Conciliacao!A113,df_faturam_zig!F:F,"DINHEIRO")</f>
        <v>0</v>
      </c>
      <c r="E113" s="4">
        <f>SUMIFS(view_parc_agrup!G:G,view_parc_agrup!F:F,Conciliacao!A113)</f>
        <v>0</v>
      </c>
      <c r="F113" s="7">
        <f>SUMIFS(df_mutuos!H:H,df_mutuos!B:B,Conciliacao!A113)</f>
        <v>0</v>
      </c>
      <c r="G113" s="8">
        <f>SUMIFS(df_extratos!I:I,df_extratos!F:F,Conciliacao!A113,df_extratos!G:G,"CREDITO")</f>
        <v>0</v>
      </c>
      <c r="H113" s="24">
        <f>SUMIFS(df_tesouraria_trans!E:E,df_tesouraria_trans!D:D,Conciliacao!A113)</f>
        <v>0</v>
      </c>
      <c r="I113" s="10">
        <f t="shared" si="9"/>
        <v>0</v>
      </c>
      <c r="J113" s="5">
        <f>SUMIFS(df_blueme_sem_parcelamento!F:F,df_blueme_sem_parcelamento!I:I,Conciliacao!A113)</f>
        <v>0</v>
      </c>
      <c r="K113" s="5">
        <f>SUMIFS(df_blueme_com_parcelamento!I:I,df_blueme_com_parcelamento!L:L,Conciliacao!A113)</f>
        <v>0</v>
      </c>
      <c r="L113" s="9">
        <f>SUMIFS(df_mutuos!I:I,df_mutuos!B:B,Conciliacao!A113,df_mutuos!G:G,0)</f>
        <v>0</v>
      </c>
      <c r="M113" s="9">
        <f>SUMIFS(df_taxas_bancarias!E:E,df_taxas_bancarias!D:D,Conciliacao!A113,df_taxas_bancarias!F:F,"b'\x00'")</f>
        <v>0</v>
      </c>
      <c r="N113" s="11">
        <f>SUMIFS(df_extratos!I:I,df_extratos!F:F,Conciliacao!A113,df_extratos!G:G,"DEBITO")</f>
        <v>0</v>
      </c>
      <c r="O113" s="12">
        <f t="shared" si="10"/>
        <v>0</v>
      </c>
      <c r="P113" s="26">
        <f t="shared" si="11"/>
        <v>0</v>
      </c>
    </row>
    <row r="114" spans="1:16" hidden="1" x14ac:dyDescent="0.35">
      <c r="A114" s="6">
        <v>45404</v>
      </c>
      <c r="B114" s="4">
        <f>SUMIFS(df_faturam_zig!K:K,df_faturam_zig!L:L,Conciliacao!A114)</f>
        <v>0</v>
      </c>
      <c r="C114" s="4"/>
      <c r="D114" s="4">
        <f>SUMIFS(df_faturam_zig!E:E,df_faturam_zig!L:L,Conciliacao!A114,df_faturam_zig!F:F,"DINHEIRO")</f>
        <v>0</v>
      </c>
      <c r="E114" s="4">
        <f>SUMIFS(view_parc_agrup!G:G,view_parc_agrup!F:F,Conciliacao!A114)</f>
        <v>0</v>
      </c>
      <c r="F114" s="7">
        <f>SUMIFS(df_mutuos!H:H,df_mutuos!B:B,Conciliacao!A114)</f>
        <v>273979.52000000002</v>
      </c>
      <c r="G114" s="8">
        <f>SUMIFS(df_extratos!I:I,df_extratos!F:F,Conciliacao!A114,df_extratos!G:G,"CREDITO")</f>
        <v>1431389.58</v>
      </c>
      <c r="H114" s="24">
        <f>SUMIFS(df_tesouraria_trans!E:E,df_tesouraria_trans!D:D,Conciliacao!A114)</f>
        <v>0</v>
      </c>
      <c r="I114" s="10">
        <f t="shared" si="9"/>
        <v>-1157410.06</v>
      </c>
      <c r="J114" s="5">
        <f>SUMIFS(df_blueme_sem_parcelamento!F:F,df_blueme_sem_parcelamento!I:I,Conciliacao!A114)</f>
        <v>0</v>
      </c>
      <c r="K114" s="5">
        <f>SUMIFS(df_blueme_com_parcelamento!I:I,df_blueme_com_parcelamento!L:L,Conciliacao!A114)</f>
        <v>0</v>
      </c>
      <c r="L114" s="9">
        <f>SUMIFS(df_mutuos!I:I,df_mutuos!B:B,Conciliacao!A114,df_mutuos!G:G,0)</f>
        <v>23010</v>
      </c>
      <c r="M114" s="9">
        <f>SUMIFS(df_taxas_bancarias!E:E,df_taxas_bancarias!D:D,Conciliacao!A114,df_taxas_bancarias!F:F,"b'\x00'")</f>
        <v>0</v>
      </c>
      <c r="N114" s="11">
        <f>SUMIFS(df_extratos!I:I,df_extratos!F:F,Conciliacao!A114,df_extratos!G:G,"DEBITO")</f>
        <v>-956723.0199999999</v>
      </c>
      <c r="O114" s="12">
        <f t="shared" si="10"/>
        <v>-933713.0199999999</v>
      </c>
      <c r="P114" s="26">
        <f t="shared" si="11"/>
        <v>223697.04000000015</v>
      </c>
    </row>
    <row r="115" spans="1:16" hidden="1" x14ac:dyDescent="0.35">
      <c r="A115" s="6">
        <v>45405</v>
      </c>
      <c r="B115" s="4">
        <f>SUMIFS(df_faturam_zig!K:K,df_faturam_zig!L:L,Conciliacao!A115)</f>
        <v>0</v>
      </c>
      <c r="C115" s="4"/>
      <c r="D115" s="4">
        <f>SUMIFS(df_faturam_zig!E:E,df_faturam_zig!L:L,Conciliacao!A115,df_faturam_zig!F:F,"DINHEIRO")</f>
        <v>0</v>
      </c>
      <c r="E115" s="4">
        <f>SUMIFS(view_parc_agrup!G:G,view_parc_agrup!F:F,Conciliacao!A115)</f>
        <v>0</v>
      </c>
      <c r="F115" s="7">
        <f>SUMIFS(df_mutuos!H:H,df_mutuos!B:B,Conciliacao!A115)</f>
        <v>53180.71</v>
      </c>
      <c r="G115" s="8">
        <f>SUMIFS(df_extratos!I:I,df_extratos!F:F,Conciliacao!A115,df_extratos!G:G,"CREDITO")</f>
        <v>69362.86</v>
      </c>
      <c r="H115" s="24">
        <f>SUMIFS(df_tesouraria_trans!E:E,df_tesouraria_trans!D:D,Conciliacao!A115)</f>
        <v>0</v>
      </c>
      <c r="I115" s="10">
        <f t="shared" si="9"/>
        <v>-16182.150000000001</v>
      </c>
      <c r="J115" s="5">
        <f>SUMIFS(df_blueme_sem_parcelamento!F:F,df_blueme_sem_parcelamento!I:I,Conciliacao!A115)</f>
        <v>0</v>
      </c>
      <c r="K115" s="5">
        <f>SUMIFS(df_blueme_com_parcelamento!I:I,df_blueme_com_parcelamento!L:L,Conciliacao!A115)</f>
        <v>0</v>
      </c>
      <c r="L115" s="9">
        <f>SUMIFS(df_mutuos!I:I,df_mutuos!B:B,Conciliacao!A115,df_mutuos!G:G,0)</f>
        <v>11000</v>
      </c>
      <c r="M115" s="9">
        <f>SUMIFS(df_taxas_bancarias!E:E,df_taxas_bancarias!D:D,Conciliacao!A115,df_taxas_bancarias!F:F,"b'\x00'")</f>
        <v>0</v>
      </c>
      <c r="N115" s="11">
        <f>SUMIFS(df_extratos!I:I,df_extratos!F:F,Conciliacao!A115,df_extratos!G:G,"DEBITO")</f>
        <v>-223399.81999999998</v>
      </c>
      <c r="O115" s="12">
        <f t="shared" si="10"/>
        <v>-212399.81999999998</v>
      </c>
      <c r="P115" s="26">
        <f t="shared" si="11"/>
        <v>-196217.66999999998</v>
      </c>
    </row>
    <row r="116" spans="1:16" hidden="1" x14ac:dyDescent="0.35">
      <c r="A116" s="6">
        <v>45406</v>
      </c>
      <c r="B116" s="4">
        <f>SUMIFS(df_faturam_zig!K:K,df_faturam_zig!L:L,Conciliacao!A116)</f>
        <v>0</v>
      </c>
      <c r="C116" s="4"/>
      <c r="D116" s="4">
        <f>SUMIFS(df_faturam_zig!E:E,df_faturam_zig!L:L,Conciliacao!A116,df_faturam_zig!F:F,"DINHEIRO")</f>
        <v>0</v>
      </c>
      <c r="E116" s="4">
        <f>SUMIFS(view_parc_agrup!G:G,view_parc_agrup!F:F,Conciliacao!A116)</f>
        <v>476.36</v>
      </c>
      <c r="F116" s="7">
        <f>SUMIFS(df_mutuos!H:H,df_mutuos!B:B,Conciliacao!A116)</f>
        <v>110954.38</v>
      </c>
      <c r="G116" s="8">
        <f>SUMIFS(df_extratos!I:I,df_extratos!F:F,Conciliacao!A116,df_extratos!G:G,"CREDITO")</f>
        <v>137489.29999999999</v>
      </c>
      <c r="H116" s="24">
        <f>SUMIFS(df_tesouraria_trans!E:E,df_tesouraria_trans!D:D,Conciliacao!A116)</f>
        <v>0</v>
      </c>
      <c r="I116" s="10">
        <f t="shared" si="9"/>
        <v>-26058.559999999983</v>
      </c>
      <c r="J116" s="5">
        <f>SUMIFS(df_blueme_sem_parcelamento!F:F,df_blueme_sem_parcelamento!I:I,Conciliacao!A116)</f>
        <v>0</v>
      </c>
      <c r="K116" s="5">
        <f>SUMIFS(df_blueme_com_parcelamento!I:I,df_blueme_com_parcelamento!L:L,Conciliacao!A116)</f>
        <v>0</v>
      </c>
      <c r="L116" s="9">
        <f>SUMIFS(df_mutuos!I:I,df_mutuos!B:B,Conciliacao!A116,df_mutuos!G:G,0)</f>
        <v>25694.010000000002</v>
      </c>
      <c r="M116" s="9">
        <f>SUMIFS(df_taxas_bancarias!E:E,df_taxas_bancarias!D:D,Conciliacao!A116,df_taxas_bancarias!F:F,"b'\x00'")</f>
        <v>0</v>
      </c>
      <c r="N116" s="11">
        <f>SUMIFS(df_extratos!I:I,df_extratos!F:F,Conciliacao!A116,df_extratos!G:G,"DEBITO")</f>
        <v>-76295.469999999987</v>
      </c>
      <c r="O116" s="12">
        <f t="shared" si="10"/>
        <v>-50601.459999999985</v>
      </c>
      <c r="P116" s="26">
        <f t="shared" si="11"/>
        <v>-24542.9</v>
      </c>
    </row>
    <row r="117" spans="1:16" hidden="1" x14ac:dyDescent="0.35">
      <c r="A117" s="6">
        <v>45407</v>
      </c>
      <c r="B117" s="4">
        <f>SUMIFS(df_faturam_zig!K:K,df_faturam_zig!L:L,Conciliacao!A117)</f>
        <v>0</v>
      </c>
      <c r="C117" s="4"/>
      <c r="D117" s="4">
        <f>SUMIFS(df_faturam_zig!E:E,df_faturam_zig!L:L,Conciliacao!A117,df_faturam_zig!F:F,"DINHEIRO")</f>
        <v>0</v>
      </c>
      <c r="E117" s="4">
        <f>SUMIFS(view_parc_agrup!G:G,view_parc_agrup!F:F,Conciliacao!A117)</f>
        <v>80.3</v>
      </c>
      <c r="F117" s="7">
        <f>SUMIFS(df_mutuos!H:H,df_mutuos!B:B,Conciliacao!A117)</f>
        <v>110191.3</v>
      </c>
      <c r="G117" s="8">
        <f>SUMIFS(df_extratos!I:I,df_extratos!F:F,Conciliacao!A117,df_extratos!G:G,"CREDITO")</f>
        <v>117881.14</v>
      </c>
      <c r="H117" s="24">
        <f>SUMIFS(df_tesouraria_trans!E:E,df_tesouraria_trans!D:D,Conciliacao!A117)</f>
        <v>0</v>
      </c>
      <c r="I117" s="10">
        <f t="shared" si="9"/>
        <v>-7609.5399999999936</v>
      </c>
      <c r="J117" s="5">
        <f>SUMIFS(df_blueme_sem_parcelamento!F:F,df_blueme_sem_parcelamento!I:I,Conciliacao!A117)</f>
        <v>0</v>
      </c>
      <c r="K117" s="5">
        <f>SUMIFS(df_blueme_com_parcelamento!I:I,df_blueme_com_parcelamento!L:L,Conciliacao!A117)</f>
        <v>0</v>
      </c>
      <c r="L117" s="9">
        <f>SUMIFS(df_mutuos!I:I,df_mutuos!B:B,Conciliacao!A117,df_mutuos!G:G,0)</f>
        <v>279030</v>
      </c>
      <c r="M117" s="9">
        <f>SUMIFS(df_taxas_bancarias!E:E,df_taxas_bancarias!D:D,Conciliacao!A117,df_taxas_bancarias!F:F,"b'\x00'")</f>
        <v>0</v>
      </c>
      <c r="N117" s="11">
        <f>SUMIFS(df_extratos!I:I,df_extratos!F:F,Conciliacao!A117,df_extratos!G:G,"DEBITO")</f>
        <v>-310292.59999999998</v>
      </c>
      <c r="O117" s="12">
        <f t="shared" si="10"/>
        <v>-31262.599999999977</v>
      </c>
      <c r="P117" s="26">
        <f t="shared" si="11"/>
        <v>-23653.059999999983</v>
      </c>
    </row>
    <row r="118" spans="1:16" hidden="1" x14ac:dyDescent="0.35">
      <c r="A118" s="6">
        <v>45408</v>
      </c>
      <c r="B118" s="4">
        <f>SUMIFS(df_faturam_zig!K:K,df_faturam_zig!L:L,Conciliacao!A118)</f>
        <v>0</v>
      </c>
      <c r="C118" s="4"/>
      <c r="D118" s="4">
        <f>SUMIFS(df_faturam_zig!E:E,df_faturam_zig!L:L,Conciliacao!A118,df_faturam_zig!F:F,"DINHEIRO")</f>
        <v>0</v>
      </c>
      <c r="E118" s="4">
        <f>SUMIFS(view_parc_agrup!G:G,view_parc_agrup!F:F,Conciliacao!A118)</f>
        <v>0</v>
      </c>
      <c r="F118" s="7">
        <f>SUMIFS(df_mutuos!H:H,df_mutuos!B:B,Conciliacao!A118)</f>
        <v>50000</v>
      </c>
      <c r="G118" s="8">
        <f>SUMIFS(df_extratos!I:I,df_extratos!F:F,Conciliacao!A118,df_extratos!G:G,"CREDITO")</f>
        <v>352489.18</v>
      </c>
      <c r="H118" s="24">
        <f>SUMIFS(df_tesouraria_trans!E:E,df_tesouraria_trans!D:D,Conciliacao!A118)</f>
        <v>0</v>
      </c>
      <c r="I118" s="10">
        <f t="shared" si="9"/>
        <v>-302489.18</v>
      </c>
      <c r="J118" s="5">
        <f>SUMIFS(df_blueme_sem_parcelamento!F:F,df_blueme_sem_parcelamento!I:I,Conciliacao!A118)</f>
        <v>0</v>
      </c>
      <c r="K118" s="5">
        <f>SUMIFS(df_blueme_com_parcelamento!I:I,df_blueme_com_parcelamento!L:L,Conciliacao!A118)</f>
        <v>0</v>
      </c>
      <c r="L118" s="9">
        <f>SUMIFS(df_mutuos!I:I,df_mutuos!B:B,Conciliacao!A118,df_mutuos!G:G,0)</f>
        <v>125581.43</v>
      </c>
      <c r="M118" s="9">
        <f>SUMIFS(df_taxas_bancarias!E:E,df_taxas_bancarias!D:D,Conciliacao!A118,df_taxas_bancarias!F:F,"b'\x00'")</f>
        <v>0</v>
      </c>
      <c r="N118" s="11">
        <f>SUMIFS(df_extratos!I:I,df_extratos!F:F,Conciliacao!A118,df_extratos!G:G,"DEBITO")</f>
        <v>-277207.64</v>
      </c>
      <c r="O118" s="12">
        <f t="shared" si="10"/>
        <v>-151626.21000000002</v>
      </c>
      <c r="P118" s="26">
        <f t="shared" si="11"/>
        <v>150862.96999999997</v>
      </c>
    </row>
    <row r="119" spans="1:16" hidden="1" x14ac:dyDescent="0.35">
      <c r="A119" s="6">
        <v>45409</v>
      </c>
      <c r="B119" s="4">
        <f>SUMIFS(df_faturam_zig!K:K,df_faturam_zig!L:L,Conciliacao!A119)</f>
        <v>0</v>
      </c>
      <c r="C119" s="4"/>
      <c r="D119" s="4">
        <f>SUMIFS(df_faturam_zig!E:E,df_faturam_zig!L:L,Conciliacao!A119,df_faturam_zig!F:F,"DINHEIRO")</f>
        <v>0</v>
      </c>
      <c r="E119" s="4">
        <f>SUMIFS(view_parc_agrup!G:G,view_parc_agrup!F:F,Conciliacao!A119)</f>
        <v>0</v>
      </c>
      <c r="F119" s="7">
        <f>SUMIFS(df_mutuos!H:H,df_mutuos!B:B,Conciliacao!A119)</f>
        <v>0</v>
      </c>
      <c r="G119" s="8">
        <f>SUMIFS(df_extratos!I:I,df_extratos!F:F,Conciliacao!A119,df_extratos!G:G,"CREDITO")</f>
        <v>0</v>
      </c>
      <c r="H119" s="24">
        <f>SUMIFS(df_tesouraria_trans!E:E,df_tesouraria_trans!D:D,Conciliacao!A119)</f>
        <v>0</v>
      </c>
      <c r="I119" s="10">
        <f t="shared" si="9"/>
        <v>0</v>
      </c>
      <c r="J119" s="5">
        <f>SUMIFS(df_blueme_sem_parcelamento!F:F,df_blueme_sem_parcelamento!I:I,Conciliacao!A119)</f>
        <v>0</v>
      </c>
      <c r="K119" s="5">
        <f>SUMIFS(df_blueme_com_parcelamento!I:I,df_blueme_com_parcelamento!L:L,Conciliacao!A119)</f>
        <v>0</v>
      </c>
      <c r="L119" s="9">
        <f>SUMIFS(df_mutuos!I:I,df_mutuos!B:B,Conciliacao!A119,df_mutuos!G:G,0)</f>
        <v>0</v>
      </c>
      <c r="M119" s="9">
        <f>SUMIFS(df_taxas_bancarias!E:E,df_taxas_bancarias!D:D,Conciliacao!A119,df_taxas_bancarias!F:F,"b'\x00'")</f>
        <v>0</v>
      </c>
      <c r="N119" s="11">
        <f>SUMIFS(df_extratos!I:I,df_extratos!F:F,Conciliacao!A119,df_extratos!G:G,"DEBITO")</f>
        <v>0</v>
      </c>
      <c r="O119" s="12">
        <f t="shared" si="10"/>
        <v>0</v>
      </c>
      <c r="P119" s="26">
        <f t="shared" si="11"/>
        <v>0</v>
      </c>
    </row>
    <row r="120" spans="1:16" hidden="1" x14ac:dyDescent="0.35">
      <c r="A120" s="6">
        <v>45410</v>
      </c>
      <c r="B120" s="4">
        <f>SUMIFS(df_faturam_zig!K:K,df_faturam_zig!L:L,Conciliacao!A120)</f>
        <v>0</v>
      </c>
      <c r="C120" s="4"/>
      <c r="D120" s="4">
        <f>SUMIFS(df_faturam_zig!E:E,df_faturam_zig!L:L,Conciliacao!A120,df_faturam_zig!F:F,"DINHEIRO")</f>
        <v>0</v>
      </c>
      <c r="E120" s="4">
        <f>SUMIFS(view_parc_agrup!G:G,view_parc_agrup!F:F,Conciliacao!A120)</f>
        <v>0</v>
      </c>
      <c r="F120" s="7">
        <f>SUMIFS(df_mutuos!H:H,df_mutuos!B:B,Conciliacao!A120)</f>
        <v>0</v>
      </c>
      <c r="G120" s="8">
        <f>SUMIFS(df_extratos!I:I,df_extratos!F:F,Conciliacao!A120,df_extratos!G:G,"CREDITO")</f>
        <v>0</v>
      </c>
      <c r="H120" s="24">
        <f>SUMIFS(df_tesouraria_trans!E:E,df_tesouraria_trans!D:D,Conciliacao!A120)</f>
        <v>0</v>
      </c>
      <c r="I120" s="10">
        <f t="shared" si="9"/>
        <v>0</v>
      </c>
      <c r="J120" s="5">
        <f>SUMIFS(df_blueme_sem_parcelamento!F:F,df_blueme_sem_parcelamento!I:I,Conciliacao!A120)</f>
        <v>0</v>
      </c>
      <c r="K120" s="5">
        <f>SUMIFS(df_blueme_com_parcelamento!I:I,df_blueme_com_parcelamento!L:L,Conciliacao!A120)</f>
        <v>0</v>
      </c>
      <c r="L120" s="9">
        <f>SUMIFS(df_mutuos!I:I,df_mutuos!B:B,Conciliacao!A120,df_mutuos!G:G,0)</f>
        <v>0</v>
      </c>
      <c r="M120" s="9">
        <f>SUMIFS(df_taxas_bancarias!E:E,df_taxas_bancarias!D:D,Conciliacao!A120,df_taxas_bancarias!F:F,"b'\x00'")</f>
        <v>0</v>
      </c>
      <c r="N120" s="11">
        <f>SUMIFS(df_extratos!I:I,df_extratos!F:F,Conciliacao!A120,df_extratos!G:G,"DEBITO")</f>
        <v>0</v>
      </c>
      <c r="O120" s="12">
        <f t="shared" si="10"/>
        <v>0</v>
      </c>
      <c r="P120" s="26">
        <f t="shared" si="11"/>
        <v>0</v>
      </c>
    </row>
    <row r="121" spans="1:16" hidden="1" x14ac:dyDescent="0.35">
      <c r="A121" s="6">
        <v>45411</v>
      </c>
      <c r="B121" s="4">
        <f>SUMIFS(df_faturam_zig!K:K,df_faturam_zig!L:L,Conciliacao!A121)</f>
        <v>0</v>
      </c>
      <c r="C121" s="4"/>
      <c r="D121" s="4">
        <f>SUMIFS(df_faturam_zig!E:E,df_faturam_zig!L:L,Conciliacao!A121,df_faturam_zig!F:F,"DINHEIRO")</f>
        <v>0</v>
      </c>
      <c r="E121" s="4">
        <f>SUMIFS(view_parc_agrup!G:G,view_parc_agrup!F:F,Conciliacao!A121)</f>
        <v>0</v>
      </c>
      <c r="F121" s="7">
        <f>SUMIFS(df_mutuos!H:H,df_mutuos!B:B,Conciliacao!A121)</f>
        <v>662144.68999999994</v>
      </c>
      <c r="G121" s="8">
        <f>SUMIFS(df_extratos!I:I,df_extratos!F:F,Conciliacao!A121,df_extratos!G:G,"CREDITO")</f>
        <v>716985.2</v>
      </c>
      <c r="H121" s="24">
        <f>SUMIFS(df_tesouraria_trans!E:E,df_tesouraria_trans!D:D,Conciliacao!A121)</f>
        <v>0</v>
      </c>
      <c r="I121" s="10">
        <f t="shared" si="9"/>
        <v>-54840.510000000009</v>
      </c>
      <c r="J121" s="5">
        <f>SUMIFS(df_blueme_sem_parcelamento!F:F,df_blueme_sem_parcelamento!I:I,Conciliacao!A121)</f>
        <v>0</v>
      </c>
      <c r="K121" s="5">
        <f>SUMIFS(df_blueme_com_parcelamento!I:I,df_blueme_com_parcelamento!L:L,Conciliacao!A121)</f>
        <v>0</v>
      </c>
      <c r="L121" s="9">
        <f>SUMIFS(df_mutuos!I:I,df_mutuos!B:B,Conciliacao!A121,df_mutuos!G:G,0)</f>
        <v>139914.54999999999</v>
      </c>
      <c r="M121" s="9">
        <f>SUMIFS(df_taxas_bancarias!E:E,df_taxas_bancarias!D:D,Conciliacao!A121,df_taxas_bancarias!F:F,"b'\x00'")</f>
        <v>0</v>
      </c>
      <c r="N121" s="11">
        <f>SUMIFS(df_extratos!I:I,df_extratos!F:F,Conciliacao!A121,df_extratos!G:G,"DEBITO")</f>
        <v>-149002.35</v>
      </c>
      <c r="O121" s="12">
        <f t="shared" si="10"/>
        <v>-9087.8000000000175</v>
      </c>
      <c r="P121" s="26">
        <f t="shared" si="11"/>
        <v>45752.709999999992</v>
      </c>
    </row>
    <row r="122" spans="1:16" hidden="1" x14ac:dyDescent="0.35">
      <c r="A122" s="6">
        <v>45412</v>
      </c>
      <c r="B122" s="4">
        <f>SUMIFS(df_faturam_zig!K:K,df_faturam_zig!L:L,Conciliacao!A122)</f>
        <v>0</v>
      </c>
      <c r="C122" s="4"/>
      <c r="D122" s="4">
        <f>SUMIFS(df_faturam_zig!E:E,df_faturam_zig!L:L,Conciliacao!A122,df_faturam_zig!F:F,"DINHEIRO")</f>
        <v>0</v>
      </c>
      <c r="E122" s="4">
        <f>SUMIFS(view_parc_agrup!G:G,view_parc_agrup!F:F,Conciliacao!A122)</f>
        <v>0</v>
      </c>
      <c r="F122" s="7">
        <f>SUMIFS(df_mutuos!H:H,df_mutuos!B:B,Conciliacao!A122)</f>
        <v>25480.77</v>
      </c>
      <c r="G122" s="8">
        <f>SUMIFS(df_extratos!I:I,df_extratos!F:F,Conciliacao!A122,df_extratos!G:G,"CREDITO")</f>
        <v>75356.290000000008</v>
      </c>
      <c r="H122" s="24">
        <f>SUMIFS(df_tesouraria_trans!E:E,df_tesouraria_trans!D:D,Conciliacao!A122)</f>
        <v>0</v>
      </c>
      <c r="I122" s="10">
        <f t="shared" si="9"/>
        <v>-49875.520000000004</v>
      </c>
      <c r="J122" s="5">
        <f>SUMIFS(df_blueme_sem_parcelamento!F:F,df_blueme_sem_parcelamento!I:I,Conciliacao!A122)</f>
        <v>0</v>
      </c>
      <c r="K122" s="5">
        <f>SUMIFS(df_blueme_com_parcelamento!I:I,df_blueme_com_parcelamento!L:L,Conciliacao!A122)</f>
        <v>0</v>
      </c>
      <c r="L122" s="9">
        <f>SUMIFS(df_mutuos!I:I,df_mutuos!B:B,Conciliacao!A122,df_mutuos!G:G,0)</f>
        <v>123870</v>
      </c>
      <c r="M122" s="9">
        <f>SUMIFS(df_taxas_bancarias!E:E,df_taxas_bancarias!D:D,Conciliacao!A122,df_taxas_bancarias!F:F,"b'\x00'")</f>
        <v>0</v>
      </c>
      <c r="N122" s="11">
        <f>SUMIFS(df_extratos!I:I,df_extratos!F:F,Conciliacao!A122,df_extratos!G:G,"DEBITO")</f>
        <v>-464681.32000000007</v>
      </c>
      <c r="O122" s="12">
        <f t="shared" si="10"/>
        <v>-340811.32000000007</v>
      </c>
      <c r="P122" s="26">
        <f t="shared" si="11"/>
        <v>-290935.80000000005</v>
      </c>
    </row>
    <row r="123" spans="1:16" hidden="1" x14ac:dyDescent="0.35">
      <c r="A123" s="6">
        <f t="shared" ref="A123:A154" si="12">A122+1</f>
        <v>45413</v>
      </c>
      <c r="B123" s="4">
        <f>SUMIFS(df_faturam_zig!K:K,df_faturam_zig!L:L,Conciliacao!A123)</f>
        <v>0</v>
      </c>
      <c r="C123" s="4"/>
      <c r="D123" s="4">
        <f>SUMIFS(df_faturam_zig!E:E,df_faturam_zig!L:L,Conciliacao!A123,df_faturam_zig!F:F,"DINHEIRO")</f>
        <v>0</v>
      </c>
      <c r="E123" s="4">
        <f>SUMIFS(view_parc_agrup!G:G,view_parc_agrup!F:F,Conciliacao!A123)</f>
        <v>42.07</v>
      </c>
      <c r="F123" s="7">
        <f>SUMIFS(df_mutuos!H:H,df_mutuos!B:B,Conciliacao!A123)</f>
        <v>0</v>
      </c>
      <c r="G123" s="8">
        <f>SUMIFS(df_extratos!I:I,df_extratos!F:F,Conciliacao!A123,df_extratos!G:G,"CREDITO")</f>
        <v>0</v>
      </c>
      <c r="H123" s="24">
        <f>SUMIFS(df_tesouraria_trans!E:E,df_tesouraria_trans!D:D,Conciliacao!A123)</f>
        <v>0</v>
      </c>
      <c r="I123" s="10">
        <f t="shared" si="9"/>
        <v>42.07</v>
      </c>
      <c r="J123" s="5">
        <f>SUMIFS(df_blueme_sem_parcelamento!F:F,df_blueme_sem_parcelamento!I:I,Conciliacao!A123)</f>
        <v>0</v>
      </c>
      <c r="K123" s="5">
        <f>SUMIFS(df_blueme_com_parcelamento!I:I,df_blueme_com_parcelamento!L:L,Conciliacao!A123)</f>
        <v>0</v>
      </c>
      <c r="L123" s="9">
        <f>SUMIFS(df_mutuos!I:I,df_mutuos!B:B,Conciliacao!A123,df_mutuos!G:G,0)</f>
        <v>0</v>
      </c>
      <c r="M123" s="9">
        <f>SUMIFS(df_taxas_bancarias!E:E,df_taxas_bancarias!D:D,Conciliacao!A123,df_taxas_bancarias!F:F,"b'\x00'")</f>
        <v>0</v>
      </c>
      <c r="N123" s="11">
        <f>SUMIFS(df_extratos!I:I,df_extratos!F:F,Conciliacao!A123,df_extratos!G:G,"DEBITO")</f>
        <v>0</v>
      </c>
      <c r="O123" s="12">
        <f t="shared" si="10"/>
        <v>0</v>
      </c>
      <c r="P123" s="26">
        <f t="shared" si="11"/>
        <v>-42.07</v>
      </c>
    </row>
    <row r="124" spans="1:16" hidden="1" x14ac:dyDescent="0.35">
      <c r="A124" s="6">
        <f t="shared" si="12"/>
        <v>45414</v>
      </c>
      <c r="B124" s="4">
        <f>SUMIFS(df_faturam_zig!K:K,df_faturam_zig!L:L,Conciliacao!A124)</f>
        <v>17371.979999999996</v>
      </c>
      <c r="C124" s="4"/>
      <c r="D124" s="4">
        <f>SUMIFS(df_faturam_zig!E:E,df_faturam_zig!L:L,Conciliacao!A124,df_faturam_zig!F:F,"DINHEIRO")</f>
        <v>346.91</v>
      </c>
      <c r="E124" s="4">
        <f>SUMIFS(view_parc_agrup!G:G,view_parc_agrup!F:F,Conciliacao!A124)</f>
        <v>490.5</v>
      </c>
      <c r="F124" s="7">
        <f>SUMIFS(df_mutuos!H:H,df_mutuos!B:B,Conciliacao!A124)</f>
        <v>296200.32000000001</v>
      </c>
      <c r="G124" s="8">
        <f>SUMIFS(df_extratos!I:I,df_extratos!F:F,Conciliacao!A124,df_extratos!G:G,"CREDITO")</f>
        <v>0</v>
      </c>
      <c r="H124" s="24">
        <f>SUMIFS(df_tesouraria_trans!E:E,df_tesouraria_trans!D:D,Conciliacao!A124)</f>
        <v>346.91</v>
      </c>
      <c r="I124" s="10">
        <f t="shared" si="9"/>
        <v>314062.80000000005</v>
      </c>
      <c r="J124" s="5">
        <f>SUMIFS(df_blueme_sem_parcelamento!F:F,df_blueme_sem_parcelamento!I:I,Conciliacao!A124)</f>
        <v>18333.190000000002</v>
      </c>
      <c r="K124" s="5">
        <f>SUMIFS(df_blueme_com_parcelamento!I:I,df_blueme_com_parcelamento!L:L,Conciliacao!A124)</f>
        <v>5142.3500000000004</v>
      </c>
      <c r="L124" s="9">
        <f>SUMIFS(df_mutuos!I:I,df_mutuos!B:B,Conciliacao!A124,df_mutuos!G:G,0)</f>
        <v>71404</v>
      </c>
      <c r="M124" s="9">
        <f>SUMIFS(df_taxas_bancarias!E:E,df_taxas_bancarias!D:D,Conciliacao!A124,df_taxas_bancarias!F:F,"b'\x00'")</f>
        <v>0</v>
      </c>
      <c r="N124" s="11">
        <f>SUMIFS(df_extratos!I:I,df_extratos!F:F,Conciliacao!A124,df_extratos!G:G,"DEBITO")</f>
        <v>0</v>
      </c>
      <c r="O124" s="12">
        <f t="shared" si="10"/>
        <v>94879.540000000008</v>
      </c>
      <c r="P124" s="26">
        <f t="shared" si="11"/>
        <v>-219183.26000000004</v>
      </c>
    </row>
    <row r="125" spans="1:16" hidden="1" x14ac:dyDescent="0.35">
      <c r="A125" s="6">
        <f t="shared" si="12"/>
        <v>45415</v>
      </c>
      <c r="B125" s="4">
        <f>SUMIFS(df_faturam_zig!K:K,df_faturam_zig!L:L,Conciliacao!A125)</f>
        <v>4851.71</v>
      </c>
      <c r="C125" s="4"/>
      <c r="D125" s="4">
        <f>SUMIFS(df_faturam_zig!E:E,df_faturam_zig!L:L,Conciliacao!A125,df_faturam_zig!F:F,"DINHEIRO")</f>
        <v>0</v>
      </c>
      <c r="E125" s="4">
        <f>SUMIFS(view_parc_agrup!G:G,view_parc_agrup!F:F,Conciliacao!A125)</f>
        <v>525.29</v>
      </c>
      <c r="F125" s="7">
        <f>SUMIFS(df_mutuos!H:H,df_mutuos!B:B,Conciliacao!A125)</f>
        <v>116845.15000000001</v>
      </c>
      <c r="G125" s="8">
        <f>SUMIFS(df_extratos!I:I,df_extratos!F:F,Conciliacao!A125,df_extratos!G:G,"CREDITO")</f>
        <v>0</v>
      </c>
      <c r="H125" s="24">
        <f>SUMIFS(df_tesouraria_trans!E:E,df_tesouraria_trans!D:D,Conciliacao!A125)</f>
        <v>0</v>
      </c>
      <c r="I125" s="10">
        <f t="shared" si="9"/>
        <v>122222.15000000001</v>
      </c>
      <c r="J125" s="5">
        <f>SUMIFS(df_blueme_sem_parcelamento!F:F,df_blueme_sem_parcelamento!I:I,Conciliacao!A125)</f>
        <v>5435.9800000000005</v>
      </c>
      <c r="K125" s="5">
        <f>SUMIFS(df_blueme_com_parcelamento!I:I,df_blueme_com_parcelamento!L:L,Conciliacao!A125)</f>
        <v>0</v>
      </c>
      <c r="L125" s="9">
        <f>SUMIFS(df_mutuos!I:I,df_mutuos!B:B,Conciliacao!A125,df_mutuos!G:G,0)</f>
        <v>14100</v>
      </c>
      <c r="M125" s="9">
        <f>SUMIFS(df_taxas_bancarias!E:E,df_taxas_bancarias!D:D,Conciliacao!A125,df_taxas_bancarias!F:F,"b'\x00'")</f>
        <v>0</v>
      </c>
      <c r="N125" s="11">
        <f>SUMIFS(df_extratos!I:I,df_extratos!F:F,Conciliacao!A125,df_extratos!G:G,"DEBITO")</f>
        <v>0</v>
      </c>
      <c r="O125" s="12">
        <f t="shared" si="10"/>
        <v>19535.98</v>
      </c>
      <c r="P125" s="26">
        <f t="shared" si="11"/>
        <v>-102686.17000000001</v>
      </c>
    </row>
    <row r="126" spans="1:16" hidden="1" x14ac:dyDescent="0.35">
      <c r="A126" s="6">
        <f t="shared" si="12"/>
        <v>45416</v>
      </c>
      <c r="B126" s="4">
        <f>SUMIFS(df_faturam_zig!K:K,df_faturam_zig!L:L,Conciliacao!A126)</f>
        <v>0</v>
      </c>
      <c r="C126" s="4"/>
      <c r="D126" s="4">
        <f>SUMIFS(df_faturam_zig!E:E,df_faturam_zig!L:L,Conciliacao!A126,df_faturam_zig!F:F,"DINHEIRO")</f>
        <v>0</v>
      </c>
      <c r="E126" s="4">
        <f>SUMIFS(view_parc_agrup!G:G,view_parc_agrup!F:F,Conciliacao!A126)</f>
        <v>2850</v>
      </c>
      <c r="F126" s="7">
        <f>SUMIFS(df_mutuos!H:H,df_mutuos!B:B,Conciliacao!A126)</f>
        <v>0</v>
      </c>
      <c r="G126" s="8">
        <f>SUMIFS(df_extratos!I:I,df_extratos!F:F,Conciliacao!A126,df_extratos!G:G,"CREDITO")</f>
        <v>0</v>
      </c>
      <c r="H126" s="24">
        <f>SUMIFS(df_tesouraria_trans!E:E,df_tesouraria_trans!D:D,Conciliacao!A126)</f>
        <v>0</v>
      </c>
      <c r="I126" s="10">
        <f t="shared" si="9"/>
        <v>2850</v>
      </c>
      <c r="J126" s="5">
        <f>SUMIFS(df_blueme_sem_parcelamento!F:F,df_blueme_sem_parcelamento!I:I,Conciliacao!A126)</f>
        <v>0</v>
      </c>
      <c r="K126" s="5">
        <f>SUMIFS(df_blueme_com_parcelamento!I:I,df_blueme_com_parcelamento!L:L,Conciliacao!A126)</f>
        <v>0</v>
      </c>
      <c r="L126" s="9">
        <f>SUMIFS(df_mutuos!I:I,df_mutuos!B:B,Conciliacao!A126,df_mutuos!G:G,0)</f>
        <v>0</v>
      </c>
      <c r="M126" s="9">
        <f>SUMIFS(df_taxas_bancarias!E:E,df_taxas_bancarias!D:D,Conciliacao!A126,df_taxas_bancarias!F:F,"b'\x00'")</f>
        <v>0</v>
      </c>
      <c r="N126" s="11">
        <f>SUMIFS(df_extratos!I:I,df_extratos!F:F,Conciliacao!A126,df_extratos!G:G,"DEBITO")</f>
        <v>0</v>
      </c>
      <c r="O126" s="12">
        <f t="shared" si="10"/>
        <v>0</v>
      </c>
      <c r="P126" s="26">
        <f t="shared" si="11"/>
        <v>-2850</v>
      </c>
    </row>
    <row r="127" spans="1:16" hidden="1" x14ac:dyDescent="0.35">
      <c r="A127" s="6">
        <f t="shared" si="12"/>
        <v>45417</v>
      </c>
      <c r="B127" s="4">
        <f>SUMIFS(df_faturam_zig!K:K,df_faturam_zig!L:L,Conciliacao!A127)</f>
        <v>0</v>
      </c>
      <c r="C127" s="4"/>
      <c r="D127" s="4">
        <f>SUMIFS(df_faturam_zig!E:E,df_faturam_zig!L:L,Conciliacao!A127,df_faturam_zig!F:F,"DINHEIRO")</f>
        <v>0</v>
      </c>
      <c r="E127" s="4">
        <f>SUMIFS(view_parc_agrup!G:G,view_parc_agrup!F:F,Conciliacao!A127)</f>
        <v>0</v>
      </c>
      <c r="F127" s="7">
        <f>SUMIFS(df_mutuos!H:H,df_mutuos!B:B,Conciliacao!A127)</f>
        <v>0</v>
      </c>
      <c r="G127" s="8">
        <f>SUMIFS(df_extratos!I:I,df_extratos!F:F,Conciliacao!A127,df_extratos!G:G,"CREDITO")</f>
        <v>0</v>
      </c>
      <c r="H127" s="24">
        <f>SUMIFS(df_tesouraria_trans!E:E,df_tesouraria_trans!D:D,Conciliacao!A127)</f>
        <v>0</v>
      </c>
      <c r="I127" s="10">
        <f t="shared" si="9"/>
        <v>0</v>
      </c>
      <c r="J127" s="5">
        <f>SUMIFS(df_blueme_sem_parcelamento!F:F,df_blueme_sem_parcelamento!I:I,Conciliacao!A127)</f>
        <v>0</v>
      </c>
      <c r="K127" s="5">
        <f>SUMIFS(df_blueme_com_parcelamento!I:I,df_blueme_com_parcelamento!L:L,Conciliacao!A127)</f>
        <v>0</v>
      </c>
      <c r="L127" s="9">
        <f>SUMIFS(df_mutuos!I:I,df_mutuos!B:B,Conciliacao!A127,df_mutuos!G:G,0)</f>
        <v>0</v>
      </c>
      <c r="M127" s="9">
        <f>SUMIFS(df_taxas_bancarias!E:E,df_taxas_bancarias!D:D,Conciliacao!A127,df_taxas_bancarias!F:F,"b'\x00'")</f>
        <v>0</v>
      </c>
      <c r="N127" s="11">
        <f>SUMIFS(df_extratos!I:I,df_extratos!F:F,Conciliacao!A127,df_extratos!G:G,"DEBITO")</f>
        <v>0</v>
      </c>
      <c r="O127" s="12">
        <f t="shared" si="10"/>
        <v>0</v>
      </c>
      <c r="P127" s="26">
        <f t="shared" si="11"/>
        <v>0</v>
      </c>
    </row>
    <row r="128" spans="1:16" hidden="1" x14ac:dyDescent="0.35">
      <c r="A128" s="6">
        <f t="shared" si="12"/>
        <v>45418</v>
      </c>
      <c r="B128" s="4">
        <f>SUMIFS(df_faturam_zig!K:K,df_faturam_zig!L:L,Conciliacao!A128)</f>
        <v>46873.509999999995</v>
      </c>
      <c r="C128" s="4"/>
      <c r="D128" s="4">
        <f>SUMIFS(df_faturam_zig!E:E,df_faturam_zig!L:L,Conciliacao!A128,df_faturam_zig!F:F,"DINHEIRO")</f>
        <v>1778.52</v>
      </c>
      <c r="E128" s="4">
        <f>SUMIFS(view_parc_agrup!G:G,view_parc_agrup!F:F,Conciliacao!A128)</f>
        <v>2052.34</v>
      </c>
      <c r="F128" s="7">
        <f>SUMIFS(df_mutuos!H:H,df_mutuos!B:B,Conciliacao!A128)</f>
        <v>577237.62</v>
      </c>
      <c r="G128" s="8">
        <f>SUMIFS(df_extratos!I:I,df_extratos!F:F,Conciliacao!A128,df_extratos!G:G,"CREDITO")</f>
        <v>628938.79</v>
      </c>
      <c r="H128" s="24">
        <f>SUMIFS(df_tesouraria_trans!E:E,df_tesouraria_trans!D:D,Conciliacao!A128)</f>
        <v>1778.52</v>
      </c>
      <c r="I128" s="10">
        <f t="shared" si="9"/>
        <v>-2775.3200000000652</v>
      </c>
      <c r="J128" s="5">
        <f>SUMIFS(df_blueme_sem_parcelamento!F:F,df_blueme_sem_parcelamento!I:I,Conciliacao!A128)</f>
        <v>19149.730000000003</v>
      </c>
      <c r="K128" s="5">
        <f>SUMIFS(df_blueme_com_parcelamento!I:I,df_blueme_com_parcelamento!L:L,Conciliacao!A128)</f>
        <v>1890.57</v>
      </c>
      <c r="L128" s="9">
        <f>SUMIFS(df_mutuos!I:I,df_mutuos!B:B,Conciliacao!A128,df_mutuos!G:G,0)</f>
        <v>614540</v>
      </c>
      <c r="M128" s="9">
        <f>SUMIFS(df_taxas_bancarias!E:E,df_taxas_bancarias!D:D,Conciliacao!A128,df_taxas_bancarias!F:F,"b'\x00'")</f>
        <v>0</v>
      </c>
      <c r="N128" s="11">
        <f>SUMIFS(df_extratos!I:I,df_extratos!F:F,Conciliacao!A128,df_extratos!G:G,"DEBITO")</f>
        <v>-637775.57000000007</v>
      </c>
      <c r="O128" s="12">
        <f t="shared" si="10"/>
        <v>-2195.2700000000186</v>
      </c>
      <c r="P128" s="26">
        <f t="shared" si="11"/>
        <v>580.05000000004657</v>
      </c>
    </row>
    <row r="129" spans="1:16" hidden="1" x14ac:dyDescent="0.35">
      <c r="A129" s="6">
        <f t="shared" si="12"/>
        <v>45419</v>
      </c>
      <c r="B129" s="4">
        <f>SUMIFS(df_faturam_zig!K:K,df_faturam_zig!L:L,Conciliacao!A129)</f>
        <v>3611.83</v>
      </c>
      <c r="C129" s="4"/>
      <c r="D129" s="4">
        <f>SUMIFS(df_faturam_zig!E:E,df_faturam_zig!L:L,Conciliacao!A129,df_faturam_zig!F:F,"DINHEIRO")</f>
        <v>100</v>
      </c>
      <c r="E129" s="4">
        <f>SUMIFS(view_parc_agrup!G:G,view_parc_agrup!F:F,Conciliacao!A129)</f>
        <v>0</v>
      </c>
      <c r="F129" s="7">
        <f>SUMIFS(df_mutuos!H:H,df_mutuos!B:B,Conciliacao!A129)</f>
        <v>123111.27</v>
      </c>
      <c r="G129" s="8">
        <f>SUMIFS(df_extratos!I:I,df_extratos!F:F,Conciliacao!A129,df_extratos!G:G,"CREDITO")</f>
        <v>126721.5</v>
      </c>
      <c r="H129" s="24">
        <f>SUMIFS(df_tesouraria_trans!E:E,df_tesouraria_trans!D:D,Conciliacao!A129)</f>
        <v>100</v>
      </c>
      <c r="I129" s="10">
        <f t="shared" si="9"/>
        <v>1.6000000000058208</v>
      </c>
      <c r="J129" s="5">
        <f>SUMIFS(df_blueme_sem_parcelamento!F:F,df_blueme_sem_parcelamento!I:I,Conciliacao!A129)</f>
        <v>23629.4</v>
      </c>
      <c r="K129" s="5">
        <f>SUMIFS(df_blueme_com_parcelamento!I:I,df_blueme_com_parcelamento!L:L,Conciliacao!A129)</f>
        <v>1842.35</v>
      </c>
      <c r="L129" s="9">
        <f>SUMIFS(df_mutuos!I:I,df_mutuos!B:B,Conciliacao!A129,df_mutuos!G:G,0)</f>
        <v>498625</v>
      </c>
      <c r="M129" s="9">
        <f>SUMIFS(df_taxas_bancarias!E:E,df_taxas_bancarias!D:D,Conciliacao!A129,df_taxas_bancarias!F:F,"b'\x00'")</f>
        <v>0</v>
      </c>
      <c r="N129" s="11">
        <f>SUMIFS(df_extratos!I:I,df_extratos!F:F,Conciliacao!A129,df_extratos!G:G,"DEBITO")</f>
        <v>-527355.04</v>
      </c>
      <c r="O129" s="12">
        <f t="shared" si="10"/>
        <v>-3258.2900000000373</v>
      </c>
      <c r="P129" s="26">
        <f t="shared" si="11"/>
        <v>-3259.8900000000431</v>
      </c>
    </row>
    <row r="130" spans="1:16" hidden="1" x14ac:dyDescent="0.35">
      <c r="A130" s="6">
        <f t="shared" si="12"/>
        <v>45420</v>
      </c>
      <c r="B130" s="4">
        <f>SUMIFS(df_faturam_zig!K:K,df_faturam_zig!L:L,Conciliacao!A130)</f>
        <v>7562.36</v>
      </c>
      <c r="C130" s="4"/>
      <c r="D130" s="4">
        <f>SUMIFS(df_faturam_zig!E:E,df_faturam_zig!L:L,Conciliacao!A130,df_faturam_zig!F:F,"DINHEIRO")</f>
        <v>0</v>
      </c>
      <c r="E130" s="4">
        <f>SUMIFS(view_parc_agrup!G:G,view_parc_agrup!F:F,Conciliacao!A130)</f>
        <v>338.6</v>
      </c>
      <c r="F130" s="7">
        <f>SUMIFS(df_mutuos!H:H,df_mutuos!B:B,Conciliacao!A130)</f>
        <v>97141.029999999984</v>
      </c>
      <c r="G130" s="8">
        <f>SUMIFS(df_extratos!I:I,df_extratos!F:F,Conciliacao!A130,df_extratos!G:G,"CREDITO")</f>
        <v>112616.37</v>
      </c>
      <c r="H130" s="24">
        <f>SUMIFS(df_tesouraria_trans!E:E,df_tesouraria_trans!D:D,Conciliacao!A130)</f>
        <v>0</v>
      </c>
      <c r="I130" s="10">
        <f t="shared" ref="I130:I161" si="13">SUM(B130:F130)-SUM(G130:H130)</f>
        <v>-7574.3800000000047</v>
      </c>
      <c r="J130" s="5">
        <f>SUMIFS(df_blueme_sem_parcelamento!F:F,df_blueme_sem_parcelamento!I:I,Conciliacao!A130)</f>
        <v>2723.39</v>
      </c>
      <c r="K130" s="5">
        <f>SUMIFS(df_blueme_com_parcelamento!I:I,df_blueme_com_parcelamento!L:L,Conciliacao!A130)</f>
        <v>462.84</v>
      </c>
      <c r="L130" s="9">
        <f>SUMIFS(df_mutuos!I:I,df_mutuos!B:B,Conciliacao!A130,df_mutuos!G:G,0)</f>
        <v>46530</v>
      </c>
      <c r="M130" s="9">
        <f>SUMIFS(df_taxas_bancarias!E:E,df_taxas_bancarias!D:D,Conciliacao!A130,df_taxas_bancarias!F:F,"b'\x00'")</f>
        <v>0</v>
      </c>
      <c r="N130" s="11">
        <f>SUMIFS(df_extratos!I:I,df_extratos!F:F,Conciliacao!A130,df_extratos!G:G,"DEBITO")</f>
        <v>-50560.79</v>
      </c>
      <c r="O130" s="12">
        <f t="shared" ref="O130:O161" si="14">SUM(J130:M130)+N130</f>
        <v>-844.55999999999767</v>
      </c>
      <c r="P130" s="26">
        <f t="shared" ref="P130:P161" si="15">O130-I130</f>
        <v>6729.820000000007</v>
      </c>
    </row>
    <row r="131" spans="1:16" hidden="1" x14ac:dyDescent="0.35">
      <c r="A131" s="6">
        <f t="shared" si="12"/>
        <v>45421</v>
      </c>
      <c r="B131" s="4">
        <f>SUMIFS(df_faturam_zig!K:K,df_faturam_zig!L:L,Conciliacao!A131)</f>
        <v>7942.1900000000005</v>
      </c>
      <c r="C131" s="4"/>
      <c r="D131" s="4">
        <f>SUMIFS(df_faturam_zig!E:E,df_faturam_zig!L:L,Conciliacao!A131,df_faturam_zig!F:F,"DINHEIRO")</f>
        <v>166.55</v>
      </c>
      <c r="E131" s="4">
        <f>SUMIFS(view_parc_agrup!G:G,view_parc_agrup!F:F,Conciliacao!A131)</f>
        <v>1160.21</v>
      </c>
      <c r="F131" s="7">
        <f>SUMIFS(df_mutuos!H:H,df_mutuos!B:B,Conciliacao!A131)</f>
        <v>120706.06</v>
      </c>
      <c r="G131" s="8">
        <f>SUMIFS(df_extratos!I:I,df_extratos!F:F,Conciliacao!A131,df_extratos!G:G,"CREDITO")</f>
        <v>129699.1</v>
      </c>
      <c r="H131" s="24">
        <f>SUMIFS(df_tesouraria_trans!E:E,df_tesouraria_trans!D:D,Conciliacao!A131)</f>
        <v>166.55</v>
      </c>
      <c r="I131" s="10">
        <f t="shared" si="13"/>
        <v>109.35999999998603</v>
      </c>
      <c r="J131" s="5">
        <f>SUMIFS(df_blueme_sem_parcelamento!F:F,df_blueme_sem_parcelamento!I:I,Conciliacao!A131)</f>
        <v>11336.54</v>
      </c>
      <c r="K131" s="5">
        <f>SUMIFS(df_blueme_com_parcelamento!I:I,df_blueme_com_parcelamento!L:L,Conciliacao!A131)</f>
        <v>0</v>
      </c>
      <c r="L131" s="9">
        <f>SUMIFS(df_mutuos!I:I,df_mutuos!B:B,Conciliacao!A131,df_mutuos!G:G,0)</f>
        <v>161095.53</v>
      </c>
      <c r="M131" s="9">
        <f>SUMIFS(df_taxas_bancarias!E:E,df_taxas_bancarias!D:D,Conciliacao!A131,df_taxas_bancarias!F:F,"b'\x00'")</f>
        <v>0</v>
      </c>
      <c r="N131" s="11">
        <f>SUMIFS(df_extratos!I:I,df_extratos!F:F,Conciliacao!A131,df_extratos!G:G,"DEBITO")</f>
        <v>-173024.19000000003</v>
      </c>
      <c r="O131" s="12">
        <f t="shared" si="14"/>
        <v>-592.12000000002445</v>
      </c>
      <c r="P131" s="26">
        <f t="shared" si="15"/>
        <v>-701.48000000001048</v>
      </c>
    </row>
    <row r="132" spans="1:16" hidden="1" x14ac:dyDescent="0.35">
      <c r="A132" s="6">
        <f t="shared" si="12"/>
        <v>45422</v>
      </c>
      <c r="B132" s="4">
        <f>SUMIFS(df_faturam_zig!K:K,df_faturam_zig!L:L,Conciliacao!A132)</f>
        <v>9684.08</v>
      </c>
      <c r="C132" s="4"/>
      <c r="D132" s="4">
        <f>SUMIFS(df_faturam_zig!E:E,df_faturam_zig!L:L,Conciliacao!A132,df_faturam_zig!F:F,"DINHEIRO")</f>
        <v>0</v>
      </c>
      <c r="E132" s="4">
        <f>SUMIFS(view_parc_agrup!G:G,view_parc_agrup!F:F,Conciliacao!A132)</f>
        <v>2650.67</v>
      </c>
      <c r="F132" s="7">
        <f>SUMIFS(df_mutuos!H:H,df_mutuos!B:B,Conciliacao!A132)</f>
        <v>128679.44</v>
      </c>
      <c r="G132" s="8">
        <f>SUMIFS(df_extratos!I:I,df_extratos!F:F,Conciliacao!A132,df_extratos!G:G,"CREDITO")</f>
        <v>141013.57</v>
      </c>
      <c r="H132" s="24">
        <f>SUMIFS(df_tesouraria_trans!E:E,df_tesouraria_trans!D:D,Conciliacao!A132)</f>
        <v>0</v>
      </c>
      <c r="I132" s="10">
        <f t="shared" si="13"/>
        <v>0.61999999999534339</v>
      </c>
      <c r="J132" s="5">
        <f>SUMIFS(df_blueme_sem_parcelamento!F:F,df_blueme_sem_parcelamento!I:I,Conciliacao!A132)</f>
        <v>41655.859999999993</v>
      </c>
      <c r="K132" s="5">
        <f>SUMIFS(df_blueme_com_parcelamento!I:I,df_blueme_com_parcelamento!L:L,Conciliacao!A132)</f>
        <v>1842.35</v>
      </c>
      <c r="L132" s="9">
        <f>SUMIFS(df_mutuos!I:I,df_mutuos!B:B,Conciliacao!A132,df_mutuos!G:G,0)</f>
        <v>215690</v>
      </c>
      <c r="M132" s="9">
        <f>SUMIFS(df_taxas_bancarias!E:E,df_taxas_bancarias!D:D,Conciliacao!A132,df_taxas_bancarias!F:F,"b'\x00'")</f>
        <v>0</v>
      </c>
      <c r="N132" s="11">
        <f>SUMIFS(df_extratos!I:I,df_extratos!F:F,Conciliacao!A132,df_extratos!G:G,"DEBITO")</f>
        <v>-363449.76</v>
      </c>
      <c r="O132" s="12">
        <f t="shared" si="14"/>
        <v>-104261.55000000002</v>
      </c>
      <c r="P132" s="26">
        <f t="shared" si="15"/>
        <v>-104262.17000000001</v>
      </c>
    </row>
    <row r="133" spans="1:16" hidden="1" x14ac:dyDescent="0.35">
      <c r="A133" s="6">
        <f t="shared" si="12"/>
        <v>45423</v>
      </c>
      <c r="B133" s="4">
        <f>SUMIFS(df_faturam_zig!K:K,df_faturam_zig!L:L,Conciliacao!A133)</f>
        <v>0</v>
      </c>
      <c r="C133" s="4"/>
      <c r="D133" s="4">
        <f>SUMIFS(df_faturam_zig!E:E,df_faturam_zig!L:L,Conciliacao!A133,df_faturam_zig!F:F,"DINHEIRO")</f>
        <v>0</v>
      </c>
      <c r="E133" s="4">
        <f>SUMIFS(view_parc_agrup!G:G,view_parc_agrup!F:F,Conciliacao!A133)</f>
        <v>2000</v>
      </c>
      <c r="F133" s="7">
        <f>SUMIFS(df_mutuos!H:H,df_mutuos!B:B,Conciliacao!A133)</f>
        <v>0</v>
      </c>
      <c r="G133" s="8">
        <f>SUMIFS(df_extratos!I:I,df_extratos!F:F,Conciliacao!A133,df_extratos!G:G,"CREDITO")</f>
        <v>0</v>
      </c>
      <c r="H133" s="24">
        <f>SUMIFS(df_tesouraria_trans!E:E,df_tesouraria_trans!D:D,Conciliacao!A133)</f>
        <v>0</v>
      </c>
      <c r="I133" s="10">
        <f t="shared" si="13"/>
        <v>2000</v>
      </c>
      <c r="J133" s="5">
        <f>SUMIFS(df_blueme_sem_parcelamento!F:F,df_blueme_sem_parcelamento!I:I,Conciliacao!A133)</f>
        <v>0</v>
      </c>
      <c r="K133" s="5">
        <f>SUMIFS(df_blueme_com_parcelamento!I:I,df_blueme_com_parcelamento!L:L,Conciliacao!A133)</f>
        <v>0</v>
      </c>
      <c r="L133" s="9">
        <f>SUMIFS(df_mutuos!I:I,df_mutuos!B:B,Conciliacao!A133,df_mutuos!G:G,0)</f>
        <v>0</v>
      </c>
      <c r="M133" s="9">
        <f>SUMIFS(df_taxas_bancarias!E:E,df_taxas_bancarias!D:D,Conciliacao!A133,df_taxas_bancarias!F:F,"b'\x00'")</f>
        <v>0</v>
      </c>
      <c r="N133" s="11">
        <f>SUMIFS(df_extratos!I:I,df_extratos!F:F,Conciliacao!A133,df_extratos!G:G,"DEBITO")</f>
        <v>0</v>
      </c>
      <c r="O133" s="12">
        <f t="shared" si="14"/>
        <v>0</v>
      </c>
      <c r="P133" s="26">
        <f t="shared" si="15"/>
        <v>-2000</v>
      </c>
    </row>
    <row r="134" spans="1:16" hidden="1" x14ac:dyDescent="0.35">
      <c r="A134" s="6">
        <f t="shared" si="12"/>
        <v>45424</v>
      </c>
      <c r="B134" s="4">
        <f>SUMIFS(df_faturam_zig!K:K,df_faturam_zig!L:L,Conciliacao!A134)</f>
        <v>0</v>
      </c>
      <c r="C134" s="4"/>
      <c r="D134" s="4">
        <f>SUMIFS(df_faturam_zig!E:E,df_faturam_zig!L:L,Conciliacao!A134,df_faturam_zig!F:F,"DINHEIRO")</f>
        <v>0</v>
      </c>
      <c r="E134" s="4">
        <f>SUMIFS(view_parc_agrup!G:G,view_parc_agrup!F:F,Conciliacao!A134)</f>
        <v>0</v>
      </c>
      <c r="F134" s="7">
        <f>SUMIFS(df_mutuos!H:H,df_mutuos!B:B,Conciliacao!A134)</f>
        <v>0</v>
      </c>
      <c r="G134" s="8">
        <f>SUMIFS(df_extratos!I:I,df_extratos!F:F,Conciliacao!A134,df_extratos!G:G,"CREDITO")</f>
        <v>0</v>
      </c>
      <c r="H134" s="24">
        <f>SUMIFS(df_tesouraria_trans!E:E,df_tesouraria_trans!D:D,Conciliacao!A134)</f>
        <v>0</v>
      </c>
      <c r="I134" s="10">
        <f t="shared" si="13"/>
        <v>0</v>
      </c>
      <c r="J134" s="5">
        <f>SUMIFS(df_blueme_sem_parcelamento!F:F,df_blueme_sem_parcelamento!I:I,Conciliacao!A134)</f>
        <v>0</v>
      </c>
      <c r="K134" s="5">
        <f>SUMIFS(df_blueme_com_parcelamento!I:I,df_blueme_com_parcelamento!L:L,Conciliacao!A134)</f>
        <v>0</v>
      </c>
      <c r="L134" s="9">
        <f>SUMIFS(df_mutuos!I:I,df_mutuos!B:B,Conciliacao!A134,df_mutuos!G:G,0)</f>
        <v>0</v>
      </c>
      <c r="M134" s="9">
        <f>SUMIFS(df_taxas_bancarias!E:E,df_taxas_bancarias!D:D,Conciliacao!A134,df_taxas_bancarias!F:F,"b'\x00'")</f>
        <v>0</v>
      </c>
      <c r="N134" s="11">
        <f>SUMIFS(df_extratos!I:I,df_extratos!F:F,Conciliacao!A134,df_extratos!G:G,"DEBITO")</f>
        <v>0</v>
      </c>
      <c r="O134" s="12">
        <f t="shared" si="14"/>
        <v>0</v>
      </c>
      <c r="P134" s="26">
        <f t="shared" si="15"/>
        <v>0</v>
      </c>
    </row>
    <row r="135" spans="1:16" hidden="1" x14ac:dyDescent="0.35">
      <c r="A135" s="6">
        <f t="shared" si="12"/>
        <v>45425</v>
      </c>
      <c r="B135" s="4">
        <f>SUMIFS(df_faturam_zig!K:K,df_faturam_zig!L:L,Conciliacao!A135)</f>
        <v>50483.94</v>
      </c>
      <c r="C135" s="4"/>
      <c r="D135" s="4">
        <f>SUMIFS(df_faturam_zig!E:E,df_faturam_zig!L:L,Conciliacao!A135,df_faturam_zig!F:F,"DINHEIRO")</f>
        <v>2273.79</v>
      </c>
      <c r="E135" s="4">
        <f>SUMIFS(view_parc_agrup!G:G,view_parc_agrup!F:F,Conciliacao!A135)</f>
        <v>141.36000000000001</v>
      </c>
      <c r="F135" s="7">
        <f>SUMIFS(df_mutuos!H:H,df_mutuos!B:B,Conciliacao!A135)</f>
        <v>610667.60000000009</v>
      </c>
      <c r="G135" s="8">
        <f>SUMIFS(df_extratos!I:I,df_extratos!F:F,Conciliacao!A135,df_extratos!G:G,"CREDITO")</f>
        <v>664122.80999999994</v>
      </c>
      <c r="H135" s="24">
        <f>SUMIFS(df_tesouraria_trans!E:E,df_tesouraria_trans!D:D,Conciliacao!A135)</f>
        <v>2273.79</v>
      </c>
      <c r="I135" s="10">
        <f t="shared" si="13"/>
        <v>-2829.9099999999162</v>
      </c>
      <c r="J135" s="5">
        <f>SUMIFS(df_blueme_sem_parcelamento!F:F,df_blueme_sem_parcelamento!I:I,Conciliacao!A135)</f>
        <v>11464.39</v>
      </c>
      <c r="K135" s="5">
        <f>SUMIFS(df_blueme_com_parcelamento!I:I,df_blueme_com_parcelamento!L:L,Conciliacao!A135)</f>
        <v>1842.35</v>
      </c>
      <c r="L135" s="9">
        <f>SUMIFS(df_mutuos!I:I,df_mutuos!B:B,Conciliacao!A135,df_mutuos!G:G,0)</f>
        <v>265349.08</v>
      </c>
      <c r="M135" s="9">
        <f>SUMIFS(df_taxas_bancarias!E:E,df_taxas_bancarias!D:D,Conciliacao!A135,df_taxas_bancarias!F:F,"b'\x00'")</f>
        <v>0</v>
      </c>
      <c r="N135" s="11">
        <f>SUMIFS(df_extratos!I:I,df_extratos!F:F,Conciliacao!A135,df_extratos!G:G,"DEBITO")</f>
        <v>-322350.52</v>
      </c>
      <c r="O135" s="12">
        <f t="shared" si="14"/>
        <v>-43694.700000000012</v>
      </c>
      <c r="P135" s="26">
        <f t="shared" si="15"/>
        <v>-40864.790000000095</v>
      </c>
    </row>
    <row r="136" spans="1:16" hidden="1" x14ac:dyDescent="0.35">
      <c r="A136" s="6">
        <f t="shared" si="12"/>
        <v>45426</v>
      </c>
      <c r="B136" s="4">
        <f>SUMIFS(df_faturam_zig!K:K,df_faturam_zig!L:L,Conciliacao!A136)</f>
        <v>2463.2599999999998</v>
      </c>
      <c r="C136" s="4"/>
      <c r="D136" s="4">
        <f>SUMIFS(df_faturam_zig!E:E,df_faturam_zig!L:L,Conciliacao!A136,df_faturam_zig!F:F,"DINHEIRO")</f>
        <v>0</v>
      </c>
      <c r="E136" s="4">
        <f>SUMIFS(view_parc_agrup!G:G,view_parc_agrup!F:F,Conciliacao!A136)</f>
        <v>184.78</v>
      </c>
      <c r="F136" s="7">
        <f>SUMIFS(df_mutuos!H:H,df_mutuos!B:B,Conciliacao!A136)</f>
        <v>116119.64000000001</v>
      </c>
      <c r="G136" s="8">
        <f>SUMIFS(df_extratos!I:I,df_extratos!F:F,Conciliacao!A136,df_extratos!G:G,"CREDITO")</f>
        <v>118767.87</v>
      </c>
      <c r="H136" s="24">
        <f>SUMIFS(df_tesouraria_trans!E:E,df_tesouraria_trans!D:D,Conciliacao!A136)</f>
        <v>0</v>
      </c>
      <c r="I136" s="10">
        <f t="shared" si="13"/>
        <v>-0.18999999998777639</v>
      </c>
      <c r="J136" s="5">
        <f>SUMIFS(df_blueme_sem_parcelamento!F:F,df_blueme_sem_parcelamento!I:I,Conciliacao!A136)</f>
        <v>19519.099999999999</v>
      </c>
      <c r="K136" s="5">
        <f>SUMIFS(df_blueme_com_parcelamento!I:I,df_blueme_com_parcelamento!L:L,Conciliacao!A136)</f>
        <v>2137.0700000000002</v>
      </c>
      <c r="L136" s="9">
        <f>SUMIFS(df_mutuos!I:I,df_mutuos!B:B,Conciliacao!A136,df_mutuos!G:G,0)</f>
        <v>110100</v>
      </c>
      <c r="M136" s="9">
        <f>SUMIFS(df_taxas_bancarias!E:E,df_taxas_bancarias!D:D,Conciliacao!A136,df_taxas_bancarias!F:F,"b'\x00'")</f>
        <v>0</v>
      </c>
      <c r="N136" s="11">
        <f>SUMIFS(df_extratos!I:I,df_extratos!F:F,Conciliacao!A136,df_extratos!G:G,"DEBITO")</f>
        <v>-132702.29999999999</v>
      </c>
      <c r="O136" s="12">
        <f t="shared" si="14"/>
        <v>-946.13000000000466</v>
      </c>
      <c r="P136" s="26">
        <f t="shared" si="15"/>
        <v>-945.94000000001688</v>
      </c>
    </row>
    <row r="137" spans="1:16" hidden="1" x14ac:dyDescent="0.35">
      <c r="A137" s="6">
        <f t="shared" si="12"/>
        <v>45427</v>
      </c>
      <c r="B137" s="4">
        <f>SUMIFS(df_faturam_zig!K:K,df_faturam_zig!L:L,Conciliacao!A137)</f>
        <v>2417.0099999999993</v>
      </c>
      <c r="C137" s="4"/>
      <c r="D137" s="4">
        <f>SUMIFS(df_faturam_zig!E:E,df_faturam_zig!L:L,Conciliacao!A137,df_faturam_zig!F:F,"DINHEIRO")</f>
        <v>32.770000000000003</v>
      </c>
      <c r="E137" s="4">
        <f>SUMIFS(view_parc_agrup!G:G,view_parc_agrup!F:F,Conciliacao!A137)</f>
        <v>327.92999999999995</v>
      </c>
      <c r="F137" s="7">
        <f>SUMIFS(df_mutuos!H:H,df_mutuos!B:B,Conciliacao!A137)</f>
        <v>148162</v>
      </c>
      <c r="G137" s="8">
        <f>SUMIFS(df_extratos!I:I,df_extratos!F:F,Conciliacao!A137,df_extratos!G:G,"CREDITO")</f>
        <v>150907.06</v>
      </c>
      <c r="H137" s="24">
        <f>SUMIFS(df_tesouraria_trans!E:E,df_tesouraria_trans!D:D,Conciliacao!A137)</f>
        <v>32.770000000000003</v>
      </c>
      <c r="I137" s="10">
        <f t="shared" si="13"/>
        <v>-0.11999999999534339</v>
      </c>
      <c r="J137" s="5">
        <f>SUMIFS(df_blueme_sem_parcelamento!F:F,df_blueme_sem_parcelamento!I:I,Conciliacao!A137)</f>
        <v>31937.999999999993</v>
      </c>
      <c r="K137" s="5">
        <f>SUMIFS(df_blueme_com_parcelamento!I:I,df_blueme_com_parcelamento!L:L,Conciliacao!A137)</f>
        <v>59901.5</v>
      </c>
      <c r="L137" s="9">
        <f>SUMIFS(df_mutuos!I:I,df_mutuos!B:B,Conciliacao!A137,df_mutuos!G:G,0)</f>
        <v>199400</v>
      </c>
      <c r="M137" s="9">
        <f>SUMIFS(df_taxas_bancarias!E:E,df_taxas_bancarias!D:D,Conciliacao!A137,df_taxas_bancarias!F:F,"b'\x00'")</f>
        <v>0</v>
      </c>
      <c r="N137" s="11">
        <f>SUMIFS(df_extratos!I:I,df_extratos!F:F,Conciliacao!A137,df_extratos!G:G,"DEBITO")</f>
        <v>-518361.62</v>
      </c>
      <c r="O137" s="12">
        <f t="shared" si="14"/>
        <v>-227122.12</v>
      </c>
      <c r="P137" s="26">
        <f t="shared" si="15"/>
        <v>-227122</v>
      </c>
    </row>
    <row r="138" spans="1:16" hidden="1" x14ac:dyDescent="0.35">
      <c r="A138" s="6">
        <f t="shared" si="12"/>
        <v>45428</v>
      </c>
      <c r="B138" s="4">
        <f>SUMIFS(df_faturam_zig!K:K,df_faturam_zig!L:L,Conciliacao!A138)</f>
        <v>7681.5499999999993</v>
      </c>
      <c r="C138" s="4"/>
      <c r="D138" s="4">
        <f>SUMIFS(df_faturam_zig!E:E,df_faturam_zig!L:L,Conciliacao!A138,df_faturam_zig!F:F,"DINHEIRO")</f>
        <v>0</v>
      </c>
      <c r="E138" s="4">
        <f>SUMIFS(view_parc_agrup!G:G,view_parc_agrup!F:F,Conciliacao!A138)</f>
        <v>355.73</v>
      </c>
      <c r="F138" s="7">
        <f>SUMIFS(df_mutuos!H:H,df_mutuos!B:B,Conciliacao!A138)</f>
        <v>6030.63</v>
      </c>
      <c r="G138" s="8">
        <f>SUMIFS(df_extratos!I:I,df_extratos!F:F,Conciliacao!A138,df_extratos!G:G,"CREDITO")</f>
        <v>185967.59</v>
      </c>
      <c r="H138" s="24">
        <f>SUMIFS(df_tesouraria_trans!E:E,df_tesouraria_trans!D:D,Conciliacao!A138)</f>
        <v>0</v>
      </c>
      <c r="I138" s="10">
        <f t="shared" si="13"/>
        <v>-171899.68</v>
      </c>
      <c r="J138" s="5">
        <f>SUMIFS(df_blueme_sem_parcelamento!F:F,df_blueme_sem_parcelamento!I:I,Conciliacao!A138)</f>
        <v>8476.9499999999989</v>
      </c>
      <c r="K138" s="5">
        <f>SUMIFS(df_blueme_com_parcelamento!I:I,df_blueme_com_parcelamento!L:L,Conciliacao!A138)</f>
        <v>0</v>
      </c>
      <c r="L138" s="9">
        <f>SUMIFS(df_mutuos!I:I,df_mutuos!B:B,Conciliacao!A138,df_mutuos!G:G,0)</f>
        <v>116725.69999999998</v>
      </c>
      <c r="M138" s="9">
        <f>SUMIFS(df_taxas_bancarias!E:E,df_taxas_bancarias!D:D,Conciliacao!A138,df_taxas_bancarias!F:F,"b'\x00'")</f>
        <v>0</v>
      </c>
      <c r="N138" s="11">
        <f>SUMIFS(df_extratos!I:I,df_extratos!F:F,Conciliacao!A138,df_extratos!G:G,"DEBITO")</f>
        <v>-126481.76000000001</v>
      </c>
      <c r="O138" s="12">
        <f t="shared" si="14"/>
        <v>-1279.1100000000297</v>
      </c>
      <c r="P138" s="26">
        <f t="shared" si="15"/>
        <v>170620.56999999995</v>
      </c>
    </row>
    <row r="139" spans="1:16" hidden="1" x14ac:dyDescent="0.35">
      <c r="A139" s="6">
        <f t="shared" si="12"/>
        <v>45429</v>
      </c>
      <c r="B139" s="4">
        <f>SUMIFS(df_faturam_zig!K:K,df_faturam_zig!L:L,Conciliacao!A139)</f>
        <v>6752.1699999999992</v>
      </c>
      <c r="C139" s="4"/>
      <c r="D139" s="4">
        <f>SUMIFS(df_faturam_zig!E:E,df_faturam_zig!L:L,Conciliacao!A139,df_faturam_zig!F:F,"DINHEIRO")</f>
        <v>403.29</v>
      </c>
      <c r="E139" s="4">
        <f>SUMIFS(view_parc_agrup!G:G,view_parc_agrup!F:F,Conciliacao!A139)</f>
        <v>1858.91</v>
      </c>
      <c r="F139" s="7">
        <f>SUMIFS(df_mutuos!H:H,df_mutuos!B:B,Conciliacao!A139)</f>
        <v>17649.91</v>
      </c>
      <c r="G139" s="8">
        <f>SUMIFS(df_extratos!I:I,df_extratos!F:F,Conciliacao!A139,df_extratos!G:G,"CREDITO")</f>
        <v>194808.81</v>
      </c>
      <c r="H139" s="24">
        <f>SUMIFS(df_tesouraria_trans!E:E,df_tesouraria_trans!D:D,Conciliacao!A139)</f>
        <v>403.29</v>
      </c>
      <c r="I139" s="10">
        <f t="shared" si="13"/>
        <v>-168547.82</v>
      </c>
      <c r="J139" s="5">
        <f>SUMIFS(df_blueme_sem_parcelamento!F:F,df_blueme_sem_parcelamento!I:I,Conciliacao!A139)</f>
        <v>3038.9700000000003</v>
      </c>
      <c r="K139" s="5">
        <f>SUMIFS(df_blueme_com_parcelamento!I:I,df_blueme_com_parcelamento!L:L,Conciliacao!A139)</f>
        <v>0</v>
      </c>
      <c r="L139" s="9">
        <f>SUMIFS(df_mutuos!I:I,df_mutuos!B:B,Conciliacao!A139,df_mutuos!G:G,0)</f>
        <v>94960</v>
      </c>
      <c r="M139" s="9">
        <f>SUMIFS(df_taxas_bancarias!E:E,df_taxas_bancarias!D:D,Conciliacao!A139,df_taxas_bancarias!F:F,"b'\x00'")</f>
        <v>0</v>
      </c>
      <c r="N139" s="11">
        <f>SUMIFS(df_extratos!I:I,df_extratos!F:F,Conciliacao!A139,df_extratos!G:G,"DEBITO")</f>
        <v>-98116.78</v>
      </c>
      <c r="O139" s="12">
        <f t="shared" si="14"/>
        <v>-117.80999999999767</v>
      </c>
      <c r="P139" s="26">
        <f t="shared" si="15"/>
        <v>168430.01</v>
      </c>
    </row>
    <row r="140" spans="1:16" hidden="1" x14ac:dyDescent="0.35">
      <c r="A140" s="6">
        <f t="shared" si="12"/>
        <v>45430</v>
      </c>
      <c r="B140" s="4">
        <f>SUMIFS(df_faturam_zig!K:K,df_faturam_zig!L:L,Conciliacao!A140)</f>
        <v>0</v>
      </c>
      <c r="C140" s="4"/>
      <c r="D140" s="4">
        <f>SUMIFS(df_faturam_zig!E:E,df_faturam_zig!L:L,Conciliacao!A140,df_faturam_zig!F:F,"DINHEIRO")</f>
        <v>0</v>
      </c>
      <c r="E140" s="4">
        <f>SUMIFS(view_parc_agrup!G:G,view_parc_agrup!F:F,Conciliacao!A140)</f>
        <v>0</v>
      </c>
      <c r="F140" s="7">
        <f>SUMIFS(df_mutuos!H:H,df_mutuos!B:B,Conciliacao!A140)</f>
        <v>0</v>
      </c>
      <c r="G140" s="8">
        <f>SUMIFS(df_extratos!I:I,df_extratos!F:F,Conciliacao!A140,df_extratos!G:G,"CREDITO")</f>
        <v>0</v>
      </c>
      <c r="H140" s="24">
        <f>SUMIFS(df_tesouraria_trans!E:E,df_tesouraria_trans!D:D,Conciliacao!A140)</f>
        <v>0</v>
      </c>
      <c r="I140" s="10">
        <f t="shared" si="13"/>
        <v>0</v>
      </c>
      <c r="J140" s="5">
        <f>SUMIFS(df_blueme_sem_parcelamento!F:F,df_blueme_sem_parcelamento!I:I,Conciliacao!A140)</f>
        <v>0</v>
      </c>
      <c r="K140" s="5">
        <f>SUMIFS(df_blueme_com_parcelamento!I:I,df_blueme_com_parcelamento!L:L,Conciliacao!A140)</f>
        <v>0</v>
      </c>
      <c r="L140" s="9">
        <f>SUMIFS(df_mutuos!I:I,df_mutuos!B:B,Conciliacao!A140,df_mutuos!G:G,0)</f>
        <v>0</v>
      </c>
      <c r="M140" s="9">
        <f>SUMIFS(df_taxas_bancarias!E:E,df_taxas_bancarias!D:D,Conciliacao!A140,df_taxas_bancarias!F:F,"b'\x00'")</f>
        <v>0</v>
      </c>
      <c r="N140" s="11">
        <f>SUMIFS(df_extratos!I:I,df_extratos!F:F,Conciliacao!A140,df_extratos!G:G,"DEBITO")</f>
        <v>0</v>
      </c>
      <c r="O140" s="12">
        <f t="shared" si="14"/>
        <v>0</v>
      </c>
      <c r="P140" s="26">
        <f t="shared" si="15"/>
        <v>0</v>
      </c>
    </row>
    <row r="141" spans="1:16" hidden="1" x14ac:dyDescent="0.35">
      <c r="A141" s="6">
        <f t="shared" si="12"/>
        <v>45431</v>
      </c>
      <c r="B141" s="4">
        <f>SUMIFS(df_faturam_zig!K:K,df_faturam_zig!L:L,Conciliacao!A141)</f>
        <v>0</v>
      </c>
      <c r="C141" s="4"/>
      <c r="D141" s="4">
        <f>SUMIFS(df_faturam_zig!E:E,df_faturam_zig!L:L,Conciliacao!A141,df_faturam_zig!F:F,"DINHEIRO")</f>
        <v>0</v>
      </c>
      <c r="E141" s="4">
        <f>SUMIFS(view_parc_agrup!G:G,view_parc_agrup!F:F,Conciliacao!A141)</f>
        <v>0</v>
      </c>
      <c r="F141" s="7">
        <f>SUMIFS(df_mutuos!H:H,df_mutuos!B:B,Conciliacao!A141)</f>
        <v>0</v>
      </c>
      <c r="G141" s="8">
        <f>SUMIFS(df_extratos!I:I,df_extratos!F:F,Conciliacao!A141,df_extratos!G:G,"CREDITO")</f>
        <v>0</v>
      </c>
      <c r="H141" s="24">
        <f>SUMIFS(df_tesouraria_trans!E:E,df_tesouraria_trans!D:D,Conciliacao!A141)</f>
        <v>0</v>
      </c>
      <c r="I141" s="10">
        <f t="shared" si="13"/>
        <v>0</v>
      </c>
      <c r="J141" s="5">
        <f>SUMIFS(df_blueme_sem_parcelamento!F:F,df_blueme_sem_parcelamento!I:I,Conciliacao!A141)</f>
        <v>0</v>
      </c>
      <c r="K141" s="5">
        <f>SUMIFS(df_blueme_com_parcelamento!I:I,df_blueme_com_parcelamento!L:L,Conciliacao!A141)</f>
        <v>0</v>
      </c>
      <c r="L141" s="9">
        <f>SUMIFS(df_mutuos!I:I,df_mutuos!B:B,Conciliacao!A141,df_mutuos!G:G,0)</f>
        <v>0</v>
      </c>
      <c r="M141" s="9">
        <f>SUMIFS(df_taxas_bancarias!E:E,df_taxas_bancarias!D:D,Conciliacao!A141,df_taxas_bancarias!F:F,"b'\x00'")</f>
        <v>0</v>
      </c>
      <c r="N141" s="11">
        <f>SUMIFS(df_extratos!I:I,df_extratos!F:F,Conciliacao!A141,df_extratos!G:G,"DEBITO")</f>
        <v>0</v>
      </c>
      <c r="O141" s="12">
        <f t="shared" si="14"/>
        <v>0</v>
      </c>
      <c r="P141" s="26">
        <f t="shared" si="15"/>
        <v>0</v>
      </c>
    </row>
    <row r="142" spans="1:16" hidden="1" x14ac:dyDescent="0.35">
      <c r="A142" s="6">
        <f t="shared" si="12"/>
        <v>45432</v>
      </c>
      <c r="B142" s="4">
        <f>SUMIFS(df_faturam_zig!K:K,df_faturam_zig!L:L,Conciliacao!A142)</f>
        <v>48183.73</v>
      </c>
      <c r="C142" s="4"/>
      <c r="D142" s="4">
        <f>SUMIFS(df_faturam_zig!E:E,df_faturam_zig!L:L,Conciliacao!A142,df_faturam_zig!F:F,"DINHEIRO")</f>
        <v>2564.2799999999997</v>
      </c>
      <c r="E142" s="4">
        <f>SUMIFS(view_parc_agrup!G:G,view_parc_agrup!F:F,Conciliacao!A142)</f>
        <v>734.04</v>
      </c>
      <c r="F142" s="7">
        <f>SUMIFS(df_mutuos!H:H,df_mutuos!B:B,Conciliacao!A142)</f>
        <v>663623.6</v>
      </c>
      <c r="G142" s="8">
        <f>SUMIFS(df_extratos!I:I,df_extratos!F:F,Conciliacao!A142,df_extratos!G:G,"CREDITO")</f>
        <v>711551.10999999987</v>
      </c>
      <c r="H142" s="24">
        <f>SUMIFS(df_tesouraria_trans!E:E,df_tesouraria_trans!D:D,Conciliacao!A142)</f>
        <v>5128.5600000000004</v>
      </c>
      <c r="I142" s="10">
        <f t="shared" si="13"/>
        <v>-1574.0199999999022</v>
      </c>
      <c r="J142" s="5">
        <f>SUMIFS(df_blueme_sem_parcelamento!F:F,df_blueme_sem_parcelamento!I:I,Conciliacao!A142)</f>
        <v>33743.53</v>
      </c>
      <c r="K142" s="5">
        <f>SUMIFS(df_blueme_com_parcelamento!I:I,df_blueme_com_parcelamento!L:L,Conciliacao!A142)</f>
        <v>1700</v>
      </c>
      <c r="L142" s="9">
        <f>SUMIFS(df_mutuos!I:I,df_mutuos!B:B,Conciliacao!A142,df_mutuos!G:G,0)</f>
        <v>389050</v>
      </c>
      <c r="M142" s="9">
        <f>SUMIFS(df_taxas_bancarias!E:E,df_taxas_bancarias!D:D,Conciliacao!A142,df_taxas_bancarias!F:F,"b'\x00'")</f>
        <v>0</v>
      </c>
      <c r="N142" s="11">
        <f>SUMIFS(df_extratos!I:I,df_extratos!F:F,Conciliacao!A142,df_extratos!G:G,"DEBITO")</f>
        <v>-602713.15999999992</v>
      </c>
      <c r="O142" s="12">
        <f t="shared" si="14"/>
        <v>-178219.62999999989</v>
      </c>
      <c r="P142" s="26">
        <f t="shared" si="15"/>
        <v>-176645.61</v>
      </c>
    </row>
    <row r="143" spans="1:16" hidden="1" x14ac:dyDescent="0.35">
      <c r="A143" s="6">
        <f t="shared" si="12"/>
        <v>45433</v>
      </c>
      <c r="B143" s="4">
        <f>SUMIFS(df_faturam_zig!K:K,df_faturam_zig!L:L,Conciliacao!A143)</f>
        <v>4657.17</v>
      </c>
      <c r="C143" s="4"/>
      <c r="D143" s="4">
        <f>SUMIFS(df_faturam_zig!E:E,df_faturam_zig!L:L,Conciliacao!A143,df_faturam_zig!F:F,"DINHEIRO")</f>
        <v>0</v>
      </c>
      <c r="E143" s="4">
        <f>SUMIFS(view_parc_agrup!G:G,view_parc_agrup!F:F,Conciliacao!A143)</f>
        <v>0</v>
      </c>
      <c r="F143" s="7">
        <f>SUMIFS(df_mutuos!H:H,df_mutuos!B:B,Conciliacao!A143)</f>
        <v>157646.93</v>
      </c>
      <c r="G143" s="8">
        <f>SUMIFS(df_extratos!I:I,df_extratos!F:F,Conciliacao!A143,df_extratos!G:G,"CREDITO")</f>
        <v>0</v>
      </c>
      <c r="H143" s="24">
        <f>SUMIFS(df_tesouraria_trans!E:E,df_tesouraria_trans!D:D,Conciliacao!A143)</f>
        <v>0</v>
      </c>
      <c r="I143" s="10">
        <f t="shared" si="13"/>
        <v>162304.1</v>
      </c>
      <c r="J143" s="5">
        <f>SUMIFS(df_blueme_sem_parcelamento!F:F,df_blueme_sem_parcelamento!I:I,Conciliacao!A143)</f>
        <v>4275.75</v>
      </c>
      <c r="K143" s="5">
        <f>SUMIFS(df_blueme_com_parcelamento!I:I,df_blueme_com_parcelamento!L:L,Conciliacao!A143)</f>
        <v>0</v>
      </c>
      <c r="L143" s="9">
        <f>SUMIFS(df_mutuos!I:I,df_mutuos!B:B,Conciliacao!A143,df_mutuos!G:G,0)</f>
        <v>91676</v>
      </c>
      <c r="M143" s="9">
        <f>SUMIFS(df_taxas_bancarias!E:E,df_taxas_bancarias!D:D,Conciliacao!A143,df_taxas_bancarias!F:F,"b'\x00'")</f>
        <v>0</v>
      </c>
      <c r="N143" s="11">
        <f>SUMIFS(df_extratos!I:I,df_extratos!F:F,Conciliacao!A143,df_extratos!G:G,"DEBITO")</f>
        <v>0</v>
      </c>
      <c r="O143" s="12">
        <f t="shared" si="14"/>
        <v>95951.75</v>
      </c>
      <c r="P143" s="26">
        <f t="shared" si="15"/>
        <v>-66352.350000000006</v>
      </c>
    </row>
    <row r="144" spans="1:16" hidden="1" x14ac:dyDescent="0.35">
      <c r="A144" s="6">
        <f t="shared" si="12"/>
        <v>45434</v>
      </c>
      <c r="B144" s="4">
        <f>SUMIFS(df_faturam_zig!K:K,df_faturam_zig!L:L,Conciliacao!A144)</f>
        <v>4058.33</v>
      </c>
      <c r="C144" s="4"/>
      <c r="D144" s="4">
        <f>SUMIFS(df_faturam_zig!E:E,df_faturam_zig!L:L,Conciliacao!A144,df_faturam_zig!F:F,"DINHEIRO")</f>
        <v>29.38</v>
      </c>
      <c r="E144" s="4">
        <f>SUMIFS(view_parc_agrup!G:G,view_parc_agrup!F:F,Conciliacao!A144)</f>
        <v>1000</v>
      </c>
      <c r="F144" s="7">
        <f>SUMIFS(df_mutuos!H:H,df_mutuos!B:B,Conciliacao!A144)</f>
        <v>145114.56</v>
      </c>
      <c r="G144" s="8">
        <f>SUMIFS(df_extratos!I:I,df_extratos!F:F,Conciliacao!A144,df_extratos!G:G,"CREDITO")</f>
        <v>0</v>
      </c>
      <c r="H144" s="24">
        <f>SUMIFS(df_tesouraria_trans!E:E,df_tesouraria_trans!D:D,Conciliacao!A144)</f>
        <v>29.38</v>
      </c>
      <c r="I144" s="10">
        <f t="shared" si="13"/>
        <v>150172.88999999998</v>
      </c>
      <c r="J144" s="5">
        <f>SUMIFS(df_blueme_sem_parcelamento!F:F,df_blueme_sem_parcelamento!I:I,Conciliacao!A144)</f>
        <v>6710.36</v>
      </c>
      <c r="K144" s="5">
        <f>SUMIFS(df_blueme_com_parcelamento!I:I,df_blueme_com_parcelamento!L:L,Conciliacao!A144)</f>
        <v>275.22000000000003</v>
      </c>
      <c r="L144" s="9">
        <f>SUMIFS(df_mutuos!I:I,df_mutuos!B:B,Conciliacao!A144,df_mutuos!G:G,0)</f>
        <v>40030</v>
      </c>
      <c r="M144" s="9">
        <f>SUMIFS(df_taxas_bancarias!E:E,df_taxas_bancarias!D:D,Conciliacao!A144,df_taxas_bancarias!F:F,"b'\x00'")</f>
        <v>0</v>
      </c>
      <c r="N144" s="11">
        <f>SUMIFS(df_extratos!I:I,df_extratos!F:F,Conciliacao!A144,df_extratos!G:G,"DEBITO")</f>
        <v>0</v>
      </c>
      <c r="O144" s="12">
        <f t="shared" si="14"/>
        <v>47015.58</v>
      </c>
      <c r="P144" s="26">
        <f t="shared" si="15"/>
        <v>-103157.30999999998</v>
      </c>
    </row>
    <row r="145" spans="1:16" hidden="1" x14ac:dyDescent="0.35">
      <c r="A145" s="6">
        <f t="shared" si="12"/>
        <v>45435</v>
      </c>
      <c r="B145" s="4">
        <f>SUMIFS(df_faturam_zig!K:K,df_faturam_zig!L:L,Conciliacao!A145)</f>
        <v>8845.99</v>
      </c>
      <c r="C145" s="4"/>
      <c r="D145" s="4">
        <f>SUMIFS(df_faturam_zig!E:E,df_faturam_zig!L:L,Conciliacao!A145,df_faturam_zig!F:F,"DINHEIRO")</f>
        <v>150</v>
      </c>
      <c r="E145" s="4">
        <f>SUMIFS(view_parc_agrup!G:G,view_parc_agrup!F:F,Conciliacao!A145)</f>
        <v>1183.56</v>
      </c>
      <c r="F145" s="7">
        <f>SUMIFS(df_mutuos!H:H,df_mutuos!B:B,Conciliacao!A145)</f>
        <v>176752.09</v>
      </c>
      <c r="G145" s="8">
        <f>SUMIFS(df_extratos!I:I,df_extratos!F:F,Conciliacao!A145,df_extratos!G:G,"CREDITO")</f>
        <v>0</v>
      </c>
      <c r="H145" s="24">
        <f>SUMIFS(df_tesouraria_trans!E:E,df_tesouraria_trans!D:D,Conciliacao!A145)</f>
        <v>0</v>
      </c>
      <c r="I145" s="10">
        <f t="shared" si="13"/>
        <v>186931.63999999998</v>
      </c>
      <c r="J145" s="5">
        <f>SUMIFS(df_blueme_sem_parcelamento!F:F,df_blueme_sem_parcelamento!I:I,Conciliacao!A145)</f>
        <v>23550.59</v>
      </c>
      <c r="K145" s="5">
        <f>SUMIFS(df_blueme_com_parcelamento!I:I,df_blueme_com_parcelamento!L:L,Conciliacao!A145)</f>
        <v>0</v>
      </c>
      <c r="L145" s="9">
        <f>SUMIFS(df_mutuos!I:I,df_mutuos!B:B,Conciliacao!A145,df_mutuos!G:G,0)</f>
        <v>229060</v>
      </c>
      <c r="M145" s="9">
        <f>SUMIFS(df_taxas_bancarias!E:E,df_taxas_bancarias!D:D,Conciliacao!A145,df_taxas_bancarias!F:F,"b'\x00'")</f>
        <v>0</v>
      </c>
      <c r="N145" s="11">
        <f>SUMIFS(df_extratos!I:I,df_extratos!F:F,Conciliacao!A145,df_extratos!G:G,"DEBITO")</f>
        <v>0</v>
      </c>
      <c r="O145" s="12">
        <f t="shared" si="14"/>
        <v>252610.59</v>
      </c>
      <c r="P145" s="26">
        <f t="shared" si="15"/>
        <v>65678.950000000012</v>
      </c>
    </row>
    <row r="146" spans="1:16" hidden="1" x14ac:dyDescent="0.35">
      <c r="A146" s="6">
        <f t="shared" si="12"/>
        <v>45436</v>
      </c>
      <c r="B146" s="4">
        <f>SUMIFS(df_faturam_zig!K:K,df_faturam_zig!L:L,Conciliacao!A146)</f>
        <v>11964.179999999998</v>
      </c>
      <c r="C146" s="4"/>
      <c r="D146" s="4">
        <f>SUMIFS(df_faturam_zig!E:E,df_faturam_zig!L:L,Conciliacao!A146,df_faturam_zig!F:F,"DINHEIRO")</f>
        <v>0</v>
      </c>
      <c r="E146" s="4">
        <f>SUMIFS(view_parc_agrup!G:G,view_parc_agrup!F:F,Conciliacao!A146)</f>
        <v>0</v>
      </c>
      <c r="F146" s="7">
        <f>SUMIFS(df_mutuos!H:H,df_mutuos!B:B,Conciliacao!A146)</f>
        <v>19460.79</v>
      </c>
      <c r="G146" s="8">
        <f>SUMIFS(df_extratos!I:I,df_extratos!F:F,Conciliacao!A146,df_extratos!G:G,"CREDITO")</f>
        <v>0</v>
      </c>
      <c r="H146" s="24">
        <f>SUMIFS(df_tesouraria_trans!E:E,df_tesouraria_trans!D:D,Conciliacao!A146)</f>
        <v>0</v>
      </c>
      <c r="I146" s="10">
        <f t="shared" si="13"/>
        <v>31424.97</v>
      </c>
      <c r="J146" s="5">
        <f>SUMIFS(df_blueme_sem_parcelamento!F:F,df_blueme_sem_parcelamento!I:I,Conciliacao!A146)</f>
        <v>14773.429999999997</v>
      </c>
      <c r="K146" s="5">
        <f>SUMIFS(df_blueme_com_parcelamento!I:I,df_blueme_com_parcelamento!L:L,Conciliacao!A146)</f>
        <v>0</v>
      </c>
      <c r="L146" s="9">
        <f>SUMIFS(df_mutuos!I:I,df_mutuos!B:B,Conciliacao!A146,df_mutuos!G:G,0)</f>
        <v>154483</v>
      </c>
      <c r="M146" s="9">
        <f>SUMIFS(df_taxas_bancarias!E:E,df_taxas_bancarias!D:D,Conciliacao!A146,df_taxas_bancarias!F:F,"b'\x00'")</f>
        <v>0</v>
      </c>
      <c r="N146" s="11">
        <f>SUMIFS(df_extratos!I:I,df_extratos!F:F,Conciliacao!A146,df_extratos!G:G,"DEBITO")</f>
        <v>0</v>
      </c>
      <c r="O146" s="12">
        <f t="shared" si="14"/>
        <v>169256.43</v>
      </c>
      <c r="P146" s="26">
        <f t="shared" si="15"/>
        <v>137831.46</v>
      </c>
    </row>
    <row r="147" spans="1:16" hidden="1" x14ac:dyDescent="0.35">
      <c r="A147" s="6">
        <f t="shared" si="12"/>
        <v>45437</v>
      </c>
      <c r="B147" s="4">
        <f>SUMIFS(df_faturam_zig!K:K,df_faturam_zig!L:L,Conciliacao!A147)</f>
        <v>0</v>
      </c>
      <c r="C147" s="4"/>
      <c r="D147" s="4">
        <f>SUMIFS(df_faturam_zig!E:E,df_faturam_zig!L:L,Conciliacao!A147,df_faturam_zig!F:F,"DINHEIRO")</f>
        <v>0</v>
      </c>
      <c r="E147" s="4">
        <f>SUMIFS(view_parc_agrup!G:G,view_parc_agrup!F:F,Conciliacao!A147)</f>
        <v>0</v>
      </c>
      <c r="F147" s="7">
        <f>SUMIFS(df_mutuos!H:H,df_mutuos!B:B,Conciliacao!A147)</f>
        <v>0</v>
      </c>
      <c r="G147" s="8">
        <f>SUMIFS(df_extratos!I:I,df_extratos!F:F,Conciliacao!A147,df_extratos!G:G,"CREDITO")</f>
        <v>0</v>
      </c>
      <c r="H147" s="24">
        <f>SUMIFS(df_tesouraria_trans!E:E,df_tesouraria_trans!D:D,Conciliacao!A147)</f>
        <v>0</v>
      </c>
      <c r="I147" s="10">
        <f t="shared" si="13"/>
        <v>0</v>
      </c>
      <c r="J147" s="5">
        <f>SUMIFS(df_blueme_sem_parcelamento!F:F,df_blueme_sem_parcelamento!I:I,Conciliacao!A147)</f>
        <v>0</v>
      </c>
      <c r="K147" s="5">
        <f>SUMIFS(df_blueme_com_parcelamento!I:I,df_blueme_com_parcelamento!L:L,Conciliacao!A147)</f>
        <v>0</v>
      </c>
      <c r="L147" s="9">
        <f>SUMIFS(df_mutuos!I:I,df_mutuos!B:B,Conciliacao!A147,df_mutuos!G:G,0)</f>
        <v>0</v>
      </c>
      <c r="M147" s="9">
        <f>SUMIFS(df_taxas_bancarias!E:E,df_taxas_bancarias!D:D,Conciliacao!A147,df_taxas_bancarias!F:F,"b'\x00'")</f>
        <v>0</v>
      </c>
      <c r="N147" s="11">
        <f>SUMIFS(df_extratos!I:I,df_extratos!F:F,Conciliacao!A147,df_extratos!G:G,"DEBITO")</f>
        <v>0</v>
      </c>
      <c r="O147" s="12">
        <f t="shared" si="14"/>
        <v>0</v>
      </c>
      <c r="P147" s="26">
        <f t="shared" si="15"/>
        <v>0</v>
      </c>
    </row>
    <row r="148" spans="1:16" hidden="1" x14ac:dyDescent="0.35">
      <c r="A148" s="6">
        <f t="shared" si="12"/>
        <v>45438</v>
      </c>
      <c r="B148" s="4">
        <f>SUMIFS(df_faturam_zig!K:K,df_faturam_zig!L:L,Conciliacao!A148)</f>
        <v>0</v>
      </c>
      <c r="C148" s="4"/>
      <c r="D148" s="4">
        <f>SUMIFS(df_faturam_zig!E:E,df_faturam_zig!L:L,Conciliacao!A148,df_faturam_zig!F:F,"DINHEIRO")</f>
        <v>0</v>
      </c>
      <c r="E148" s="4">
        <f>SUMIFS(view_parc_agrup!G:G,view_parc_agrup!F:F,Conciliacao!A148)</f>
        <v>0</v>
      </c>
      <c r="F148" s="7">
        <f>SUMIFS(df_mutuos!H:H,df_mutuos!B:B,Conciliacao!A148)</f>
        <v>0</v>
      </c>
      <c r="G148" s="8">
        <f>SUMIFS(df_extratos!I:I,df_extratos!F:F,Conciliacao!A148,df_extratos!G:G,"CREDITO")</f>
        <v>0</v>
      </c>
      <c r="H148" s="24">
        <f>SUMIFS(df_tesouraria_trans!E:E,df_tesouraria_trans!D:D,Conciliacao!A148)</f>
        <v>0</v>
      </c>
      <c r="I148" s="10">
        <f t="shared" si="13"/>
        <v>0</v>
      </c>
      <c r="J148" s="5">
        <f>SUMIFS(df_blueme_sem_parcelamento!F:F,df_blueme_sem_parcelamento!I:I,Conciliacao!A148)</f>
        <v>0</v>
      </c>
      <c r="K148" s="5">
        <f>SUMIFS(df_blueme_com_parcelamento!I:I,df_blueme_com_parcelamento!L:L,Conciliacao!A148)</f>
        <v>0</v>
      </c>
      <c r="L148" s="9">
        <f>SUMIFS(df_mutuos!I:I,df_mutuos!B:B,Conciliacao!A148,df_mutuos!G:G,0)</f>
        <v>0</v>
      </c>
      <c r="M148" s="9">
        <f>SUMIFS(df_taxas_bancarias!E:E,df_taxas_bancarias!D:D,Conciliacao!A148,df_taxas_bancarias!F:F,"b'\x00'")</f>
        <v>0</v>
      </c>
      <c r="N148" s="11">
        <f>SUMIFS(df_extratos!I:I,df_extratos!F:F,Conciliacao!A148,df_extratos!G:G,"DEBITO")</f>
        <v>0</v>
      </c>
      <c r="O148" s="12">
        <f t="shared" si="14"/>
        <v>0</v>
      </c>
      <c r="P148" s="26">
        <f t="shared" si="15"/>
        <v>0</v>
      </c>
    </row>
    <row r="149" spans="1:16" hidden="1" x14ac:dyDescent="0.35">
      <c r="A149" s="6">
        <f t="shared" si="12"/>
        <v>45439</v>
      </c>
      <c r="B149" s="4">
        <f>SUMIFS(df_faturam_zig!K:K,df_faturam_zig!L:L,Conciliacao!A149)</f>
        <v>31115.560000000005</v>
      </c>
      <c r="C149" s="4"/>
      <c r="D149" s="4">
        <f>SUMIFS(df_faturam_zig!E:E,df_faturam_zig!L:L,Conciliacao!A149,df_faturam_zig!F:F,"DINHEIRO")</f>
        <v>653.27</v>
      </c>
      <c r="E149" s="4">
        <f>SUMIFS(view_parc_agrup!G:G,view_parc_agrup!F:F,Conciliacao!A149)</f>
        <v>563.32000000000005</v>
      </c>
      <c r="F149" s="7">
        <f>SUMIFS(df_mutuos!H:H,df_mutuos!B:B,Conciliacao!A149)</f>
        <v>696131.82</v>
      </c>
      <c r="G149" s="8">
        <f>SUMIFS(df_extratos!I:I,df_extratos!F:F,Conciliacao!A149,df_extratos!G:G,"CREDITO")</f>
        <v>0</v>
      </c>
      <c r="H149" s="24">
        <f>SUMIFS(df_tesouraria_trans!E:E,df_tesouraria_trans!D:D,Conciliacao!A149)</f>
        <v>0</v>
      </c>
      <c r="I149" s="10">
        <f t="shared" si="13"/>
        <v>728463.97</v>
      </c>
      <c r="J149" s="5">
        <f>SUMIFS(df_blueme_sem_parcelamento!F:F,df_blueme_sem_parcelamento!I:I,Conciliacao!A149)</f>
        <v>16250.970000000003</v>
      </c>
      <c r="K149" s="5">
        <f>SUMIFS(df_blueme_com_parcelamento!I:I,df_blueme_com_parcelamento!L:L,Conciliacao!A149)</f>
        <v>7365.8</v>
      </c>
      <c r="L149" s="9">
        <f>SUMIFS(df_mutuos!I:I,df_mutuos!B:B,Conciliacao!A149,df_mutuos!G:G,0)</f>
        <v>216520</v>
      </c>
      <c r="M149" s="9">
        <f>SUMIFS(df_taxas_bancarias!E:E,df_taxas_bancarias!D:D,Conciliacao!A149,df_taxas_bancarias!F:F,"b'\x00'")</f>
        <v>0</v>
      </c>
      <c r="N149" s="11">
        <f>SUMIFS(df_extratos!I:I,df_extratos!F:F,Conciliacao!A149,df_extratos!G:G,"DEBITO")</f>
        <v>0</v>
      </c>
      <c r="O149" s="12">
        <f t="shared" si="14"/>
        <v>240136.77000000002</v>
      </c>
      <c r="P149" s="26">
        <f t="shared" si="15"/>
        <v>-488327.19999999995</v>
      </c>
    </row>
    <row r="150" spans="1:16" hidden="1" x14ac:dyDescent="0.35">
      <c r="A150" s="6">
        <f t="shared" si="12"/>
        <v>45440</v>
      </c>
      <c r="B150" s="4">
        <f>SUMIFS(df_faturam_zig!K:K,df_faturam_zig!L:L,Conciliacao!A150)</f>
        <v>1449.86</v>
      </c>
      <c r="C150" s="4"/>
      <c r="D150" s="4">
        <f>SUMIFS(df_faturam_zig!E:E,df_faturam_zig!L:L,Conciliacao!A150,df_faturam_zig!F:F,"DINHEIRO")</f>
        <v>0</v>
      </c>
      <c r="E150" s="4">
        <f>SUMIFS(view_parc_agrup!G:G,view_parc_agrup!F:F,Conciliacao!A150)</f>
        <v>218.14</v>
      </c>
      <c r="F150" s="7">
        <f>SUMIFS(df_mutuos!H:H,df_mutuos!B:B,Conciliacao!A150)</f>
        <v>47088.42</v>
      </c>
      <c r="G150" s="8">
        <f>SUMIFS(df_extratos!I:I,df_extratos!F:F,Conciliacao!A150,df_extratos!G:G,"CREDITO")</f>
        <v>0</v>
      </c>
      <c r="H150" s="24">
        <f>SUMIFS(df_tesouraria_trans!E:E,df_tesouraria_trans!D:D,Conciliacao!A150)</f>
        <v>0</v>
      </c>
      <c r="I150" s="10">
        <f t="shared" si="13"/>
        <v>48756.42</v>
      </c>
      <c r="J150" s="5">
        <f>SUMIFS(df_blueme_sem_parcelamento!F:F,df_blueme_sem_parcelamento!I:I,Conciliacao!A150)</f>
        <v>5891.3099999999995</v>
      </c>
      <c r="K150" s="5">
        <f>SUMIFS(df_blueme_com_parcelamento!I:I,df_blueme_com_parcelamento!L:L,Conciliacao!A150)</f>
        <v>1500</v>
      </c>
      <c r="L150" s="9">
        <f>SUMIFS(df_mutuos!I:I,df_mutuos!B:B,Conciliacao!A150,df_mutuos!G:G,0)</f>
        <v>92160</v>
      </c>
      <c r="M150" s="9">
        <f>SUMIFS(df_taxas_bancarias!E:E,df_taxas_bancarias!D:D,Conciliacao!A150,df_taxas_bancarias!F:F,"b'\x00'")</f>
        <v>0</v>
      </c>
      <c r="N150" s="11">
        <f>SUMIFS(df_extratos!I:I,df_extratos!F:F,Conciliacao!A150,df_extratos!G:G,"DEBITO")</f>
        <v>0</v>
      </c>
      <c r="O150" s="12">
        <f t="shared" si="14"/>
        <v>99551.31</v>
      </c>
      <c r="P150" s="26">
        <f t="shared" si="15"/>
        <v>50794.89</v>
      </c>
    </row>
    <row r="151" spans="1:16" hidden="1" x14ac:dyDescent="0.35">
      <c r="A151" s="6">
        <f t="shared" si="12"/>
        <v>45441</v>
      </c>
      <c r="B151" s="4">
        <f>SUMIFS(df_faturam_zig!K:K,df_faturam_zig!L:L,Conciliacao!A151)</f>
        <v>3938.5</v>
      </c>
      <c r="C151" s="4"/>
      <c r="D151" s="4">
        <f>SUMIFS(df_faturam_zig!E:E,df_faturam_zig!L:L,Conciliacao!A151,df_faturam_zig!F:F,"DINHEIRO")</f>
        <v>0</v>
      </c>
      <c r="E151" s="4">
        <f>SUMIFS(view_parc_agrup!G:G,view_parc_agrup!F:F,Conciliacao!A151)</f>
        <v>1201.82</v>
      </c>
      <c r="F151" s="7">
        <f>SUMIFS(df_mutuos!H:H,df_mutuos!B:B,Conciliacao!A151)</f>
        <v>177156.6</v>
      </c>
      <c r="G151" s="8">
        <f>SUMIFS(df_extratos!I:I,df_extratos!F:F,Conciliacao!A151,df_extratos!G:G,"CREDITO")</f>
        <v>0</v>
      </c>
      <c r="H151" s="24">
        <f>SUMIFS(df_tesouraria_trans!E:E,df_tesouraria_trans!D:D,Conciliacao!A151)</f>
        <v>0</v>
      </c>
      <c r="I151" s="10">
        <f t="shared" si="13"/>
        <v>182296.92</v>
      </c>
      <c r="J151" s="5">
        <f>SUMIFS(df_blueme_sem_parcelamento!F:F,df_blueme_sem_parcelamento!I:I,Conciliacao!A151)</f>
        <v>7186.9599999999991</v>
      </c>
      <c r="K151" s="5">
        <f>SUMIFS(df_blueme_com_parcelamento!I:I,df_blueme_com_parcelamento!L:L,Conciliacao!A151)</f>
        <v>0</v>
      </c>
      <c r="L151" s="9">
        <f>SUMIFS(df_mutuos!I:I,df_mutuos!B:B,Conciliacao!A151,df_mutuos!G:G,0)</f>
        <v>238822</v>
      </c>
      <c r="M151" s="9">
        <f>SUMIFS(df_taxas_bancarias!E:E,df_taxas_bancarias!D:D,Conciliacao!A151,df_taxas_bancarias!F:F,"b'\x00'")</f>
        <v>0</v>
      </c>
      <c r="N151" s="11">
        <f>SUMIFS(df_extratos!I:I,df_extratos!F:F,Conciliacao!A151,df_extratos!G:G,"DEBITO")</f>
        <v>0</v>
      </c>
      <c r="O151" s="12">
        <f t="shared" si="14"/>
        <v>246008.95999999999</v>
      </c>
      <c r="P151" s="26">
        <f t="shared" si="15"/>
        <v>63712.039999999979</v>
      </c>
    </row>
    <row r="152" spans="1:16" hidden="1" x14ac:dyDescent="0.35">
      <c r="A152" s="6">
        <f t="shared" si="12"/>
        <v>45442</v>
      </c>
      <c r="B152" s="4">
        <f>SUMIFS(df_faturam_zig!K:K,df_faturam_zig!L:L,Conciliacao!A152)</f>
        <v>5294.84</v>
      </c>
      <c r="C152" s="4"/>
      <c r="D152" s="4">
        <f>SUMIFS(df_faturam_zig!E:E,df_faturam_zig!L:L,Conciliacao!A152,df_faturam_zig!F:F,"DINHEIRO")</f>
        <v>0</v>
      </c>
      <c r="E152" s="4">
        <f>SUMIFS(view_parc_agrup!G:G,view_parc_agrup!F:F,Conciliacao!A152)</f>
        <v>0</v>
      </c>
      <c r="F152" s="7">
        <f>SUMIFS(df_mutuos!H:H,df_mutuos!B:B,Conciliacao!A152)</f>
        <v>0</v>
      </c>
      <c r="G152" s="8">
        <f>SUMIFS(df_extratos!I:I,df_extratos!F:F,Conciliacao!A152,df_extratos!G:G,"CREDITO")</f>
        <v>0</v>
      </c>
      <c r="H152" s="24">
        <f>SUMIFS(df_tesouraria_trans!E:E,df_tesouraria_trans!D:D,Conciliacao!A152)</f>
        <v>0</v>
      </c>
      <c r="I152" s="10">
        <f t="shared" si="13"/>
        <v>5294.84</v>
      </c>
      <c r="J152" s="5">
        <f>SUMIFS(df_blueme_sem_parcelamento!F:F,df_blueme_sem_parcelamento!I:I,Conciliacao!A152)</f>
        <v>0</v>
      </c>
      <c r="K152" s="5">
        <f>SUMIFS(df_blueme_com_parcelamento!I:I,df_blueme_com_parcelamento!L:L,Conciliacao!A152)</f>
        <v>0</v>
      </c>
      <c r="L152" s="9">
        <f>SUMIFS(df_mutuos!I:I,df_mutuos!B:B,Conciliacao!A152,df_mutuos!G:G,0)</f>
        <v>0</v>
      </c>
      <c r="M152" s="9">
        <f>SUMIFS(df_taxas_bancarias!E:E,df_taxas_bancarias!D:D,Conciliacao!A152,df_taxas_bancarias!F:F,"b'\x00'")</f>
        <v>0</v>
      </c>
      <c r="N152" s="11">
        <f>SUMIFS(df_extratos!I:I,df_extratos!F:F,Conciliacao!A152,df_extratos!G:G,"DEBITO")</f>
        <v>0</v>
      </c>
      <c r="O152" s="12">
        <f t="shared" si="14"/>
        <v>0</v>
      </c>
      <c r="P152" s="26">
        <f t="shared" si="15"/>
        <v>-5294.84</v>
      </c>
    </row>
    <row r="153" spans="1:16" hidden="1" x14ac:dyDescent="0.35">
      <c r="A153" s="6">
        <f t="shared" si="12"/>
        <v>45443</v>
      </c>
      <c r="B153" s="4">
        <f>SUMIFS(df_faturam_zig!K:K,df_faturam_zig!L:L,Conciliacao!A153)</f>
        <v>11184.5</v>
      </c>
      <c r="C153" s="4"/>
      <c r="D153" s="4">
        <f>SUMIFS(df_faturam_zig!E:E,df_faturam_zig!L:L,Conciliacao!A153,df_faturam_zig!F:F,"DINHEIRO")</f>
        <v>0</v>
      </c>
      <c r="E153" s="4">
        <f>SUMIFS(view_parc_agrup!G:G,view_parc_agrup!F:F,Conciliacao!A153)</f>
        <v>0</v>
      </c>
      <c r="F153" s="7">
        <f>SUMIFS(df_mutuos!H:H,df_mutuos!B:B,Conciliacao!A153)</f>
        <v>25600</v>
      </c>
      <c r="G153" s="8">
        <f>SUMIFS(df_extratos!I:I,df_extratos!F:F,Conciliacao!A153,df_extratos!G:G,"CREDITO")</f>
        <v>0</v>
      </c>
      <c r="H153" s="24">
        <f>SUMIFS(df_tesouraria_trans!E:E,df_tesouraria_trans!D:D,Conciliacao!A153)</f>
        <v>0</v>
      </c>
      <c r="I153" s="10">
        <f t="shared" si="13"/>
        <v>36784.5</v>
      </c>
      <c r="J153" s="5">
        <f>SUMIFS(df_blueme_sem_parcelamento!F:F,df_blueme_sem_parcelamento!I:I,Conciliacao!A153)</f>
        <v>52773.549999999988</v>
      </c>
      <c r="K153" s="5">
        <f>SUMIFS(df_blueme_com_parcelamento!I:I,df_blueme_com_parcelamento!L:L,Conciliacao!A153)</f>
        <v>859.9</v>
      </c>
      <c r="L153" s="9">
        <f>SUMIFS(df_mutuos!I:I,df_mutuos!B:B,Conciliacao!A153,df_mutuos!G:G,0)</f>
        <v>167550</v>
      </c>
      <c r="M153" s="9">
        <f>SUMIFS(df_taxas_bancarias!E:E,df_taxas_bancarias!D:D,Conciliacao!A153,df_taxas_bancarias!F:F,"b'\x00'")</f>
        <v>0</v>
      </c>
      <c r="N153" s="11">
        <f>SUMIFS(df_extratos!I:I,df_extratos!F:F,Conciliacao!A153,df_extratos!G:G,"DEBITO")</f>
        <v>0</v>
      </c>
      <c r="O153" s="12">
        <f t="shared" si="14"/>
        <v>221183.44999999998</v>
      </c>
      <c r="P153" s="26">
        <f t="shared" si="15"/>
        <v>184398.94999999998</v>
      </c>
    </row>
    <row r="154" spans="1:16" x14ac:dyDescent="0.35">
      <c r="A154" s="6">
        <f t="shared" si="12"/>
        <v>45444</v>
      </c>
      <c r="B154" s="4">
        <f>SUMIFS(df_faturam_zig!K:K,df_faturam_zig!L:L,Conciliacao!A154)</f>
        <v>0</v>
      </c>
      <c r="C154" s="4"/>
      <c r="D154" s="4">
        <f>SUMIFS(df_faturam_zig!E:E,df_faturam_zig!L:L,Conciliacao!A154,df_faturam_zig!F:F,"DINHEIRO")</f>
        <v>0</v>
      </c>
      <c r="E154" s="4">
        <f>SUMIFS(view_parc_agrup!G:G,view_parc_agrup!F:F,Conciliacao!A154)</f>
        <v>0</v>
      </c>
      <c r="F154" s="7">
        <f>SUMIFS(df_mutuos!H:H,df_mutuos!B:B,Conciliacao!A154)</f>
        <v>0</v>
      </c>
      <c r="G154" s="8">
        <f>SUMIFS(df_extratos!I:I,df_extratos!F:F,Conciliacao!A154,df_extratos!G:G,"CREDITO")</f>
        <v>0</v>
      </c>
      <c r="H154" s="24">
        <f>SUMIFS(df_tesouraria_trans!E:E,df_tesouraria_trans!D:D,Conciliacao!A154)</f>
        <v>0</v>
      </c>
      <c r="I154" s="10">
        <f t="shared" si="13"/>
        <v>0</v>
      </c>
      <c r="J154" s="5">
        <f>SUMIFS(df_blueme_sem_parcelamento!F:F,df_blueme_sem_parcelamento!I:I,Conciliacao!A154)</f>
        <v>0</v>
      </c>
      <c r="K154" s="5">
        <f>SUMIFS(df_blueme_com_parcelamento!I:I,df_blueme_com_parcelamento!L:L,Conciliacao!A154)</f>
        <v>0</v>
      </c>
      <c r="L154" s="9">
        <f>SUMIFS(df_mutuos!I:I,df_mutuos!B:B,Conciliacao!A154,df_mutuos!G:G,0)</f>
        <v>0</v>
      </c>
      <c r="M154" s="9">
        <f>SUMIFS(df_taxas_bancarias!E:E,df_taxas_bancarias!D:D,Conciliacao!A154,df_taxas_bancarias!F:F,"b'\x00'")</f>
        <v>0</v>
      </c>
      <c r="N154" s="11">
        <f>SUMIFS(df_extratos!I:I,df_extratos!F:F,Conciliacao!A154,df_extratos!G:G,"DEBITO")</f>
        <v>0</v>
      </c>
      <c r="O154" s="12">
        <f t="shared" si="14"/>
        <v>0</v>
      </c>
      <c r="P154" s="26">
        <f t="shared" si="15"/>
        <v>0</v>
      </c>
    </row>
    <row r="155" spans="1:16" x14ac:dyDescent="0.35">
      <c r="A155" s="6">
        <f t="shared" ref="A155:A183" si="16">A154+1</f>
        <v>45445</v>
      </c>
      <c r="B155" s="4">
        <f>SUMIFS(df_faturam_zig!K:K,df_faturam_zig!L:L,Conciliacao!A155)</f>
        <v>0</v>
      </c>
      <c r="C155" s="4"/>
      <c r="D155" s="4">
        <f>SUMIFS(df_faturam_zig!E:E,df_faturam_zig!L:L,Conciliacao!A155,df_faturam_zig!F:F,"DINHEIRO")</f>
        <v>0</v>
      </c>
      <c r="E155" s="4">
        <f>SUMIFS(view_parc_agrup!G:G,view_parc_agrup!F:F,Conciliacao!A155)</f>
        <v>0</v>
      </c>
      <c r="F155" s="7">
        <f>SUMIFS(df_mutuos!H:H,df_mutuos!B:B,Conciliacao!A155)</f>
        <v>0</v>
      </c>
      <c r="G155" s="8">
        <f>SUMIFS(df_extratos!I:I,df_extratos!F:F,Conciliacao!A155,df_extratos!G:G,"CREDITO")</f>
        <v>0</v>
      </c>
      <c r="H155" s="24">
        <f>SUMIFS(df_tesouraria_trans!E:E,df_tesouraria_trans!D:D,Conciliacao!A155)</f>
        <v>0</v>
      </c>
      <c r="I155" s="10">
        <f t="shared" si="13"/>
        <v>0</v>
      </c>
      <c r="J155" s="5">
        <f>SUMIFS(df_blueme_sem_parcelamento!F:F,df_blueme_sem_parcelamento!I:I,Conciliacao!A155)</f>
        <v>0</v>
      </c>
      <c r="K155" s="5">
        <f>SUMIFS(df_blueme_com_parcelamento!I:I,df_blueme_com_parcelamento!L:L,Conciliacao!A155)</f>
        <v>0</v>
      </c>
      <c r="L155" s="9">
        <f>SUMIFS(df_mutuos!I:I,df_mutuos!B:B,Conciliacao!A155,df_mutuos!G:G,0)</f>
        <v>0</v>
      </c>
      <c r="M155" s="9">
        <f>SUMIFS(df_taxas_bancarias!E:E,df_taxas_bancarias!D:D,Conciliacao!A155,df_taxas_bancarias!F:F,"b'\x00'")</f>
        <v>0</v>
      </c>
      <c r="N155" s="11">
        <f>SUMIFS(df_extratos!I:I,df_extratos!F:F,Conciliacao!A155,df_extratos!G:G,"DEBITO")</f>
        <v>0</v>
      </c>
      <c r="O155" s="12">
        <f t="shared" si="14"/>
        <v>0</v>
      </c>
      <c r="P155" s="26">
        <f t="shared" si="15"/>
        <v>0</v>
      </c>
    </row>
    <row r="156" spans="1:16" x14ac:dyDescent="0.35">
      <c r="A156" s="6">
        <f t="shared" si="16"/>
        <v>45446</v>
      </c>
      <c r="B156" s="4">
        <f>SUMIFS(df_faturam_zig!K:K,df_faturam_zig!L:L,Conciliacao!A156)</f>
        <v>27359.110000000004</v>
      </c>
      <c r="C156" s="4"/>
      <c r="D156" s="4">
        <f>SUMIFS(df_faturam_zig!E:E,df_faturam_zig!L:L,Conciliacao!A156,df_faturam_zig!F:F,"DINHEIRO")</f>
        <v>943.61</v>
      </c>
      <c r="E156" s="4">
        <f>SUMIFS(view_parc_agrup!G:G,view_parc_agrup!F:F,Conciliacao!A156)</f>
        <v>389.42</v>
      </c>
      <c r="F156" s="7">
        <f>SUMIFS(df_mutuos!H:H,df_mutuos!B:B,Conciliacao!A156)</f>
        <v>726433.59999999986</v>
      </c>
      <c r="G156" s="8">
        <f>SUMIFS(df_extratos!I:I,df_extratos!F:F,Conciliacao!A156,df_extratos!G:G,"CREDITO")</f>
        <v>753185.73</v>
      </c>
      <c r="H156" s="24">
        <f>SUMIFS(df_tesouraria_trans!E:E,df_tesouraria_trans!D:D,Conciliacao!A156)</f>
        <v>-2356.39</v>
      </c>
      <c r="I156" s="10">
        <f t="shared" si="13"/>
        <v>4296.3999999999069</v>
      </c>
      <c r="J156" s="5">
        <f>SUMIFS(df_blueme_sem_parcelamento!F:F,df_blueme_sem_parcelamento!I:I,Conciliacao!A156)</f>
        <v>14466.110000000002</v>
      </c>
      <c r="K156" s="5">
        <f>SUMIFS(df_blueme_com_parcelamento!I:I,df_blueme_com_parcelamento!L:L,Conciliacao!A156)</f>
        <v>15126.4</v>
      </c>
      <c r="L156" s="9">
        <f>SUMIFS(df_mutuos!I:I,df_mutuos!B:B,Conciliacao!A156,df_mutuos!G:G,0)</f>
        <v>500050</v>
      </c>
      <c r="M156" s="9">
        <f>SUMIFS(df_taxas_bancarias!E:E,df_taxas_bancarias!D:D,Conciliacao!A156,df_taxas_bancarias!F:F,"b'\x00'")</f>
        <v>0</v>
      </c>
      <c r="N156" s="11">
        <f>SUMIFS(df_extratos!I:I,df_extratos!F:F,Conciliacao!A156,df_extratos!G:G,"DEBITO")</f>
        <v>-526194.26</v>
      </c>
      <c r="O156" s="12">
        <f t="shared" si="14"/>
        <v>3448.25</v>
      </c>
      <c r="P156" s="26">
        <f t="shared" si="15"/>
        <v>-848.14999999990687</v>
      </c>
    </row>
    <row r="157" spans="1:16" x14ac:dyDescent="0.35">
      <c r="A157" s="6">
        <f t="shared" si="16"/>
        <v>45447</v>
      </c>
      <c r="B157" s="4">
        <f>SUMIFS(df_faturam_zig!K:K,df_faturam_zig!L:L,Conciliacao!A157)</f>
        <v>6467.68</v>
      </c>
      <c r="C157" s="4"/>
      <c r="D157" s="4">
        <f>SUMIFS(df_faturam_zig!E:E,df_faturam_zig!L:L,Conciliacao!A157,df_faturam_zig!F:F,"DINHEIRO")</f>
        <v>0</v>
      </c>
      <c r="E157" s="4">
        <f>SUMIFS(view_parc_agrup!G:G,view_parc_agrup!F:F,Conciliacao!A157)</f>
        <v>1668.83</v>
      </c>
      <c r="F157" s="7">
        <f>SUMIFS(df_mutuos!H:H,df_mutuos!B:B,Conciliacao!A157)</f>
        <v>123662.36</v>
      </c>
      <c r="G157" s="8">
        <f>SUMIFS(df_extratos!I:I,df_extratos!F:F,Conciliacao!A157,df_extratos!G:G,"CREDITO")</f>
        <v>131793.19</v>
      </c>
      <c r="H157" s="24">
        <f>SUMIFS(df_tesouraria_trans!E:E,df_tesouraria_trans!D:D,Conciliacao!A157)</f>
        <v>0</v>
      </c>
      <c r="I157" s="10">
        <f t="shared" si="13"/>
        <v>5.6799999999930151</v>
      </c>
      <c r="J157" s="5">
        <f>SUMIFS(df_blueme_sem_parcelamento!F:F,df_blueme_sem_parcelamento!I:I,Conciliacao!A157)</f>
        <v>17684.71</v>
      </c>
      <c r="K157" s="5">
        <f>SUMIFS(df_blueme_com_parcelamento!I:I,df_blueme_com_parcelamento!L:L,Conciliacao!A157)</f>
        <v>0</v>
      </c>
      <c r="L157" s="9">
        <f>SUMIFS(df_mutuos!I:I,df_mutuos!B:B,Conciliacao!A157,df_mutuos!G:G,0)</f>
        <v>100150</v>
      </c>
      <c r="M157" s="9">
        <f>SUMIFS(df_taxas_bancarias!E:E,df_taxas_bancarias!D:D,Conciliacao!A157,df_taxas_bancarias!F:F,"b'\x00'")</f>
        <v>0</v>
      </c>
      <c r="N157" s="11">
        <f>SUMIFS(df_extratos!I:I,df_extratos!F:F,Conciliacao!A157,df_extratos!G:G,"DEBITO")</f>
        <v>-118195.32</v>
      </c>
      <c r="O157" s="12">
        <f t="shared" si="14"/>
        <v>-360.61000000001513</v>
      </c>
      <c r="P157" s="26">
        <f t="shared" si="15"/>
        <v>-366.29000000000815</v>
      </c>
    </row>
    <row r="158" spans="1:16" x14ac:dyDescent="0.35">
      <c r="A158" s="6">
        <f t="shared" si="16"/>
        <v>45448</v>
      </c>
      <c r="B158" s="4">
        <f>SUMIFS(df_faturam_zig!K:K,df_faturam_zig!L:L,Conciliacao!A158)</f>
        <v>1282.29</v>
      </c>
      <c r="C158" s="4"/>
      <c r="D158" s="4">
        <f>SUMIFS(df_faturam_zig!E:E,df_faturam_zig!L:L,Conciliacao!A158,df_faturam_zig!F:F,"DINHEIRO")</f>
        <v>0</v>
      </c>
      <c r="E158" s="4">
        <f>SUMIFS(view_parc_agrup!G:G,view_parc_agrup!F:F,Conciliacao!A158)</f>
        <v>2051.5500000000002</v>
      </c>
      <c r="F158" s="7">
        <f>SUMIFS(df_mutuos!H:H,df_mutuos!B:B,Conciliacao!A158)</f>
        <v>156006.37</v>
      </c>
      <c r="G158" s="8">
        <f>SUMIFS(df_extratos!I:I,df_extratos!F:F,Conciliacao!A158,df_extratos!G:G,"CREDITO")</f>
        <v>159336.25999999998</v>
      </c>
      <c r="H158" s="24">
        <f>SUMIFS(df_tesouraria_trans!E:E,df_tesouraria_trans!D:D,Conciliacao!A158)</f>
        <v>0</v>
      </c>
      <c r="I158" s="10">
        <f t="shared" si="13"/>
        <v>3.9500000000116415</v>
      </c>
      <c r="J158" s="5">
        <f>SUMIFS(df_blueme_sem_parcelamento!F:F,df_blueme_sem_parcelamento!I:I,Conciliacao!A158)</f>
        <v>21542.18</v>
      </c>
      <c r="K158" s="5">
        <f>SUMIFS(df_blueme_com_parcelamento!I:I,df_blueme_com_parcelamento!L:L,Conciliacao!A158)</f>
        <v>5569.54</v>
      </c>
      <c r="L158" s="9">
        <f>SUMIFS(df_mutuos!I:I,df_mutuos!B:B,Conciliacao!A158,df_mutuos!G:G,0)</f>
        <v>213420</v>
      </c>
      <c r="M158" s="9">
        <f>SUMIFS(df_taxas_bancarias!E:E,df_taxas_bancarias!D:D,Conciliacao!A158,df_taxas_bancarias!F:F,"b'\x00'")</f>
        <v>0</v>
      </c>
      <c r="N158" s="11">
        <f>SUMIFS(df_extratos!I:I,df_extratos!F:F,Conciliacao!A158,df_extratos!G:G,"DEBITO")</f>
        <v>-241018.77000000002</v>
      </c>
      <c r="O158" s="12">
        <f t="shared" si="14"/>
        <v>-487.05000000001746</v>
      </c>
      <c r="P158" s="26">
        <f t="shared" si="15"/>
        <v>-491.0000000000291</v>
      </c>
    </row>
    <row r="159" spans="1:16" x14ac:dyDescent="0.35">
      <c r="A159" s="6">
        <f t="shared" si="16"/>
        <v>45449</v>
      </c>
      <c r="B159" s="4">
        <f>SUMIFS(df_faturam_zig!K:K,df_faturam_zig!L:L,Conciliacao!A159)</f>
        <v>9739.9299999999985</v>
      </c>
      <c r="C159" s="4"/>
      <c r="D159" s="4">
        <f>SUMIFS(df_faturam_zig!E:E,df_faturam_zig!L:L,Conciliacao!A159,df_faturam_zig!F:F,"DINHEIRO")</f>
        <v>723.48</v>
      </c>
      <c r="E159" s="4">
        <f>SUMIFS(view_parc_agrup!G:G,view_parc_agrup!F:F,Conciliacao!A159)</f>
        <v>1020.99</v>
      </c>
      <c r="F159" s="7">
        <f>SUMIFS(df_mutuos!H:H,df_mutuos!B:B,Conciliacao!A159)</f>
        <v>155809.42000000001</v>
      </c>
      <c r="G159" s="8">
        <f>SUMIFS(df_extratos!I:I,df_extratos!F:F,Conciliacao!A159,df_extratos!G:G,"CREDITO")</f>
        <v>166569.34</v>
      </c>
      <c r="H159" s="24">
        <f>SUMIFS(df_tesouraria_trans!E:E,df_tesouraria_trans!D:D,Conciliacao!A159)</f>
        <v>723.48</v>
      </c>
      <c r="I159" s="10">
        <f t="shared" si="13"/>
        <v>1</v>
      </c>
      <c r="J159" s="5">
        <f>SUMIFS(df_blueme_sem_parcelamento!F:F,df_blueme_sem_parcelamento!I:I,Conciliacao!A159)</f>
        <v>20941.139999999996</v>
      </c>
      <c r="K159" s="5">
        <f>SUMIFS(df_blueme_com_parcelamento!I:I,df_blueme_com_parcelamento!L:L,Conciliacao!A159)</f>
        <v>0</v>
      </c>
      <c r="L159" s="9">
        <f>SUMIFS(df_mutuos!I:I,df_mutuos!B:B,Conciliacao!A159,df_mutuos!G:G,0)</f>
        <v>336040</v>
      </c>
      <c r="M159" s="9">
        <f>SUMIFS(df_taxas_bancarias!E:E,df_taxas_bancarias!D:D,Conciliacao!A159,df_taxas_bancarias!F:F,"b'\x00'")</f>
        <v>0</v>
      </c>
      <c r="N159" s="11">
        <f>SUMIFS(df_extratos!I:I,df_extratos!F:F,Conciliacao!A159,df_extratos!G:G,"DEBITO")</f>
        <v>-356981.14</v>
      </c>
      <c r="O159" s="12">
        <f t="shared" si="14"/>
        <v>0</v>
      </c>
      <c r="P159" s="26">
        <f t="shared" si="15"/>
        <v>-1</v>
      </c>
    </row>
    <row r="160" spans="1:16" x14ac:dyDescent="0.35">
      <c r="A160" s="6">
        <f t="shared" si="16"/>
        <v>45450</v>
      </c>
      <c r="B160" s="4">
        <f>SUMIFS(df_faturam_zig!K:K,df_faturam_zig!L:L,Conciliacao!A160)</f>
        <v>9717.3000000000011</v>
      </c>
      <c r="C160" s="4"/>
      <c r="D160" s="4">
        <f>SUMIFS(df_faturam_zig!E:E,df_faturam_zig!L:L,Conciliacao!A160,df_faturam_zig!F:F,"DINHEIRO")</f>
        <v>0</v>
      </c>
      <c r="E160" s="4">
        <f>SUMIFS(view_parc_agrup!G:G,view_parc_agrup!F:F,Conciliacao!A160)</f>
        <v>494.89</v>
      </c>
      <c r="F160" s="7">
        <f>SUMIFS(df_mutuos!H:H,df_mutuos!B:B,Conciliacao!A160)</f>
        <v>181149.13</v>
      </c>
      <c r="G160" s="8">
        <f>SUMIFS(df_extratos!I:I,df_extratos!F:F,Conciliacao!A160,df_extratos!G:G,"CREDITO")</f>
        <v>191341.91</v>
      </c>
      <c r="H160" s="24">
        <f>SUMIFS(df_tesouraria_trans!E:E,df_tesouraria_trans!D:D,Conciliacao!A160)</f>
        <v>0</v>
      </c>
      <c r="I160" s="10">
        <f t="shared" si="13"/>
        <v>19.410000000003492</v>
      </c>
      <c r="J160" s="5">
        <f>SUMIFS(df_blueme_sem_parcelamento!F:F,df_blueme_sem_parcelamento!I:I,Conciliacao!A160)</f>
        <v>3467.35</v>
      </c>
      <c r="K160" s="5">
        <f>SUMIFS(df_blueme_com_parcelamento!I:I,df_blueme_com_parcelamento!L:L,Conciliacao!A160)</f>
        <v>234.75</v>
      </c>
      <c r="L160" s="9">
        <f>SUMIFS(df_mutuos!I:I,df_mutuos!B:B,Conciliacao!A160,df_mutuos!G:G,0)</f>
        <v>58790</v>
      </c>
      <c r="M160" s="9">
        <f>SUMIFS(df_taxas_bancarias!E:E,df_taxas_bancarias!D:D,Conciliacao!A160,df_taxas_bancarias!F:F,"b'\x00'")</f>
        <v>0</v>
      </c>
      <c r="N160" s="11">
        <f>SUMIFS(df_extratos!I:I,df_extratos!F:F,Conciliacao!A160,df_extratos!G:G,"DEBITO")</f>
        <v>-62594.6</v>
      </c>
      <c r="O160" s="12">
        <f t="shared" si="14"/>
        <v>-102.5</v>
      </c>
      <c r="P160" s="26">
        <f t="shared" si="15"/>
        <v>-121.91000000000349</v>
      </c>
    </row>
    <row r="161" spans="1:16" x14ac:dyDescent="0.35">
      <c r="A161" s="6">
        <f t="shared" si="16"/>
        <v>45451</v>
      </c>
      <c r="B161" s="4">
        <f>SUMIFS(df_faturam_zig!K:K,df_faturam_zig!L:L,Conciliacao!A161)</f>
        <v>0</v>
      </c>
      <c r="C161" s="4"/>
      <c r="D161" s="4">
        <f>SUMIFS(df_faturam_zig!E:E,df_faturam_zig!L:L,Conciliacao!A161,df_faturam_zig!F:F,"DINHEIRO")</f>
        <v>0</v>
      </c>
      <c r="E161" s="4">
        <f>SUMIFS(view_parc_agrup!G:G,view_parc_agrup!F:F,Conciliacao!A161)</f>
        <v>0</v>
      </c>
      <c r="F161" s="7">
        <f>SUMIFS(df_mutuos!H:H,df_mutuos!B:B,Conciliacao!A161)</f>
        <v>0</v>
      </c>
      <c r="G161" s="8">
        <f>SUMIFS(df_extratos!I:I,df_extratos!F:F,Conciliacao!A161,df_extratos!G:G,"CREDITO")</f>
        <v>0</v>
      </c>
      <c r="H161" s="24">
        <f>SUMIFS(df_tesouraria_trans!E:E,df_tesouraria_trans!D:D,Conciliacao!A161)</f>
        <v>0</v>
      </c>
      <c r="I161" s="10">
        <f t="shared" si="13"/>
        <v>0</v>
      </c>
      <c r="J161" s="5">
        <f>SUMIFS(df_blueme_sem_parcelamento!F:F,df_blueme_sem_parcelamento!I:I,Conciliacao!A161)</f>
        <v>0</v>
      </c>
      <c r="K161" s="5">
        <f>SUMIFS(df_blueme_com_parcelamento!I:I,df_blueme_com_parcelamento!L:L,Conciliacao!A161)</f>
        <v>0</v>
      </c>
      <c r="L161" s="9">
        <f>SUMIFS(df_mutuos!I:I,df_mutuos!B:B,Conciliacao!A161,df_mutuos!G:G,0)</f>
        <v>0</v>
      </c>
      <c r="M161" s="9">
        <f>SUMIFS(df_taxas_bancarias!E:E,df_taxas_bancarias!D:D,Conciliacao!A161,df_taxas_bancarias!F:F,"b'\x00'")</f>
        <v>0</v>
      </c>
      <c r="N161" s="11">
        <f>SUMIFS(df_extratos!I:I,df_extratos!F:F,Conciliacao!A161,df_extratos!G:G,"DEBITO")</f>
        <v>0</v>
      </c>
      <c r="O161" s="12">
        <f t="shared" si="14"/>
        <v>0</v>
      </c>
      <c r="P161" s="26">
        <f t="shared" si="15"/>
        <v>0</v>
      </c>
    </row>
    <row r="162" spans="1:16" x14ac:dyDescent="0.35">
      <c r="A162" s="6">
        <f t="shared" si="16"/>
        <v>45452</v>
      </c>
      <c r="B162" s="4">
        <f>SUMIFS(df_faturam_zig!K:K,df_faturam_zig!L:L,Conciliacao!A162)</f>
        <v>0</v>
      </c>
      <c r="C162" s="4"/>
      <c r="D162" s="4">
        <f>SUMIFS(df_faturam_zig!E:E,df_faturam_zig!L:L,Conciliacao!A162,df_faturam_zig!F:F,"DINHEIRO")</f>
        <v>0</v>
      </c>
      <c r="E162" s="4">
        <f>SUMIFS(view_parc_agrup!G:G,view_parc_agrup!F:F,Conciliacao!A162)</f>
        <v>0</v>
      </c>
      <c r="F162" s="7">
        <f>SUMIFS(df_mutuos!H:H,df_mutuos!B:B,Conciliacao!A162)</f>
        <v>0</v>
      </c>
      <c r="G162" s="8">
        <f>SUMIFS(df_extratos!I:I,df_extratos!F:F,Conciliacao!A162,df_extratos!G:G,"CREDITO")</f>
        <v>0</v>
      </c>
      <c r="H162" s="24">
        <f>SUMIFS(df_tesouraria_trans!E:E,df_tesouraria_trans!D:D,Conciliacao!A162)</f>
        <v>0</v>
      </c>
      <c r="I162" s="10">
        <f t="shared" ref="I162:I183" si="17">SUM(B162:F162)-SUM(G162:H162)</f>
        <v>0</v>
      </c>
      <c r="J162" s="5">
        <f>SUMIFS(df_blueme_sem_parcelamento!F:F,df_blueme_sem_parcelamento!I:I,Conciliacao!A162)</f>
        <v>0</v>
      </c>
      <c r="K162" s="5">
        <f>SUMIFS(df_blueme_com_parcelamento!I:I,df_blueme_com_parcelamento!L:L,Conciliacao!A162)</f>
        <v>0</v>
      </c>
      <c r="L162" s="9">
        <f>SUMIFS(df_mutuos!I:I,df_mutuos!B:B,Conciliacao!A162,df_mutuos!G:G,0)</f>
        <v>0</v>
      </c>
      <c r="M162" s="9">
        <f>SUMIFS(df_taxas_bancarias!E:E,df_taxas_bancarias!D:D,Conciliacao!A162,df_taxas_bancarias!F:F,"b'\x00'")</f>
        <v>0</v>
      </c>
      <c r="N162" s="11">
        <f>SUMIFS(df_extratos!I:I,df_extratos!F:F,Conciliacao!A162,df_extratos!G:G,"DEBITO")</f>
        <v>0</v>
      </c>
      <c r="O162" s="12">
        <f t="shared" ref="O162:O183" si="18">SUM(J162:M162)+N162</f>
        <v>0</v>
      </c>
      <c r="P162" s="26">
        <f t="shared" ref="P162:P183" si="19">O162-I162</f>
        <v>0</v>
      </c>
    </row>
    <row r="163" spans="1:16" x14ac:dyDescent="0.35">
      <c r="A163" s="6">
        <f t="shared" si="16"/>
        <v>45453</v>
      </c>
      <c r="B163" s="4">
        <f>SUMIFS(df_faturam_zig!K:K,df_faturam_zig!L:L,Conciliacao!A163)</f>
        <v>57025.71</v>
      </c>
      <c r="C163" s="4"/>
      <c r="D163" s="4">
        <f>SUMIFS(df_faturam_zig!E:E,df_faturam_zig!L:L,Conciliacao!A163,df_faturam_zig!F:F,"DINHEIRO")</f>
        <v>3350.8900000000003</v>
      </c>
      <c r="E163" s="4">
        <f>SUMIFS(view_parc_agrup!G:G,view_parc_agrup!F:F,Conciliacao!A163)</f>
        <v>823.85</v>
      </c>
      <c r="F163" s="7">
        <f>SUMIFS(df_mutuos!H:H,df_mutuos!B:B,Conciliacao!A163)</f>
        <v>772243.34000000008</v>
      </c>
      <c r="G163" s="8">
        <f>SUMIFS(df_extratos!I:I,df_extratos!F:F,Conciliacao!A163,df_extratos!G:G,"CREDITO")</f>
        <v>830053.85000000009</v>
      </c>
      <c r="H163" s="24">
        <f>SUMIFS(df_tesouraria_trans!E:E,df_tesouraria_trans!D:D,Conciliacao!A163)</f>
        <v>3350.89</v>
      </c>
      <c r="I163" s="10">
        <f t="shared" si="17"/>
        <v>39.049999999930151</v>
      </c>
      <c r="J163" s="5">
        <f>SUMIFS(df_blueme_sem_parcelamento!F:F,df_blueme_sem_parcelamento!I:I,Conciliacao!A163)</f>
        <v>27803.869999999995</v>
      </c>
      <c r="K163" s="5">
        <f>SUMIFS(df_blueme_com_parcelamento!I:I,df_blueme_com_parcelamento!L:L,Conciliacao!A163)</f>
        <v>0</v>
      </c>
      <c r="L163" s="9">
        <f>SUMIFS(df_mutuos!I:I,df_mutuos!B:B,Conciliacao!A163,df_mutuos!G:G,0)</f>
        <v>1176120</v>
      </c>
      <c r="M163" s="9">
        <f>SUMIFS(df_taxas_bancarias!E:E,df_taxas_bancarias!D:D,Conciliacao!A163,df_taxas_bancarias!F:F,"b'\x00'")</f>
        <v>0</v>
      </c>
      <c r="N163" s="11">
        <f>SUMIFS(df_extratos!I:I,df_extratos!F:F,Conciliacao!A163,df_extratos!G:G,"DEBITO")</f>
        <v>-1203884.32</v>
      </c>
      <c r="O163" s="12">
        <f t="shared" si="18"/>
        <v>39.550000000046566</v>
      </c>
      <c r="P163" s="26">
        <f t="shared" si="19"/>
        <v>0.50000000011641532</v>
      </c>
    </row>
    <row r="164" spans="1:16" x14ac:dyDescent="0.35">
      <c r="A164" s="6">
        <f t="shared" si="16"/>
        <v>45454</v>
      </c>
      <c r="B164" s="4">
        <f>SUMIFS(df_faturam_zig!K:K,df_faturam_zig!L:L,Conciliacao!A164)</f>
        <v>4693.0000000000009</v>
      </c>
      <c r="C164" s="4"/>
      <c r="D164" s="4">
        <f>SUMIFS(df_faturam_zig!E:E,df_faturam_zig!L:L,Conciliacao!A164,df_faturam_zig!F:F,"DINHEIRO")</f>
        <v>0</v>
      </c>
      <c r="E164" s="4">
        <f>SUMIFS(view_parc_agrup!G:G,view_parc_agrup!F:F,Conciliacao!A164)</f>
        <v>1710</v>
      </c>
      <c r="F164" s="7">
        <f>SUMIFS(df_mutuos!H:H,df_mutuos!B:B,Conciliacao!A164)</f>
        <v>104306.62</v>
      </c>
      <c r="G164" s="8">
        <f>SUMIFS(df_extratos!I:I,df_extratos!F:F,Conciliacao!A164,df_extratos!G:G,"CREDITO")</f>
        <v>110701.32</v>
      </c>
      <c r="H164" s="24">
        <f>SUMIFS(df_tesouraria_trans!E:E,df_tesouraria_trans!D:D,Conciliacao!A164)</f>
        <v>0</v>
      </c>
      <c r="I164" s="10">
        <f t="shared" si="17"/>
        <v>8.2999999999883585</v>
      </c>
      <c r="J164" s="5">
        <f>SUMIFS(df_blueme_sem_parcelamento!F:F,df_blueme_sem_parcelamento!I:I,Conciliacao!A164)</f>
        <v>14875.71</v>
      </c>
      <c r="K164" s="5">
        <f>SUMIFS(df_blueme_com_parcelamento!I:I,df_blueme_com_parcelamento!L:L,Conciliacao!A164)</f>
        <v>0</v>
      </c>
      <c r="L164" s="9">
        <f>SUMIFS(df_mutuos!I:I,df_mutuos!B:B,Conciliacao!A164,df_mutuos!G:G,0)</f>
        <v>575177.59</v>
      </c>
      <c r="M164" s="9">
        <f>SUMIFS(df_taxas_bancarias!E:E,df_taxas_bancarias!D:D,Conciliacao!A164,df_taxas_bancarias!F:F,"b'\x00'")</f>
        <v>0</v>
      </c>
      <c r="N164" s="11">
        <f>SUMIFS(df_extratos!I:I,df_extratos!F:F,Conciliacao!A164,df_extratos!G:G,"DEBITO")</f>
        <v>-590487.42999999993</v>
      </c>
      <c r="O164" s="12">
        <f t="shared" si="18"/>
        <v>-434.13000000000466</v>
      </c>
      <c r="P164" s="26">
        <f t="shared" si="19"/>
        <v>-442.42999999999302</v>
      </c>
    </row>
    <row r="165" spans="1:16" x14ac:dyDescent="0.35">
      <c r="A165" s="6">
        <f t="shared" si="16"/>
        <v>45455</v>
      </c>
      <c r="B165" s="4">
        <f>SUMIFS(df_faturam_zig!K:K,df_faturam_zig!L:L,Conciliacao!A165)</f>
        <v>8421.5499999999993</v>
      </c>
      <c r="C165" s="4"/>
      <c r="D165" s="4">
        <f>SUMIFS(df_faturam_zig!E:E,df_faturam_zig!L:L,Conciliacao!A165,df_faturam_zig!F:F,"DINHEIRO")</f>
        <v>0</v>
      </c>
      <c r="E165" s="4">
        <f>SUMIFS(view_parc_agrup!G:G,view_parc_agrup!F:F,Conciliacao!A165)</f>
        <v>1381.1499999999999</v>
      </c>
      <c r="F165" s="7">
        <f>SUMIFS(df_mutuos!H:H,df_mutuos!B:B,Conciliacao!A165)</f>
        <v>189015.64</v>
      </c>
      <c r="G165" s="8">
        <f>SUMIFS(df_extratos!I:I,df_extratos!F:F,Conciliacao!A165,df_extratos!G:G,"CREDITO")</f>
        <v>198813.42</v>
      </c>
      <c r="H165" s="24">
        <f>SUMIFS(df_tesouraria_trans!E:E,df_tesouraria_trans!D:D,Conciliacao!A165)</f>
        <v>0</v>
      </c>
      <c r="I165" s="10">
        <f t="shared" si="17"/>
        <v>4.9200000000128057</v>
      </c>
      <c r="J165" s="5">
        <f>SUMIFS(df_blueme_sem_parcelamento!F:F,df_blueme_sem_parcelamento!I:I,Conciliacao!A165)</f>
        <v>14530.839999999998</v>
      </c>
      <c r="K165" s="5">
        <f>SUMIFS(df_blueme_com_parcelamento!I:I,df_blueme_com_parcelamento!L:L,Conciliacao!A165)</f>
        <v>4685.72</v>
      </c>
      <c r="L165" s="9">
        <f>SUMIFS(df_mutuos!I:I,df_mutuos!B:B,Conciliacao!A165,df_mutuos!G:G,0)</f>
        <v>125298</v>
      </c>
      <c r="M165" s="9">
        <f>SUMIFS(df_taxas_bancarias!E:E,df_taxas_bancarias!D:D,Conciliacao!A165,df_taxas_bancarias!F:F,"b'\x00'")</f>
        <v>0</v>
      </c>
      <c r="N165" s="11">
        <f>SUMIFS(df_extratos!I:I,df_extratos!F:F,Conciliacao!A165,df_extratos!G:G,"DEBITO")</f>
        <v>-144524.56</v>
      </c>
      <c r="O165" s="12">
        <f t="shared" si="18"/>
        <v>-10</v>
      </c>
      <c r="P165" s="26">
        <f t="shared" si="19"/>
        <v>-14.920000000012806</v>
      </c>
    </row>
    <row r="166" spans="1:16" x14ac:dyDescent="0.35">
      <c r="A166" s="6">
        <f t="shared" si="16"/>
        <v>45456</v>
      </c>
      <c r="B166" s="4">
        <f>SUMIFS(df_faturam_zig!K:K,df_faturam_zig!L:L,Conciliacao!A166)</f>
        <v>13947.900000000001</v>
      </c>
      <c r="C166" s="4"/>
      <c r="D166" s="4">
        <f>SUMIFS(df_faturam_zig!E:E,df_faturam_zig!L:L,Conciliacao!A166,df_faturam_zig!F:F,"DINHEIRO")</f>
        <v>351.55</v>
      </c>
      <c r="E166" s="4">
        <f>SUMIFS(view_parc_agrup!G:G,view_parc_agrup!F:F,Conciliacao!A166)</f>
        <v>8916.7100000000009</v>
      </c>
      <c r="F166" s="7">
        <f>SUMIFS(df_mutuos!H:H,df_mutuos!B:B,Conciliacao!A166)</f>
        <v>246701.50999999998</v>
      </c>
      <c r="G166" s="8">
        <f>SUMIFS(df_extratos!I:I,df_extratos!F:F,Conciliacao!A166,df_extratos!G:G,"CREDITO")</f>
        <v>269452.13999999996</v>
      </c>
      <c r="H166" s="24">
        <f>SUMIFS(df_tesouraria_trans!E:E,df_tesouraria_trans!D:D,Conciliacao!A166)</f>
        <v>351.55</v>
      </c>
      <c r="I166" s="10">
        <f t="shared" si="17"/>
        <v>113.98000000003958</v>
      </c>
      <c r="J166" s="5">
        <f>SUMIFS(df_blueme_sem_parcelamento!F:F,df_blueme_sem_parcelamento!I:I,Conciliacao!A166)</f>
        <v>4346.18</v>
      </c>
      <c r="K166" s="5">
        <f>SUMIFS(df_blueme_com_parcelamento!I:I,df_blueme_com_parcelamento!L:L,Conciliacao!A166)</f>
        <v>0</v>
      </c>
      <c r="L166" s="9">
        <f>SUMIFS(df_mutuos!I:I,df_mutuos!B:B,Conciliacao!A166,df_mutuos!G:G,0)</f>
        <v>242650</v>
      </c>
      <c r="M166" s="9">
        <f>SUMIFS(df_taxas_bancarias!E:E,df_taxas_bancarias!D:D,Conciliacao!A166,df_taxas_bancarias!F:F,"b'\x00'")</f>
        <v>0</v>
      </c>
      <c r="N166" s="11">
        <f>SUMIFS(df_extratos!I:I,df_extratos!F:F,Conciliacao!A166,df_extratos!G:G,"DEBITO")</f>
        <v>-247078.18000000002</v>
      </c>
      <c r="O166" s="12">
        <f t="shared" si="18"/>
        <v>-82.000000000029104</v>
      </c>
      <c r="P166" s="26">
        <f t="shared" si="19"/>
        <v>-195.98000000006869</v>
      </c>
    </row>
    <row r="167" spans="1:16" x14ac:dyDescent="0.35">
      <c r="A167" s="6">
        <f t="shared" si="16"/>
        <v>45457</v>
      </c>
      <c r="B167" s="4">
        <f>SUMIFS(df_faturam_zig!K:K,df_faturam_zig!L:L,Conciliacao!A167)</f>
        <v>10915.28</v>
      </c>
      <c r="C167" s="4"/>
      <c r="D167" s="4">
        <f>SUMIFS(df_faturam_zig!E:E,df_faturam_zig!L:L,Conciliacao!A167,df_faturam_zig!F:F,"DINHEIRO")</f>
        <v>269.61</v>
      </c>
      <c r="E167" s="4">
        <f>SUMIFS(view_parc_agrup!G:G,view_parc_agrup!F:F,Conciliacao!A167)</f>
        <v>2134.33</v>
      </c>
      <c r="F167" s="7">
        <f>SUMIFS(df_mutuos!H:H,df_mutuos!B:B,Conciliacao!A167)</f>
        <v>269362.86000000004</v>
      </c>
      <c r="G167" s="8">
        <f>SUMIFS(df_extratos!I:I,df_extratos!F:F,Conciliacao!A167,df_extratos!G:G,"CREDITO")</f>
        <v>282367.41000000003</v>
      </c>
      <c r="H167" s="24">
        <f>SUMIFS(df_tesouraria_trans!E:E,df_tesouraria_trans!D:D,Conciliacao!A167)</f>
        <v>-3030.39</v>
      </c>
      <c r="I167" s="10">
        <f t="shared" si="17"/>
        <v>3345.0600000000559</v>
      </c>
      <c r="J167" s="5">
        <f>SUMIFS(df_blueme_sem_parcelamento!F:F,df_blueme_sem_parcelamento!I:I,Conciliacao!A167)</f>
        <v>3474.1</v>
      </c>
      <c r="K167" s="5">
        <f>SUMIFS(df_blueme_com_parcelamento!I:I,df_blueme_com_parcelamento!L:L,Conciliacao!A167)</f>
        <v>15126.4</v>
      </c>
      <c r="L167" s="9">
        <f>SUMIFS(df_mutuos!I:I,df_mutuos!B:B,Conciliacao!A167,df_mutuos!G:G,0)</f>
        <v>326232.36</v>
      </c>
      <c r="M167" s="9">
        <f>SUMIFS(df_taxas_bancarias!E:E,df_taxas_bancarias!D:D,Conciliacao!A167,df_taxas_bancarias!F:F,"b'\x00'")</f>
        <v>0</v>
      </c>
      <c r="N167" s="11">
        <f>SUMIFS(df_extratos!I:I,df_extratos!F:F,Conciliacao!A167,df_extratos!G:G,"DEBITO")</f>
        <v>-341532.86000000004</v>
      </c>
      <c r="O167" s="12">
        <f t="shared" si="18"/>
        <v>3299.9999999999418</v>
      </c>
      <c r="P167" s="26">
        <f t="shared" si="19"/>
        <v>-45.060000000114087</v>
      </c>
    </row>
    <row r="168" spans="1:16" x14ac:dyDescent="0.35">
      <c r="A168" s="6">
        <f t="shared" si="16"/>
        <v>45458</v>
      </c>
      <c r="B168" s="4">
        <f>SUMIFS(df_faturam_zig!K:K,df_faturam_zig!L:L,Conciliacao!A168)</f>
        <v>0</v>
      </c>
      <c r="C168" s="4"/>
      <c r="D168" s="4">
        <f>SUMIFS(df_faturam_zig!E:E,df_faturam_zig!L:L,Conciliacao!A168,df_faturam_zig!F:F,"DINHEIRO")</f>
        <v>0</v>
      </c>
      <c r="E168" s="4">
        <f>SUMIFS(view_parc_agrup!G:G,view_parc_agrup!F:F,Conciliacao!A168)</f>
        <v>0</v>
      </c>
      <c r="F168" s="7">
        <f>SUMIFS(df_mutuos!H:H,df_mutuos!B:B,Conciliacao!A168)</f>
        <v>0</v>
      </c>
      <c r="G168" s="8">
        <f>SUMIFS(df_extratos!I:I,df_extratos!F:F,Conciliacao!A168,df_extratos!G:G,"CREDITO")</f>
        <v>0</v>
      </c>
      <c r="H168" s="24">
        <f>SUMIFS(df_tesouraria_trans!E:E,df_tesouraria_trans!D:D,Conciliacao!A168)</f>
        <v>0</v>
      </c>
      <c r="I168" s="10">
        <f t="shared" si="17"/>
        <v>0</v>
      </c>
      <c r="J168" s="5">
        <f>SUMIFS(df_blueme_sem_parcelamento!F:F,df_blueme_sem_parcelamento!I:I,Conciliacao!A168)</f>
        <v>0</v>
      </c>
      <c r="K168" s="5">
        <f>SUMIFS(df_blueme_com_parcelamento!I:I,df_blueme_com_parcelamento!L:L,Conciliacao!A168)</f>
        <v>0</v>
      </c>
      <c r="L168" s="9">
        <f>SUMIFS(df_mutuos!I:I,df_mutuos!B:B,Conciliacao!A168,df_mutuos!G:G,0)</f>
        <v>0</v>
      </c>
      <c r="M168" s="9">
        <f>SUMIFS(df_taxas_bancarias!E:E,df_taxas_bancarias!D:D,Conciliacao!A168,df_taxas_bancarias!F:F,"b'\x00'")</f>
        <v>0</v>
      </c>
      <c r="N168" s="11">
        <f>SUMIFS(df_extratos!I:I,df_extratos!F:F,Conciliacao!A168,df_extratos!G:G,"DEBITO")</f>
        <v>0</v>
      </c>
      <c r="O168" s="12">
        <f t="shared" si="18"/>
        <v>0</v>
      </c>
      <c r="P168" s="26">
        <f t="shared" si="19"/>
        <v>0</v>
      </c>
    </row>
    <row r="169" spans="1:16" x14ac:dyDescent="0.35">
      <c r="A169" s="6">
        <f t="shared" si="16"/>
        <v>45459</v>
      </c>
      <c r="B169" s="4">
        <f>SUMIFS(df_faturam_zig!K:K,df_faturam_zig!L:L,Conciliacao!A169)</f>
        <v>0</v>
      </c>
      <c r="C169" s="4"/>
      <c r="D169" s="4">
        <f>SUMIFS(df_faturam_zig!E:E,df_faturam_zig!L:L,Conciliacao!A169,df_faturam_zig!F:F,"DINHEIRO")</f>
        <v>0</v>
      </c>
      <c r="E169" s="4">
        <f>SUMIFS(view_parc_agrup!G:G,view_parc_agrup!F:F,Conciliacao!A169)</f>
        <v>0</v>
      </c>
      <c r="F169" s="7">
        <f>SUMIFS(df_mutuos!H:H,df_mutuos!B:B,Conciliacao!A169)</f>
        <v>0</v>
      </c>
      <c r="G169" s="8">
        <f>SUMIFS(df_extratos!I:I,df_extratos!F:F,Conciliacao!A169,df_extratos!G:G,"CREDITO")</f>
        <v>0</v>
      </c>
      <c r="H169" s="24">
        <f>SUMIFS(df_tesouraria_trans!E:E,df_tesouraria_trans!D:D,Conciliacao!A169)</f>
        <v>0</v>
      </c>
      <c r="I169" s="10">
        <f t="shared" si="17"/>
        <v>0</v>
      </c>
      <c r="J169" s="5">
        <f>SUMIFS(df_blueme_sem_parcelamento!F:F,df_blueme_sem_parcelamento!I:I,Conciliacao!A169)</f>
        <v>0</v>
      </c>
      <c r="K169" s="5">
        <f>SUMIFS(df_blueme_com_parcelamento!I:I,df_blueme_com_parcelamento!L:L,Conciliacao!A169)</f>
        <v>0</v>
      </c>
      <c r="L169" s="9">
        <f>SUMIFS(df_mutuos!I:I,df_mutuos!B:B,Conciliacao!A169,df_mutuos!G:G,0)</f>
        <v>0</v>
      </c>
      <c r="M169" s="9">
        <f>SUMIFS(df_taxas_bancarias!E:E,df_taxas_bancarias!D:D,Conciliacao!A169,df_taxas_bancarias!F:F,"b'\x00'")</f>
        <v>0</v>
      </c>
      <c r="N169" s="11">
        <f>SUMIFS(df_extratos!I:I,df_extratos!F:F,Conciliacao!A169,df_extratos!G:G,"DEBITO")</f>
        <v>0</v>
      </c>
      <c r="O169" s="12">
        <f t="shared" si="18"/>
        <v>0</v>
      </c>
      <c r="P169" s="26">
        <f t="shared" si="19"/>
        <v>0</v>
      </c>
    </row>
    <row r="170" spans="1:16" x14ac:dyDescent="0.35">
      <c r="A170" s="6">
        <f t="shared" si="16"/>
        <v>45460</v>
      </c>
      <c r="B170" s="4">
        <f>SUMIFS(df_faturam_zig!K:K,df_faturam_zig!L:L,Conciliacao!A170)</f>
        <v>63361.270000000004</v>
      </c>
      <c r="C170" s="4"/>
      <c r="D170" s="4">
        <f>SUMIFS(df_faturam_zig!E:E,df_faturam_zig!L:L,Conciliacao!A170,df_faturam_zig!F:F,"DINHEIRO")</f>
        <v>1523.57</v>
      </c>
      <c r="E170" s="4">
        <f>SUMIFS(view_parc_agrup!G:G,view_parc_agrup!F:F,Conciliacao!A170)</f>
        <v>742.41</v>
      </c>
      <c r="F170" s="7">
        <f>SUMIFS(df_mutuos!H:H,df_mutuos!B:B,Conciliacao!A170)</f>
        <v>758981.25</v>
      </c>
      <c r="G170" s="8">
        <f>SUMIFS(df_extratos!I:I,df_extratos!F:F,Conciliacao!A170,df_extratos!G:G,"CREDITO")</f>
        <v>823124.23</v>
      </c>
      <c r="H170" s="24">
        <f>SUMIFS(df_tesouraria_trans!E:E,df_tesouraria_trans!D:D,Conciliacao!A170)</f>
        <v>2265.98</v>
      </c>
      <c r="I170" s="10">
        <f t="shared" si="17"/>
        <v>-781.70999999996275</v>
      </c>
      <c r="J170" s="5">
        <f>SUMIFS(df_blueme_sem_parcelamento!F:F,df_blueme_sem_parcelamento!I:I,Conciliacao!A170)</f>
        <v>23881.729999999996</v>
      </c>
      <c r="K170" s="5">
        <f>SUMIFS(df_blueme_com_parcelamento!I:I,df_blueme_com_parcelamento!L:L,Conciliacao!A170)</f>
        <v>20466.350000000002</v>
      </c>
      <c r="L170" s="9">
        <f>SUMIFS(df_mutuos!I:I,df_mutuos!B:B,Conciliacao!A170,df_mutuos!G:G,0)</f>
        <v>524250</v>
      </c>
      <c r="M170" s="9">
        <f>SUMIFS(df_taxas_bancarias!E:E,df_taxas_bancarias!D:D,Conciliacao!A170,df_taxas_bancarias!F:F,"b'\x00'")</f>
        <v>0</v>
      </c>
      <c r="N170" s="11">
        <f>SUMIFS(df_extratos!I:I,df_extratos!F:F,Conciliacao!A170,df_extratos!G:G,"DEBITO")</f>
        <v>-569109.63</v>
      </c>
      <c r="O170" s="12">
        <f t="shared" si="18"/>
        <v>-511.55000000004657</v>
      </c>
      <c r="P170" s="26">
        <f t="shared" si="19"/>
        <v>270.15999999991618</v>
      </c>
    </row>
    <row r="171" spans="1:16" x14ac:dyDescent="0.35">
      <c r="A171" s="6">
        <f t="shared" si="16"/>
        <v>45461</v>
      </c>
      <c r="B171" s="4">
        <f>SUMIFS(df_faturam_zig!K:K,df_faturam_zig!L:L,Conciliacao!A171)</f>
        <v>5610.9000000000005</v>
      </c>
      <c r="C171" s="4"/>
      <c r="D171" s="4">
        <f>SUMIFS(df_faturam_zig!E:E,df_faturam_zig!L:L,Conciliacao!A171,df_faturam_zig!F:F,"DINHEIRO")</f>
        <v>233.57</v>
      </c>
      <c r="E171" s="4">
        <f>SUMIFS(view_parc_agrup!G:G,view_parc_agrup!F:F,Conciliacao!A171)</f>
        <v>1354.77</v>
      </c>
      <c r="F171" s="7">
        <f>SUMIFS(df_mutuos!H:H,df_mutuos!B:B,Conciliacao!A171)</f>
        <v>122741.87000000002</v>
      </c>
      <c r="G171" s="8">
        <f>SUMIFS(df_extratos!I:I,df_extratos!F:F,Conciliacao!A171,df_extratos!G:G,"CREDITO")</f>
        <v>129710.34</v>
      </c>
      <c r="H171" s="24">
        <f>SUMIFS(df_tesouraria_trans!E:E,df_tesouraria_trans!D:D,Conciliacao!A171)</f>
        <v>233.57</v>
      </c>
      <c r="I171" s="10">
        <f t="shared" si="17"/>
        <v>-2.7999999999738066</v>
      </c>
      <c r="J171" s="5">
        <f>SUMIFS(df_blueme_sem_parcelamento!F:F,df_blueme_sem_parcelamento!I:I,Conciliacao!A171)</f>
        <v>12304.849999999999</v>
      </c>
      <c r="K171" s="5">
        <f>SUMIFS(df_blueme_com_parcelamento!I:I,df_blueme_com_parcelamento!L:L,Conciliacao!A171)</f>
        <v>0</v>
      </c>
      <c r="L171" s="9">
        <f>SUMIFS(df_mutuos!I:I,df_mutuos!B:B,Conciliacao!A171,df_mutuos!G:G,0)</f>
        <v>168122.83000000002</v>
      </c>
      <c r="M171" s="9">
        <f>SUMIFS(df_taxas_bancarias!E:E,df_taxas_bancarias!D:D,Conciliacao!A171,df_taxas_bancarias!F:F,"b'\x00'")</f>
        <v>0</v>
      </c>
      <c r="N171" s="11">
        <f>SUMIFS(df_extratos!I:I,df_extratos!F:F,Conciliacao!A171,df_extratos!G:G,"DEBITO")</f>
        <v>-181209.23</v>
      </c>
      <c r="O171" s="12">
        <f t="shared" si="18"/>
        <v>-781.54999999998836</v>
      </c>
      <c r="P171" s="26">
        <f t="shared" si="19"/>
        <v>-778.75000000001455</v>
      </c>
    </row>
    <row r="172" spans="1:16" x14ac:dyDescent="0.35">
      <c r="A172" s="6">
        <f t="shared" si="16"/>
        <v>45462</v>
      </c>
      <c r="B172" s="4">
        <f>SUMIFS(df_faturam_zig!K:K,df_faturam_zig!L:L,Conciliacao!A172)</f>
        <v>4785.34</v>
      </c>
      <c r="C172" s="4"/>
      <c r="D172" s="4">
        <f>SUMIFS(df_faturam_zig!E:E,df_faturam_zig!L:L,Conciliacao!A172,df_faturam_zig!F:F,"DINHEIRO")</f>
        <v>0</v>
      </c>
      <c r="E172" s="4">
        <f>SUMIFS(view_parc_agrup!G:G,view_parc_agrup!F:F,Conciliacao!A172)</f>
        <v>1240.8500000000001</v>
      </c>
      <c r="F172" s="7">
        <f>SUMIFS(df_mutuos!H:H,df_mutuos!B:B,Conciliacao!A172)</f>
        <v>142848.77000000002</v>
      </c>
      <c r="G172" s="8">
        <f>SUMIFS(df_extratos!I:I,df_extratos!F:F,Conciliacao!A172,df_extratos!G:G,"CREDITO")</f>
        <v>148791.13999999998</v>
      </c>
      <c r="H172" s="24">
        <f>SUMIFS(df_tesouraria_trans!E:E,df_tesouraria_trans!D:D,Conciliacao!A172)</f>
        <v>0</v>
      </c>
      <c r="I172" s="10">
        <f t="shared" si="17"/>
        <v>83.820000000036089</v>
      </c>
      <c r="J172" s="5">
        <f>SUMIFS(df_blueme_sem_parcelamento!F:F,df_blueme_sem_parcelamento!I:I,Conciliacao!A172)</f>
        <v>12329.74</v>
      </c>
      <c r="K172" s="5">
        <f>SUMIFS(df_blueme_com_parcelamento!I:I,df_blueme_com_parcelamento!L:L,Conciliacao!A172)</f>
        <v>1478.2600000000002</v>
      </c>
      <c r="L172" s="9">
        <f>SUMIFS(df_mutuos!I:I,df_mutuos!B:B,Conciliacao!A172,df_mutuos!G:G,0)</f>
        <v>163789.82</v>
      </c>
      <c r="M172" s="9">
        <f>SUMIFS(df_taxas_bancarias!E:E,df_taxas_bancarias!D:D,Conciliacao!A172,df_taxas_bancarias!F:F,"b'\x00'")</f>
        <v>0</v>
      </c>
      <c r="N172" s="11">
        <f>SUMIFS(df_extratos!I:I,df_extratos!F:F,Conciliacao!A172,df_extratos!G:G,"DEBITO")</f>
        <v>-177597.82</v>
      </c>
      <c r="O172" s="12">
        <f t="shared" si="18"/>
        <v>0</v>
      </c>
      <c r="P172" s="26">
        <f t="shared" si="19"/>
        <v>-83.820000000036089</v>
      </c>
    </row>
    <row r="173" spans="1:16" x14ac:dyDescent="0.35">
      <c r="A173" s="6">
        <f t="shared" si="16"/>
        <v>45463</v>
      </c>
      <c r="B173" s="4">
        <f>SUMIFS(df_faturam_zig!K:K,df_faturam_zig!L:L,Conciliacao!A173)</f>
        <v>5609.3499999999995</v>
      </c>
      <c r="C173" s="4"/>
      <c r="D173" s="4">
        <f>SUMIFS(df_faturam_zig!E:E,df_faturam_zig!L:L,Conciliacao!A173,df_faturam_zig!F:F,"DINHEIRO")</f>
        <v>122.83</v>
      </c>
      <c r="E173" s="4">
        <f>SUMIFS(view_parc_agrup!G:G,view_parc_agrup!F:F,Conciliacao!A173)</f>
        <v>1430.22</v>
      </c>
      <c r="F173" s="7">
        <f>SUMIFS(df_mutuos!H:H,df_mutuos!B:B,Conciliacao!A173)</f>
        <v>153568.9</v>
      </c>
      <c r="G173" s="8">
        <f>SUMIFS(df_extratos!I:I,df_extratos!F:F,Conciliacao!A173,df_extratos!G:G,"CREDITO")</f>
        <v>160605.85999999999</v>
      </c>
      <c r="H173" s="24">
        <f>SUMIFS(df_tesouraria_trans!E:E,df_tesouraria_trans!D:D,Conciliacao!A173)</f>
        <v>122.83</v>
      </c>
      <c r="I173" s="10">
        <f t="shared" si="17"/>
        <v>2.610000000015134</v>
      </c>
      <c r="J173" s="5">
        <f>SUMIFS(df_blueme_sem_parcelamento!F:F,df_blueme_sem_parcelamento!I:I,Conciliacao!A173)</f>
        <v>21979.659999999996</v>
      </c>
      <c r="K173" s="5">
        <f>SUMIFS(df_blueme_com_parcelamento!I:I,df_blueme_com_parcelamento!L:L,Conciliacao!A173)</f>
        <v>2930.67</v>
      </c>
      <c r="L173" s="9">
        <f>SUMIFS(df_mutuos!I:I,df_mutuos!B:B,Conciliacao!A173,df_mutuos!G:G,0)</f>
        <v>404499.55</v>
      </c>
      <c r="M173" s="9">
        <f>SUMIFS(df_taxas_bancarias!E:E,df_taxas_bancarias!D:D,Conciliacao!A173,df_taxas_bancarias!F:F,"b'\x00'")</f>
        <v>0</v>
      </c>
      <c r="N173" s="11">
        <f>SUMIFS(df_extratos!I:I,df_extratos!F:F,Conciliacao!A173,df_extratos!G:G,"DEBITO")</f>
        <v>-429409.88</v>
      </c>
      <c r="O173" s="12">
        <f t="shared" si="18"/>
        <v>0</v>
      </c>
      <c r="P173" s="26">
        <f t="shared" si="19"/>
        <v>-2.610000000015134</v>
      </c>
    </row>
    <row r="174" spans="1:16" x14ac:dyDescent="0.35">
      <c r="A174" s="6">
        <f t="shared" si="16"/>
        <v>45464</v>
      </c>
      <c r="B174" s="4">
        <f>SUMIFS(df_faturam_zig!K:K,df_faturam_zig!L:L,Conciliacao!A174)</f>
        <v>7558.47</v>
      </c>
      <c r="C174" s="4"/>
      <c r="D174" s="4">
        <f>SUMIFS(df_faturam_zig!E:E,df_faturam_zig!L:L,Conciliacao!A174,df_faturam_zig!F:F,"DINHEIRO")</f>
        <v>360</v>
      </c>
      <c r="E174" s="4">
        <f>SUMIFS(view_parc_agrup!G:G,view_parc_agrup!F:F,Conciliacao!A174)</f>
        <v>140.71</v>
      </c>
      <c r="F174" s="7">
        <f>SUMIFS(df_mutuos!H:H,df_mutuos!B:B,Conciliacao!A174)</f>
        <v>189319.94</v>
      </c>
      <c r="G174" s="8">
        <f>SUMIFS(df_extratos!I:I,df_extratos!F:F,Conciliacao!A174,df_extratos!G:G,"CREDITO")</f>
        <v>197014.06</v>
      </c>
      <c r="H174" s="24">
        <f>SUMIFS(df_tesouraria_trans!E:E,df_tesouraria_trans!D:D,Conciliacao!A174)</f>
        <v>360</v>
      </c>
      <c r="I174" s="10">
        <f t="shared" si="17"/>
        <v>5.0599999999976717</v>
      </c>
      <c r="J174" s="5">
        <f>SUMIFS(df_blueme_sem_parcelamento!F:F,df_blueme_sem_parcelamento!I:I,Conciliacao!A174)</f>
        <v>18447.169999999998</v>
      </c>
      <c r="K174" s="5">
        <f>SUMIFS(df_blueme_com_parcelamento!I:I,df_blueme_com_parcelamento!L:L,Conciliacao!A174)</f>
        <v>0</v>
      </c>
      <c r="L174" s="9">
        <f>SUMIFS(df_mutuos!I:I,df_mutuos!B:B,Conciliacao!A174,df_mutuos!G:G,0)</f>
        <v>90750</v>
      </c>
      <c r="M174" s="9">
        <f>SUMIFS(df_taxas_bancarias!E:E,df_taxas_bancarias!D:D,Conciliacao!A174,df_taxas_bancarias!F:F,"b'\x00'")</f>
        <v>0</v>
      </c>
      <c r="N174" s="11">
        <f>SUMIFS(df_extratos!I:I,df_extratos!F:F,Conciliacao!A174,df_extratos!G:G,"DEBITO")</f>
        <v>-109197.16999999998</v>
      </c>
      <c r="O174" s="12">
        <f t="shared" si="18"/>
        <v>0</v>
      </c>
      <c r="P174" s="26">
        <f t="shared" si="19"/>
        <v>-5.0599999999976717</v>
      </c>
    </row>
    <row r="175" spans="1:16" x14ac:dyDescent="0.35">
      <c r="A175" s="6">
        <f t="shared" si="16"/>
        <v>45465</v>
      </c>
      <c r="B175" s="4">
        <f>SUMIFS(df_faturam_zig!K:K,df_faturam_zig!L:L,Conciliacao!A175)</f>
        <v>0</v>
      </c>
      <c r="C175" s="4"/>
      <c r="D175" s="4">
        <f>SUMIFS(df_faturam_zig!E:E,df_faturam_zig!L:L,Conciliacao!A175,df_faturam_zig!F:F,"DINHEIRO")</f>
        <v>0</v>
      </c>
      <c r="E175" s="4">
        <f>SUMIFS(view_parc_agrup!G:G,view_parc_agrup!F:F,Conciliacao!A175)</f>
        <v>0</v>
      </c>
      <c r="F175" s="7">
        <f>SUMIFS(df_mutuos!H:H,df_mutuos!B:B,Conciliacao!A175)</f>
        <v>0</v>
      </c>
      <c r="G175" s="8">
        <f>SUMIFS(df_extratos!I:I,df_extratos!F:F,Conciliacao!A175,df_extratos!G:G,"CREDITO")</f>
        <v>0</v>
      </c>
      <c r="H175" s="24">
        <f>SUMIFS(df_tesouraria_trans!E:E,df_tesouraria_trans!D:D,Conciliacao!A175)</f>
        <v>0</v>
      </c>
      <c r="I175" s="10">
        <f t="shared" si="17"/>
        <v>0</v>
      </c>
      <c r="J175" s="5">
        <f>SUMIFS(df_blueme_sem_parcelamento!F:F,df_blueme_sem_parcelamento!I:I,Conciliacao!A175)</f>
        <v>0</v>
      </c>
      <c r="K175" s="5">
        <f>SUMIFS(df_blueme_com_parcelamento!I:I,df_blueme_com_parcelamento!L:L,Conciliacao!A175)</f>
        <v>0</v>
      </c>
      <c r="L175" s="9">
        <f>SUMIFS(df_mutuos!I:I,df_mutuos!B:B,Conciliacao!A175,df_mutuos!G:G,0)</f>
        <v>0</v>
      </c>
      <c r="M175" s="9">
        <f>SUMIFS(df_taxas_bancarias!E:E,df_taxas_bancarias!D:D,Conciliacao!A175,df_taxas_bancarias!F:F,"b'\x00'")</f>
        <v>0</v>
      </c>
      <c r="N175" s="11">
        <f>SUMIFS(df_extratos!I:I,df_extratos!F:F,Conciliacao!A175,df_extratos!G:G,"DEBITO")</f>
        <v>0</v>
      </c>
      <c r="O175" s="12">
        <f t="shared" si="18"/>
        <v>0</v>
      </c>
      <c r="P175" s="26">
        <f t="shared" si="19"/>
        <v>0</v>
      </c>
    </row>
    <row r="176" spans="1:16" x14ac:dyDescent="0.35">
      <c r="A176" s="6">
        <f t="shared" si="16"/>
        <v>45466</v>
      </c>
      <c r="B176" s="4">
        <f>SUMIFS(df_faturam_zig!K:K,df_faturam_zig!L:L,Conciliacao!A176)</f>
        <v>0</v>
      </c>
      <c r="C176" s="4"/>
      <c r="D176" s="4">
        <f>SUMIFS(df_faturam_zig!E:E,df_faturam_zig!L:L,Conciliacao!A176,df_faturam_zig!F:F,"DINHEIRO")</f>
        <v>0</v>
      </c>
      <c r="E176" s="4">
        <f>SUMIFS(view_parc_agrup!G:G,view_parc_agrup!F:F,Conciliacao!A176)</f>
        <v>0</v>
      </c>
      <c r="F176" s="7">
        <f>SUMIFS(df_mutuos!H:H,df_mutuos!B:B,Conciliacao!A176)</f>
        <v>0</v>
      </c>
      <c r="G176" s="8">
        <f>SUMIFS(df_extratos!I:I,df_extratos!F:F,Conciliacao!A176,df_extratos!G:G,"CREDITO")</f>
        <v>0</v>
      </c>
      <c r="H176" s="24">
        <f>SUMIFS(df_tesouraria_trans!E:E,df_tesouraria_trans!D:D,Conciliacao!A176)</f>
        <v>0</v>
      </c>
      <c r="I176" s="10">
        <f t="shared" si="17"/>
        <v>0</v>
      </c>
      <c r="J176" s="5">
        <f>SUMIFS(df_blueme_sem_parcelamento!F:F,df_blueme_sem_parcelamento!I:I,Conciliacao!A176)</f>
        <v>0</v>
      </c>
      <c r="K176" s="5">
        <f>SUMIFS(df_blueme_com_parcelamento!I:I,df_blueme_com_parcelamento!L:L,Conciliacao!A176)</f>
        <v>0</v>
      </c>
      <c r="L176" s="9">
        <f>SUMIFS(df_mutuos!I:I,df_mutuos!B:B,Conciliacao!A176,df_mutuos!G:G,0)</f>
        <v>0</v>
      </c>
      <c r="M176" s="9">
        <f>SUMIFS(df_taxas_bancarias!E:E,df_taxas_bancarias!D:D,Conciliacao!A176,df_taxas_bancarias!F:F,"b'\x00'")</f>
        <v>0</v>
      </c>
      <c r="N176" s="11">
        <f>SUMIFS(df_extratos!I:I,df_extratos!F:F,Conciliacao!A176,df_extratos!G:G,"DEBITO")</f>
        <v>0</v>
      </c>
      <c r="O176" s="12">
        <f t="shared" si="18"/>
        <v>0</v>
      </c>
      <c r="P176" s="26">
        <f t="shared" si="19"/>
        <v>0</v>
      </c>
    </row>
    <row r="177" spans="1:16" x14ac:dyDescent="0.35">
      <c r="A177" s="6">
        <f t="shared" si="16"/>
        <v>45467</v>
      </c>
      <c r="B177" s="4">
        <f>SUMIFS(df_faturam_zig!K:K,df_faturam_zig!L:L,Conciliacao!A177)</f>
        <v>55923.39</v>
      </c>
      <c r="C177" s="4"/>
      <c r="D177" s="4">
        <f>SUMIFS(df_faturam_zig!E:E,df_faturam_zig!L:L,Conciliacao!A177,df_faturam_zig!F:F,"DINHEIRO")</f>
        <v>2173.6499999999996</v>
      </c>
      <c r="E177" s="4">
        <f>SUMIFS(view_parc_agrup!G:G,view_parc_agrup!F:F,Conciliacao!A177)</f>
        <v>113.79</v>
      </c>
      <c r="F177" s="7">
        <f>SUMIFS(df_mutuos!H:H,df_mutuos!B:B,Conciliacao!A177)</f>
        <v>832799.71</v>
      </c>
      <c r="G177" s="8">
        <f>SUMIFS(df_extratos!I:I,df_extratos!F:F,Conciliacao!A177,df_extratos!G:G,"CREDITO")</f>
        <v>0</v>
      </c>
      <c r="H177" s="24">
        <f>SUMIFS(df_tesouraria_trans!E:E,df_tesouraria_trans!D:D,Conciliacao!A177)</f>
        <v>2173.65</v>
      </c>
      <c r="I177" s="10">
        <f t="shared" si="17"/>
        <v>888836.8899999999</v>
      </c>
      <c r="J177" s="5">
        <f>SUMIFS(df_blueme_sem_parcelamento!F:F,df_blueme_sem_parcelamento!I:I,Conciliacao!A177)</f>
        <v>10574.44</v>
      </c>
      <c r="K177" s="5">
        <f>SUMIFS(df_blueme_com_parcelamento!I:I,df_blueme_com_parcelamento!L:L,Conciliacao!A177)</f>
        <v>0</v>
      </c>
      <c r="L177" s="9">
        <f>SUMIFS(df_mutuos!I:I,df_mutuos!B:B,Conciliacao!A177,df_mutuos!G:G,0)</f>
        <v>270460</v>
      </c>
      <c r="M177" s="9">
        <f>SUMIFS(df_taxas_bancarias!E:E,df_taxas_bancarias!D:D,Conciliacao!A177,df_taxas_bancarias!F:F,"b'\x00'")</f>
        <v>0</v>
      </c>
      <c r="N177" s="11">
        <f>SUMIFS(df_extratos!I:I,df_extratos!F:F,Conciliacao!A177,df_extratos!G:G,"DEBITO")</f>
        <v>0</v>
      </c>
      <c r="O177" s="12">
        <f t="shared" si="18"/>
        <v>281034.44</v>
      </c>
      <c r="P177" s="26">
        <f t="shared" si="19"/>
        <v>-607802.44999999995</v>
      </c>
    </row>
    <row r="178" spans="1:16" x14ac:dyDescent="0.35">
      <c r="A178" s="6">
        <f t="shared" si="16"/>
        <v>45468</v>
      </c>
      <c r="B178" s="4">
        <f>SUMIFS(df_faturam_zig!K:K,df_faturam_zig!L:L,Conciliacao!A178)</f>
        <v>1780.19</v>
      </c>
      <c r="C178" s="4"/>
      <c r="D178" s="4">
        <f>SUMIFS(df_faturam_zig!E:E,df_faturam_zig!L:L,Conciliacao!A178,df_faturam_zig!F:F,"DINHEIRO")</f>
        <v>0</v>
      </c>
      <c r="E178" s="4">
        <f>SUMIFS(view_parc_agrup!G:G,view_parc_agrup!F:F,Conciliacao!A178)</f>
        <v>2959.95</v>
      </c>
      <c r="F178" s="7">
        <f>SUMIFS(df_mutuos!H:H,df_mutuos!B:B,Conciliacao!A178)</f>
        <v>125458.11000000002</v>
      </c>
      <c r="G178" s="8">
        <f>SUMIFS(df_extratos!I:I,df_extratos!F:F,Conciliacao!A178,df_extratos!G:G,"CREDITO")</f>
        <v>0</v>
      </c>
      <c r="H178" s="24">
        <f>SUMIFS(df_tesouraria_trans!E:E,df_tesouraria_trans!D:D,Conciliacao!A178)</f>
        <v>-4400</v>
      </c>
      <c r="I178" s="10">
        <f t="shared" si="17"/>
        <v>134598.25</v>
      </c>
      <c r="J178" s="5">
        <f>SUMIFS(df_blueme_sem_parcelamento!F:F,df_blueme_sem_parcelamento!I:I,Conciliacao!A178)</f>
        <v>31479.64</v>
      </c>
      <c r="K178" s="5">
        <f>SUMIFS(df_blueme_com_parcelamento!I:I,df_blueme_com_parcelamento!L:L,Conciliacao!A178)</f>
        <v>4400</v>
      </c>
      <c r="L178" s="9">
        <f>SUMIFS(df_mutuos!I:I,df_mutuos!B:B,Conciliacao!A178,df_mutuos!G:G,0)</f>
        <v>449132.2699999999</v>
      </c>
      <c r="M178" s="9">
        <f>SUMIFS(df_taxas_bancarias!E:E,df_taxas_bancarias!D:D,Conciliacao!A178,df_taxas_bancarias!F:F,"b'\x00'")</f>
        <v>0</v>
      </c>
      <c r="N178" s="11">
        <f>SUMIFS(df_extratos!I:I,df_extratos!F:F,Conciliacao!A178,df_extratos!G:G,"DEBITO")</f>
        <v>0</v>
      </c>
      <c r="O178" s="12">
        <f t="shared" si="18"/>
        <v>485011.90999999992</v>
      </c>
      <c r="P178" s="26">
        <f t="shared" si="19"/>
        <v>350413.65999999992</v>
      </c>
    </row>
    <row r="179" spans="1:16" x14ac:dyDescent="0.35">
      <c r="A179" s="6">
        <f t="shared" si="16"/>
        <v>45469</v>
      </c>
      <c r="B179" s="4">
        <f>SUMIFS(df_faturam_zig!K:K,df_faturam_zig!L:L,Conciliacao!A179)</f>
        <v>4280.55</v>
      </c>
      <c r="C179" s="4"/>
      <c r="D179" s="4">
        <f>SUMIFS(df_faturam_zig!E:E,df_faturam_zig!L:L,Conciliacao!A179,df_faturam_zig!F:F,"DINHEIRO")</f>
        <v>53.99</v>
      </c>
      <c r="E179" s="4">
        <f>SUMIFS(view_parc_agrup!G:G,view_parc_agrup!F:F,Conciliacao!A179)</f>
        <v>493.44000000000005</v>
      </c>
      <c r="F179" s="7">
        <f>SUMIFS(df_mutuos!H:H,df_mutuos!B:B,Conciliacao!A179)</f>
        <v>107515.86000000002</v>
      </c>
      <c r="G179" s="8">
        <f>SUMIFS(df_extratos!I:I,df_extratos!F:F,Conciliacao!A179,df_extratos!G:G,"CREDITO")</f>
        <v>108288.89</v>
      </c>
      <c r="H179" s="24">
        <f>SUMIFS(df_tesouraria_trans!E:E,df_tesouraria_trans!D:D,Conciliacao!A179)</f>
        <v>53.99</v>
      </c>
      <c r="I179" s="10">
        <f t="shared" si="17"/>
        <v>4000.9600000000064</v>
      </c>
      <c r="J179" s="5">
        <f>SUMIFS(df_blueme_sem_parcelamento!F:F,df_blueme_sem_parcelamento!I:I,Conciliacao!A179)</f>
        <v>10084.32</v>
      </c>
      <c r="K179" s="5">
        <f>SUMIFS(df_blueme_com_parcelamento!I:I,df_blueme_com_parcelamento!L:L,Conciliacao!A179)</f>
        <v>1478.2600000000002</v>
      </c>
      <c r="L179" s="9">
        <f>SUMIFS(df_mutuos!I:I,df_mutuos!B:B,Conciliacao!A179,df_mutuos!G:G,0)</f>
        <v>201031.43</v>
      </c>
      <c r="M179" s="9">
        <f>SUMIFS(df_taxas_bancarias!E:E,df_taxas_bancarias!D:D,Conciliacao!A179,df_taxas_bancarias!F:F,"b'\x00'")</f>
        <v>0</v>
      </c>
      <c r="N179" s="11">
        <f>SUMIFS(df_extratos!I:I,df_extratos!F:F,Conciliacao!A179,df_extratos!G:G,"DEBITO")</f>
        <v>-213028.30999999997</v>
      </c>
      <c r="O179" s="12">
        <f t="shared" si="18"/>
        <v>-434.29999999998836</v>
      </c>
      <c r="P179" s="26">
        <f t="shared" si="19"/>
        <v>-4435.2599999999948</v>
      </c>
    </row>
    <row r="180" spans="1:16" x14ac:dyDescent="0.35">
      <c r="A180" s="6">
        <f t="shared" si="16"/>
        <v>45470</v>
      </c>
      <c r="B180" s="4">
        <f>SUMIFS(df_faturam_zig!K:K,df_faturam_zig!L:L,Conciliacao!A180)</f>
        <v>10940.87</v>
      </c>
      <c r="C180" s="4"/>
      <c r="D180" s="4">
        <f>SUMIFS(df_faturam_zig!E:E,df_faturam_zig!L:L,Conciliacao!A180,df_faturam_zig!F:F,"DINHEIRO")</f>
        <v>21.35</v>
      </c>
      <c r="E180" s="4">
        <f>SUMIFS(view_parc_agrup!G:G,view_parc_agrup!F:F,Conciliacao!A180)</f>
        <v>0</v>
      </c>
      <c r="F180" s="7">
        <f>SUMIFS(df_mutuos!H:H,df_mutuos!B:B,Conciliacao!A180)</f>
        <v>41200</v>
      </c>
      <c r="G180" s="8">
        <f>SUMIFS(df_extratos!I:I,df_extratos!F:F,Conciliacao!A180,df_extratos!G:G,"CREDITO")</f>
        <v>194993.2</v>
      </c>
      <c r="H180" s="24">
        <f>SUMIFS(df_tesouraria_trans!E:E,df_tesouraria_trans!D:D,Conciliacao!A180)</f>
        <v>0</v>
      </c>
      <c r="I180" s="10">
        <f t="shared" si="17"/>
        <v>-142830.98000000001</v>
      </c>
      <c r="J180" s="5">
        <f>SUMIFS(df_blueme_sem_parcelamento!F:F,df_blueme_sem_parcelamento!I:I,Conciliacao!A180)</f>
        <v>8392.5400000000009</v>
      </c>
      <c r="K180" s="5">
        <f>SUMIFS(df_blueme_com_parcelamento!I:I,df_blueme_com_parcelamento!L:L,Conciliacao!A180)</f>
        <v>581.22</v>
      </c>
      <c r="L180" s="9">
        <f>SUMIFS(df_mutuos!I:I,df_mutuos!B:B,Conciliacao!A180,df_mutuos!G:G,0)</f>
        <v>248165</v>
      </c>
      <c r="M180" s="9">
        <f>SUMIFS(df_taxas_bancarias!E:E,df_taxas_bancarias!D:D,Conciliacao!A180,df_taxas_bancarias!F:F,"b'\x00'")</f>
        <v>0</v>
      </c>
      <c r="N180" s="11">
        <f>SUMIFS(df_extratos!I:I,df_extratos!F:F,Conciliacao!A180,df_extratos!G:G,"DEBITO")</f>
        <v>-255138.76</v>
      </c>
      <c r="O180" s="12">
        <f t="shared" si="18"/>
        <v>2000</v>
      </c>
      <c r="P180" s="26">
        <f t="shared" si="19"/>
        <v>144830.98000000001</v>
      </c>
    </row>
    <row r="181" spans="1:16" x14ac:dyDescent="0.35">
      <c r="A181" s="6">
        <f t="shared" si="16"/>
        <v>45471</v>
      </c>
      <c r="B181" s="4">
        <f>SUMIFS(df_faturam_zig!K:K,df_faturam_zig!L:L,Conciliacao!A181)</f>
        <v>9237.7800000000007</v>
      </c>
      <c r="C181" s="4"/>
      <c r="D181" s="4">
        <f>SUMIFS(df_faturam_zig!E:E,df_faturam_zig!L:L,Conciliacao!A181,df_faturam_zig!F:F,"DINHEIRO")</f>
        <v>0</v>
      </c>
      <c r="E181" s="4">
        <f>SUMIFS(view_parc_agrup!G:G,view_parc_agrup!F:F,Conciliacao!A181)</f>
        <v>2000</v>
      </c>
      <c r="F181" s="7">
        <f>SUMIFS(df_mutuos!H:H,df_mutuos!B:B,Conciliacao!A181)</f>
        <v>177853.40999999997</v>
      </c>
      <c r="G181" s="8">
        <f>SUMIFS(df_extratos!I:I,df_extratos!F:F,Conciliacao!A181,df_extratos!G:G,"CREDITO")</f>
        <v>182363.46</v>
      </c>
      <c r="H181" s="24">
        <f>SUMIFS(df_tesouraria_trans!E:E,df_tesouraria_trans!D:D,Conciliacao!A181)</f>
        <v>0</v>
      </c>
      <c r="I181" s="10">
        <f t="shared" si="17"/>
        <v>6727.7299999999814</v>
      </c>
      <c r="J181" s="5">
        <f>SUMIFS(df_blueme_sem_parcelamento!F:F,df_blueme_sem_parcelamento!I:I,Conciliacao!A181)</f>
        <v>6796.3</v>
      </c>
      <c r="K181" s="5">
        <f>SUMIFS(df_blueme_com_parcelamento!I:I,df_blueme_com_parcelamento!L:L,Conciliacao!A181)</f>
        <v>0</v>
      </c>
      <c r="L181" s="9">
        <f>SUMIFS(df_mutuos!I:I,df_mutuos!B:B,Conciliacao!A181,df_mutuos!G:G,0)</f>
        <v>133909.70000000001</v>
      </c>
      <c r="M181" s="9">
        <f>SUMIFS(df_taxas_bancarias!E:E,df_taxas_bancarias!D:D,Conciliacao!A181,df_taxas_bancarias!F:F,"b'\x00'")</f>
        <v>0</v>
      </c>
      <c r="N181" s="11">
        <f>SUMIFS(df_extratos!I:I,df_extratos!F:F,Conciliacao!A181,df_extratos!G:G,"DEBITO")</f>
        <v>-140706.00000000003</v>
      </c>
      <c r="O181" s="12">
        <f t="shared" si="18"/>
        <v>0</v>
      </c>
      <c r="P181" s="26">
        <f t="shared" si="19"/>
        <v>-6727.7299999999814</v>
      </c>
    </row>
    <row r="182" spans="1:16" x14ac:dyDescent="0.35">
      <c r="A182" s="6">
        <f t="shared" si="16"/>
        <v>45472</v>
      </c>
      <c r="B182" s="4">
        <f>SUMIFS(df_faturam_zig!K:K,df_faturam_zig!L:L,Conciliacao!A182)</f>
        <v>0</v>
      </c>
      <c r="C182" s="4"/>
      <c r="D182" s="4">
        <f>SUMIFS(df_faturam_zig!E:E,df_faturam_zig!L:L,Conciliacao!A182,df_faturam_zig!F:F,"DINHEIRO")</f>
        <v>0</v>
      </c>
      <c r="E182" s="4">
        <f>SUMIFS(view_parc_agrup!G:G,view_parc_agrup!F:F,Conciliacao!A182)</f>
        <v>1360</v>
      </c>
      <c r="F182" s="7">
        <f>SUMIFS(df_mutuos!H:H,df_mutuos!B:B,Conciliacao!A182)</f>
        <v>0</v>
      </c>
      <c r="G182" s="8">
        <f>SUMIFS(df_extratos!I:I,df_extratos!F:F,Conciliacao!A182,df_extratos!G:G,"CREDITO")</f>
        <v>0</v>
      </c>
      <c r="H182" s="24">
        <f>SUMIFS(df_tesouraria_trans!E:E,df_tesouraria_trans!D:D,Conciliacao!A182)</f>
        <v>0</v>
      </c>
      <c r="I182" s="10">
        <f t="shared" si="17"/>
        <v>1360</v>
      </c>
      <c r="J182" s="5">
        <f>SUMIFS(df_blueme_sem_parcelamento!F:F,df_blueme_sem_parcelamento!I:I,Conciliacao!A182)</f>
        <v>0</v>
      </c>
      <c r="K182" s="5">
        <f>SUMIFS(df_blueme_com_parcelamento!I:I,df_blueme_com_parcelamento!L:L,Conciliacao!A182)</f>
        <v>0</v>
      </c>
      <c r="L182" s="9">
        <f>SUMIFS(df_mutuos!I:I,df_mutuos!B:B,Conciliacao!A182,df_mutuos!G:G,0)</f>
        <v>0</v>
      </c>
      <c r="M182" s="9">
        <f>SUMIFS(df_taxas_bancarias!E:E,df_taxas_bancarias!D:D,Conciliacao!A182,df_taxas_bancarias!F:F,"b'\x00'")</f>
        <v>0</v>
      </c>
      <c r="N182" s="11">
        <f>SUMIFS(df_extratos!I:I,df_extratos!F:F,Conciliacao!A182,df_extratos!G:G,"DEBITO")</f>
        <v>0</v>
      </c>
      <c r="O182" s="12">
        <f t="shared" si="18"/>
        <v>0</v>
      </c>
      <c r="P182" s="26">
        <f t="shared" si="19"/>
        <v>-1360</v>
      </c>
    </row>
    <row r="183" spans="1:16" x14ac:dyDescent="0.35">
      <c r="A183" s="6">
        <f t="shared" si="16"/>
        <v>45473</v>
      </c>
      <c r="B183" s="4">
        <f>SUMIFS(df_faturam_zig!K:K,df_faturam_zig!L:L,Conciliacao!A183)</f>
        <v>0</v>
      </c>
      <c r="C183" s="4"/>
      <c r="D183" s="4">
        <f>SUMIFS(df_faturam_zig!E:E,df_faturam_zig!L:L,Conciliacao!A183,df_faturam_zig!F:F,"DINHEIRO")</f>
        <v>0</v>
      </c>
      <c r="E183" s="4">
        <f>SUMIFS(view_parc_agrup!G:G,view_parc_agrup!F:F,Conciliacao!A183)</f>
        <v>0</v>
      </c>
      <c r="F183" s="7">
        <f>SUMIFS(df_mutuos!H:H,df_mutuos!B:B,Conciliacao!A183)</f>
        <v>0</v>
      </c>
      <c r="G183" s="8">
        <f>SUMIFS(df_extratos!I:I,df_extratos!F:F,Conciliacao!A183,df_extratos!G:G,"CREDITO")</f>
        <v>0</v>
      </c>
      <c r="H183" s="24">
        <f>SUMIFS(df_tesouraria_trans!E:E,df_tesouraria_trans!D:D,Conciliacao!A183)</f>
        <v>0</v>
      </c>
      <c r="I183" s="10">
        <f t="shared" si="17"/>
        <v>0</v>
      </c>
      <c r="J183" s="5">
        <f>SUMIFS(df_blueme_sem_parcelamento!F:F,df_blueme_sem_parcelamento!I:I,Conciliacao!A183)</f>
        <v>8397.3000000000011</v>
      </c>
      <c r="K183" s="5">
        <f>SUMIFS(df_blueme_com_parcelamento!I:I,df_blueme_com_parcelamento!L:L,Conciliacao!A183)</f>
        <v>0</v>
      </c>
      <c r="L183" s="9">
        <f>SUMIFS(df_mutuos!I:I,df_mutuos!B:B,Conciliacao!A183,df_mutuos!G:G,0)</f>
        <v>0</v>
      </c>
      <c r="M183" s="9">
        <f>SUMIFS(df_taxas_bancarias!E:E,df_taxas_bancarias!D:D,Conciliacao!A183,df_taxas_bancarias!F:F,"b'\x00'")</f>
        <v>0</v>
      </c>
      <c r="N183" s="11">
        <f>SUMIFS(df_extratos!I:I,df_extratos!F:F,Conciliacao!A183,df_extratos!G:G,"DEBITO")</f>
        <v>0</v>
      </c>
      <c r="O183" s="12">
        <f t="shared" si="18"/>
        <v>8397.3000000000011</v>
      </c>
      <c r="P183" s="26">
        <f t="shared" si="19"/>
        <v>8397.3000000000011</v>
      </c>
    </row>
    <row r="184" spans="1:16" x14ac:dyDescent="0.35">
      <c r="A184" s="6">
        <f t="shared" ref="A184:A247" si="20">A183+1</f>
        <v>45474</v>
      </c>
      <c r="B184" s="4">
        <f>SUMIFS(df_faturam_zig!K:K,df_faturam_zig!L:L,Conciliacao!A184)</f>
        <v>38102.209999999992</v>
      </c>
      <c r="C184" s="4"/>
      <c r="D184" s="4">
        <f>SUMIFS(df_faturam_zig!E:E,df_faturam_zig!L:L,Conciliacao!A184,df_faturam_zig!F:F,"DINHEIRO")</f>
        <v>1017.6600000000001</v>
      </c>
      <c r="E184" s="4">
        <f>SUMIFS(view_parc_agrup!G:G,view_parc_agrup!F:F,Conciliacao!A184)</f>
        <v>264.48</v>
      </c>
      <c r="F184" s="7">
        <f>SUMIFS(df_mutuos!H:H,df_mutuos!B:B,Conciliacao!A184)</f>
        <v>683938.57</v>
      </c>
      <c r="G184" s="8">
        <f>SUMIFS(df_extratos!I:I,df_extratos!F:F,Conciliacao!A184,df_extratos!G:G,"CREDITO")</f>
        <v>679184.94000000006</v>
      </c>
      <c r="H184" s="24">
        <f>SUMIFS(df_tesouraria_trans!E:E,df_tesouraria_trans!D:D,Conciliacao!A184)</f>
        <v>0</v>
      </c>
      <c r="I184" s="10">
        <f t="shared" ref="I184:I247" si="21">SUM(B184:F184)-SUM(G184:H184)</f>
        <v>44137.979999999865</v>
      </c>
      <c r="J184" s="5">
        <f>SUMIFS(df_blueme_sem_parcelamento!F:F,df_blueme_sem_parcelamento!I:I,Conciliacao!A184)</f>
        <v>36688.160000000003</v>
      </c>
      <c r="K184" s="5">
        <f>SUMIFS(df_blueme_com_parcelamento!I:I,df_blueme_com_parcelamento!L:L,Conciliacao!A184)</f>
        <v>14859.91</v>
      </c>
      <c r="L184" s="9">
        <f>SUMIFS(df_mutuos!I:I,df_mutuos!B:B,Conciliacao!A184,df_mutuos!G:G,0)</f>
        <v>390060</v>
      </c>
      <c r="M184" s="9">
        <f>SUMIFS(df_taxas_bancarias!E:E,df_taxas_bancarias!D:D,Conciliacao!A184,df_taxas_bancarias!F:F,"b'\x00'")</f>
        <v>0</v>
      </c>
      <c r="N184" s="11">
        <f>SUMIFS(df_extratos!I:I,df_extratos!F:F,Conciliacao!A184,df_extratos!G:G,"DEBITO")</f>
        <v>-438735.9</v>
      </c>
      <c r="O184" s="12">
        <f t="shared" ref="O184:O247" si="22">SUM(J184:M184)+N184</f>
        <v>2872.1699999999837</v>
      </c>
      <c r="P184" s="26">
        <f t="shared" ref="P184:P247" si="23">O184-I184</f>
        <v>-41265.809999999881</v>
      </c>
    </row>
    <row r="185" spans="1:16" x14ac:dyDescent="0.35">
      <c r="A185" s="6">
        <f t="shared" si="20"/>
        <v>45475</v>
      </c>
      <c r="B185" s="4">
        <f>SUMIFS(df_faturam_zig!K:K,df_faturam_zig!L:L,Conciliacao!A185)</f>
        <v>2782.3300000000004</v>
      </c>
      <c r="C185" s="4"/>
      <c r="D185" s="4">
        <f>SUMIFS(df_faturam_zig!E:E,df_faturam_zig!L:L,Conciliacao!A185,df_faturam_zig!F:F,"DINHEIRO")</f>
        <v>323.06</v>
      </c>
      <c r="E185" s="4">
        <f>SUMIFS(view_parc_agrup!G:G,view_parc_agrup!F:F,Conciliacao!A185)</f>
        <v>147.38999999999999</v>
      </c>
      <c r="F185" s="7">
        <f>SUMIFS(df_mutuos!H:H,df_mutuos!B:B,Conciliacao!A185)</f>
        <v>350328.04</v>
      </c>
      <c r="G185" s="8">
        <f>SUMIFS(df_extratos!I:I,df_extratos!F:F,Conciliacao!A185,df_extratos!G:G,"CREDITO")</f>
        <v>351224.75</v>
      </c>
      <c r="H185" s="24">
        <f>SUMIFS(df_tesouraria_trans!E:E,df_tesouraria_trans!D:D,Conciliacao!A185)</f>
        <v>0</v>
      </c>
      <c r="I185" s="10">
        <f t="shared" si="21"/>
        <v>2356.070000000007</v>
      </c>
      <c r="J185" s="5">
        <f>SUMIFS(df_blueme_sem_parcelamento!F:F,df_blueme_sem_parcelamento!I:I,Conciliacao!A185)</f>
        <v>3242.29</v>
      </c>
      <c r="K185" s="5">
        <f>SUMIFS(df_blueme_com_parcelamento!I:I,df_blueme_com_parcelamento!L:L,Conciliacao!A185)</f>
        <v>7034.32</v>
      </c>
      <c r="L185" s="9">
        <f>SUMIFS(df_mutuos!I:I,df_mutuos!B:B,Conciliacao!A185,df_mutuos!G:G,0)</f>
        <v>290050</v>
      </c>
      <c r="M185" s="9">
        <f>SUMIFS(df_taxas_bancarias!E:E,df_taxas_bancarias!D:D,Conciliacao!A185,df_taxas_bancarias!F:F,"b'\x00'")</f>
        <v>0</v>
      </c>
      <c r="N185" s="11">
        <f>SUMIFS(df_extratos!I:I,df_extratos!F:F,Conciliacao!A185,df_extratos!G:G,"DEBITO")</f>
        <v>-299712.88999999996</v>
      </c>
      <c r="O185" s="12">
        <f t="shared" si="22"/>
        <v>613.72000000003027</v>
      </c>
      <c r="P185" s="26">
        <f t="shared" si="23"/>
        <v>-1742.3499999999767</v>
      </c>
    </row>
    <row r="186" spans="1:16" x14ac:dyDescent="0.35">
      <c r="A186" s="6">
        <f t="shared" si="20"/>
        <v>45476</v>
      </c>
      <c r="B186" s="4">
        <f>SUMIFS(df_faturam_zig!K:K,df_faturam_zig!L:L,Conciliacao!A186)</f>
        <v>5095.18</v>
      </c>
      <c r="C186" s="4"/>
      <c r="D186" s="4">
        <f>SUMIFS(df_faturam_zig!E:E,df_faturam_zig!L:L,Conciliacao!A186,df_faturam_zig!F:F,"DINHEIRO")</f>
        <v>0</v>
      </c>
      <c r="E186" s="4">
        <f>SUMIFS(view_parc_agrup!G:G,view_parc_agrup!F:F,Conciliacao!A186)</f>
        <v>372.74</v>
      </c>
      <c r="F186" s="7">
        <f>SUMIFS(df_mutuos!H:H,df_mutuos!B:B,Conciliacao!A186)</f>
        <v>140314.53</v>
      </c>
      <c r="G186" s="8">
        <f>SUMIFS(df_extratos!I:I,df_extratos!F:F,Conciliacao!A186,df_extratos!G:G,"CREDITO")</f>
        <v>141911.55000000002</v>
      </c>
      <c r="H186" s="24">
        <f>SUMIFS(df_tesouraria_trans!E:E,df_tesouraria_trans!D:D,Conciliacao!A186)</f>
        <v>0</v>
      </c>
      <c r="I186" s="10">
        <f t="shared" si="21"/>
        <v>3870.8999999999942</v>
      </c>
      <c r="J186" s="5">
        <f>SUMIFS(df_blueme_sem_parcelamento!F:F,df_blueme_sem_parcelamento!I:I,Conciliacao!A186)</f>
        <v>5802.65</v>
      </c>
      <c r="K186" s="5">
        <f>SUMIFS(df_blueme_com_parcelamento!I:I,df_blueme_com_parcelamento!L:L,Conciliacao!A186)</f>
        <v>1792.07</v>
      </c>
      <c r="L186" s="9">
        <f>SUMIFS(df_mutuos!I:I,df_mutuos!B:B,Conciliacao!A186,df_mutuos!G:G,0)</f>
        <v>71102.94</v>
      </c>
      <c r="M186" s="9">
        <f>SUMIFS(df_taxas_bancarias!E:E,df_taxas_bancarias!D:D,Conciliacao!A186,df_taxas_bancarias!F:F,"b'\x00'")</f>
        <v>0</v>
      </c>
      <c r="N186" s="11">
        <f>SUMIFS(df_extratos!I:I,df_extratos!F:F,Conciliacao!A186,df_extratos!G:G,"DEBITO")</f>
        <v>-78914.460000000006</v>
      </c>
      <c r="O186" s="12">
        <f t="shared" si="22"/>
        <v>-216.80000000000291</v>
      </c>
      <c r="P186" s="26">
        <f t="shared" si="23"/>
        <v>-4087.6999999999971</v>
      </c>
    </row>
    <row r="187" spans="1:16" x14ac:dyDescent="0.35">
      <c r="A187" s="6">
        <f t="shared" si="20"/>
        <v>45477</v>
      </c>
      <c r="B187" s="4">
        <f>SUMIFS(df_faturam_zig!K:K,df_faturam_zig!L:L,Conciliacao!A187)</f>
        <v>5972.9</v>
      </c>
      <c r="C187" s="4"/>
      <c r="D187" s="4">
        <f>SUMIFS(df_faturam_zig!E:E,df_faturam_zig!L:L,Conciliacao!A187,df_faturam_zig!F:F,"DINHEIRO")</f>
        <v>419.23</v>
      </c>
      <c r="E187" s="4">
        <f>SUMIFS(view_parc_agrup!G:G,view_parc_agrup!F:F,Conciliacao!A187)</f>
        <v>1374.71</v>
      </c>
      <c r="F187" s="7">
        <f>SUMIFS(df_mutuos!H:H,df_mutuos!B:B,Conciliacao!A187)</f>
        <v>155991.31</v>
      </c>
      <c r="G187" s="8">
        <f>SUMIFS(df_extratos!I:I,df_extratos!F:F,Conciliacao!A187,df_extratos!G:G,"CREDITO")</f>
        <v>0</v>
      </c>
      <c r="H187" s="24">
        <f>SUMIFS(df_tesouraria_trans!E:E,df_tesouraria_trans!D:D,Conciliacao!A187)</f>
        <v>0</v>
      </c>
      <c r="I187" s="10">
        <f t="shared" si="21"/>
        <v>163758.15</v>
      </c>
      <c r="J187" s="5">
        <f>SUMIFS(df_blueme_sem_parcelamento!F:F,df_blueme_sem_parcelamento!I:I,Conciliacao!A187)</f>
        <v>32625.489999999998</v>
      </c>
      <c r="K187" s="5">
        <f>SUMIFS(df_blueme_com_parcelamento!I:I,df_blueme_com_parcelamento!L:L,Conciliacao!A187)</f>
        <v>581.22</v>
      </c>
      <c r="L187" s="9">
        <f>SUMIFS(df_mutuos!I:I,df_mutuos!B:B,Conciliacao!A187,df_mutuos!G:G,0)</f>
        <v>474791.39</v>
      </c>
      <c r="M187" s="9">
        <f>SUMIFS(df_taxas_bancarias!E:E,df_taxas_bancarias!D:D,Conciliacao!A187,df_taxas_bancarias!F:F,"b'\x00'")</f>
        <v>0</v>
      </c>
      <c r="N187" s="11">
        <f>SUMIFS(df_extratos!I:I,df_extratos!F:F,Conciliacao!A187,df_extratos!G:G,"DEBITO")</f>
        <v>0</v>
      </c>
      <c r="O187" s="12">
        <f t="shared" si="22"/>
        <v>507998.10000000003</v>
      </c>
      <c r="P187" s="26">
        <f t="shared" si="23"/>
        <v>344239.95000000007</v>
      </c>
    </row>
    <row r="188" spans="1:16" x14ac:dyDescent="0.35">
      <c r="A188" s="6">
        <f t="shared" si="20"/>
        <v>45478</v>
      </c>
      <c r="B188" s="4">
        <f>SUMIFS(df_faturam_zig!K:K,df_faturam_zig!L:L,Conciliacao!A188)</f>
        <v>13369.74</v>
      </c>
      <c r="C188" s="4"/>
      <c r="D188" s="4">
        <f>SUMIFS(df_faturam_zig!E:E,df_faturam_zig!L:L,Conciliacao!A188,df_faturam_zig!F:F,"DINHEIRO")</f>
        <v>0</v>
      </c>
      <c r="E188" s="4">
        <f>SUMIFS(view_parc_agrup!G:G,view_parc_agrup!F:F,Conciliacao!A188)</f>
        <v>1788.15</v>
      </c>
      <c r="F188" s="7">
        <f>SUMIFS(df_mutuos!H:H,df_mutuos!B:B,Conciliacao!A188)</f>
        <v>222519.46</v>
      </c>
      <c r="G188" s="8">
        <f>SUMIFS(df_extratos!I:I,df_extratos!F:F,Conciliacao!A188,df_extratos!G:G,"CREDITO")</f>
        <v>0</v>
      </c>
      <c r="H188" s="24">
        <f>SUMIFS(df_tesouraria_trans!E:E,df_tesouraria_trans!D:D,Conciliacao!A188)</f>
        <v>0</v>
      </c>
      <c r="I188" s="10">
        <f t="shared" si="21"/>
        <v>237677.34999999998</v>
      </c>
      <c r="J188" s="5">
        <f>SUMIFS(df_blueme_sem_parcelamento!F:F,df_blueme_sem_parcelamento!I:I,Conciliacao!A188)</f>
        <v>6709.88</v>
      </c>
      <c r="K188" s="5">
        <f>SUMIFS(df_blueme_com_parcelamento!I:I,df_blueme_com_parcelamento!L:L,Conciliacao!A188)</f>
        <v>4342.26</v>
      </c>
      <c r="L188" s="9">
        <f>SUMIFS(df_mutuos!I:I,df_mutuos!B:B,Conciliacao!A188,df_mutuos!G:G,0)</f>
        <v>321780</v>
      </c>
      <c r="M188" s="9">
        <f>SUMIFS(df_taxas_bancarias!E:E,df_taxas_bancarias!D:D,Conciliacao!A188,df_taxas_bancarias!F:F,"b'\x00'")</f>
        <v>0</v>
      </c>
      <c r="N188" s="11">
        <f>SUMIFS(df_extratos!I:I,df_extratos!F:F,Conciliacao!A188,df_extratos!G:G,"DEBITO")</f>
        <v>0</v>
      </c>
      <c r="O188" s="12">
        <f t="shared" si="22"/>
        <v>332832.14</v>
      </c>
      <c r="P188" s="26">
        <f t="shared" si="23"/>
        <v>95154.790000000037</v>
      </c>
    </row>
    <row r="189" spans="1:16" x14ac:dyDescent="0.35">
      <c r="A189" s="6">
        <f t="shared" si="20"/>
        <v>45479</v>
      </c>
      <c r="B189" s="4">
        <f>SUMIFS(df_faturam_zig!K:K,df_faturam_zig!L:L,Conciliacao!A189)</f>
        <v>0</v>
      </c>
      <c r="C189" s="4"/>
      <c r="D189" s="4">
        <f>SUMIFS(df_faturam_zig!E:E,df_faturam_zig!L:L,Conciliacao!A189,df_faturam_zig!F:F,"DINHEIRO")</f>
        <v>0</v>
      </c>
      <c r="E189" s="4">
        <f>SUMIFS(view_parc_agrup!G:G,view_parc_agrup!F:F,Conciliacao!A189)</f>
        <v>0</v>
      </c>
      <c r="F189" s="7">
        <f>SUMIFS(df_mutuos!H:H,df_mutuos!B:B,Conciliacao!A189)</f>
        <v>0</v>
      </c>
      <c r="G189" s="8">
        <f>SUMIFS(df_extratos!I:I,df_extratos!F:F,Conciliacao!A189,df_extratos!G:G,"CREDITO")</f>
        <v>0</v>
      </c>
      <c r="H189" s="24">
        <f>SUMIFS(df_tesouraria_trans!E:E,df_tesouraria_trans!D:D,Conciliacao!A189)</f>
        <v>0</v>
      </c>
      <c r="I189" s="10">
        <f t="shared" si="21"/>
        <v>0</v>
      </c>
      <c r="J189" s="5">
        <f>SUMIFS(df_blueme_sem_parcelamento!F:F,df_blueme_sem_parcelamento!I:I,Conciliacao!A189)</f>
        <v>0</v>
      </c>
      <c r="K189" s="5">
        <f>SUMIFS(df_blueme_com_parcelamento!I:I,df_blueme_com_parcelamento!L:L,Conciliacao!A189)</f>
        <v>0</v>
      </c>
      <c r="L189" s="9">
        <f>SUMIFS(df_mutuos!I:I,df_mutuos!B:B,Conciliacao!A189,df_mutuos!G:G,0)</f>
        <v>0</v>
      </c>
      <c r="M189" s="9">
        <f>SUMIFS(df_taxas_bancarias!E:E,df_taxas_bancarias!D:D,Conciliacao!A189,df_taxas_bancarias!F:F,"b'\x00'")</f>
        <v>0</v>
      </c>
      <c r="N189" s="11">
        <f>SUMIFS(df_extratos!I:I,df_extratos!F:F,Conciliacao!A189,df_extratos!G:G,"DEBITO")</f>
        <v>0</v>
      </c>
      <c r="O189" s="12">
        <f t="shared" si="22"/>
        <v>0</v>
      </c>
      <c r="P189" s="26">
        <f t="shared" si="23"/>
        <v>0</v>
      </c>
    </row>
    <row r="190" spans="1:16" x14ac:dyDescent="0.35">
      <c r="A190" s="6">
        <f t="shared" si="20"/>
        <v>45480</v>
      </c>
      <c r="B190" s="4">
        <f>SUMIFS(df_faturam_zig!K:K,df_faturam_zig!L:L,Conciliacao!A190)</f>
        <v>0</v>
      </c>
      <c r="C190" s="4"/>
      <c r="D190" s="4">
        <f>SUMIFS(df_faturam_zig!E:E,df_faturam_zig!L:L,Conciliacao!A190,df_faturam_zig!F:F,"DINHEIRO")</f>
        <v>0</v>
      </c>
      <c r="E190" s="4">
        <f>SUMIFS(view_parc_agrup!G:G,view_parc_agrup!F:F,Conciliacao!A190)</f>
        <v>0</v>
      </c>
      <c r="F190" s="7">
        <f>SUMIFS(df_mutuos!H:H,df_mutuos!B:B,Conciliacao!A190)</f>
        <v>0</v>
      </c>
      <c r="G190" s="8">
        <f>SUMIFS(df_extratos!I:I,df_extratos!F:F,Conciliacao!A190,df_extratos!G:G,"CREDITO")</f>
        <v>0</v>
      </c>
      <c r="H190" s="24">
        <f>SUMIFS(df_tesouraria_trans!E:E,df_tesouraria_trans!D:D,Conciliacao!A190)</f>
        <v>0</v>
      </c>
      <c r="I190" s="10">
        <f t="shared" si="21"/>
        <v>0</v>
      </c>
      <c r="J190" s="5">
        <f>SUMIFS(df_blueme_sem_parcelamento!F:F,df_blueme_sem_parcelamento!I:I,Conciliacao!A190)</f>
        <v>0</v>
      </c>
      <c r="K190" s="5">
        <f>SUMIFS(df_blueme_com_parcelamento!I:I,df_blueme_com_parcelamento!L:L,Conciliacao!A190)</f>
        <v>0</v>
      </c>
      <c r="L190" s="9">
        <f>SUMIFS(df_mutuos!I:I,df_mutuos!B:B,Conciliacao!A190,df_mutuos!G:G,0)</f>
        <v>0</v>
      </c>
      <c r="M190" s="9">
        <f>SUMIFS(df_taxas_bancarias!E:E,df_taxas_bancarias!D:D,Conciliacao!A190,df_taxas_bancarias!F:F,"b'\x00'")</f>
        <v>0</v>
      </c>
      <c r="N190" s="11">
        <f>SUMIFS(df_extratos!I:I,df_extratos!F:F,Conciliacao!A190,df_extratos!G:G,"DEBITO")</f>
        <v>0</v>
      </c>
      <c r="O190" s="12">
        <f t="shared" si="22"/>
        <v>0</v>
      </c>
      <c r="P190" s="26">
        <f t="shared" si="23"/>
        <v>0</v>
      </c>
    </row>
    <row r="191" spans="1:16" x14ac:dyDescent="0.35">
      <c r="A191" s="6">
        <f t="shared" si="20"/>
        <v>45481</v>
      </c>
      <c r="B191" s="4">
        <f>SUMIFS(df_faturam_zig!K:K,df_faturam_zig!L:L,Conciliacao!A191)</f>
        <v>56858.76</v>
      </c>
      <c r="C191" s="4"/>
      <c r="D191" s="4">
        <f>SUMIFS(df_faturam_zig!E:E,df_faturam_zig!L:L,Conciliacao!A191,df_faturam_zig!F:F,"DINHEIRO")</f>
        <v>1167.8200000000002</v>
      </c>
      <c r="E191" s="4">
        <f>SUMIFS(view_parc_agrup!G:G,view_parc_agrup!F:F,Conciliacao!A191)</f>
        <v>1924.41</v>
      </c>
      <c r="F191" s="7">
        <f>SUMIFS(df_mutuos!H:H,df_mutuos!B:B,Conciliacao!A191)</f>
        <v>701953.99000000011</v>
      </c>
      <c r="G191" s="8">
        <f>SUMIFS(df_extratos!I:I,df_extratos!F:F,Conciliacao!A191,df_extratos!G:G,"CREDITO")</f>
        <v>0</v>
      </c>
      <c r="H191" s="24">
        <f>SUMIFS(df_tesouraria_trans!E:E,df_tesouraria_trans!D:D,Conciliacao!A191)</f>
        <v>0</v>
      </c>
      <c r="I191" s="10">
        <f t="shared" si="21"/>
        <v>761904.9800000001</v>
      </c>
      <c r="J191" s="5">
        <f>SUMIFS(df_blueme_sem_parcelamento!F:F,df_blueme_sem_parcelamento!I:I,Conciliacao!A191)</f>
        <v>13604.2</v>
      </c>
      <c r="K191" s="5">
        <f>SUMIFS(df_blueme_com_parcelamento!I:I,df_blueme_com_parcelamento!L:L,Conciliacao!A191)</f>
        <v>234.75</v>
      </c>
      <c r="L191" s="9">
        <f>SUMIFS(df_mutuos!I:I,df_mutuos!B:B,Conciliacao!A191,df_mutuos!G:G,0)</f>
        <v>304220</v>
      </c>
      <c r="M191" s="9">
        <f>SUMIFS(df_taxas_bancarias!E:E,df_taxas_bancarias!D:D,Conciliacao!A191,df_taxas_bancarias!F:F,"b'\x00'")</f>
        <v>0</v>
      </c>
      <c r="N191" s="11">
        <f>SUMIFS(df_extratos!I:I,df_extratos!F:F,Conciliacao!A191,df_extratos!G:G,"DEBITO")</f>
        <v>0</v>
      </c>
      <c r="O191" s="12">
        <f t="shared" si="22"/>
        <v>318058.95</v>
      </c>
      <c r="P191" s="26">
        <f t="shared" si="23"/>
        <v>-443846.03000000009</v>
      </c>
    </row>
    <row r="192" spans="1:16" x14ac:dyDescent="0.35">
      <c r="A192" s="6">
        <f t="shared" si="20"/>
        <v>45482</v>
      </c>
      <c r="B192" s="4">
        <f>SUMIFS(df_faturam_zig!K:K,df_faturam_zig!L:L,Conciliacao!A192)</f>
        <v>4246.99</v>
      </c>
      <c r="C192" s="4"/>
      <c r="D192" s="4">
        <f>SUMIFS(df_faturam_zig!E:E,df_faturam_zig!L:L,Conciliacao!A192,df_faturam_zig!F:F,"DINHEIRO")</f>
        <v>0</v>
      </c>
      <c r="E192" s="4">
        <f>SUMIFS(view_parc_agrup!G:G,view_parc_agrup!F:F,Conciliacao!A192)</f>
        <v>0</v>
      </c>
      <c r="F192" s="7">
        <f>SUMIFS(df_mutuos!H:H,df_mutuos!B:B,Conciliacao!A192)</f>
        <v>0</v>
      </c>
      <c r="G192" s="8">
        <f>SUMIFS(df_extratos!I:I,df_extratos!F:F,Conciliacao!A192,df_extratos!G:G,"CREDITO")</f>
        <v>0</v>
      </c>
      <c r="H192" s="24">
        <f>SUMIFS(df_tesouraria_trans!E:E,df_tesouraria_trans!D:D,Conciliacao!A192)</f>
        <v>0</v>
      </c>
      <c r="I192" s="10">
        <f t="shared" si="21"/>
        <v>4246.99</v>
      </c>
      <c r="J192" s="5">
        <f>SUMIFS(df_blueme_sem_parcelamento!F:F,df_blueme_sem_parcelamento!I:I,Conciliacao!A192)</f>
        <v>0</v>
      </c>
      <c r="K192" s="5">
        <f>SUMIFS(df_blueme_com_parcelamento!I:I,df_blueme_com_parcelamento!L:L,Conciliacao!A192)</f>
        <v>0</v>
      </c>
      <c r="L192" s="9">
        <f>SUMIFS(df_mutuos!I:I,df_mutuos!B:B,Conciliacao!A192,df_mutuos!G:G,0)</f>
        <v>0</v>
      </c>
      <c r="M192" s="9">
        <f>SUMIFS(df_taxas_bancarias!E:E,df_taxas_bancarias!D:D,Conciliacao!A192,df_taxas_bancarias!F:F,"b'\x00'")</f>
        <v>0</v>
      </c>
      <c r="N192" s="11">
        <f>SUMIFS(df_extratos!I:I,df_extratos!F:F,Conciliacao!A192,df_extratos!G:G,"DEBITO")</f>
        <v>0</v>
      </c>
      <c r="O192" s="12">
        <f t="shared" si="22"/>
        <v>0</v>
      </c>
      <c r="P192" s="26">
        <f t="shared" si="23"/>
        <v>-4246.99</v>
      </c>
    </row>
    <row r="193" spans="1:16" x14ac:dyDescent="0.35">
      <c r="A193" s="6">
        <f t="shared" si="20"/>
        <v>45483</v>
      </c>
      <c r="B193" s="4">
        <f>SUMIFS(df_faturam_zig!K:K,df_faturam_zig!L:L,Conciliacao!A193)</f>
        <v>3221.35</v>
      </c>
      <c r="C193" s="4"/>
      <c r="D193" s="4">
        <f>SUMIFS(df_faturam_zig!E:E,df_faturam_zig!L:L,Conciliacao!A193,df_faturam_zig!F:F,"DINHEIRO")</f>
        <v>209.84</v>
      </c>
      <c r="E193" s="4">
        <f>SUMIFS(view_parc_agrup!G:G,view_parc_agrup!F:F,Conciliacao!A193)</f>
        <v>1052.29</v>
      </c>
      <c r="F193" s="7">
        <f>SUMIFS(df_mutuos!H:H,df_mutuos!B:B,Conciliacao!A193)</f>
        <v>376963.52999999997</v>
      </c>
      <c r="G193" s="8">
        <f>SUMIFS(df_extratos!I:I,df_extratos!F:F,Conciliacao!A193,df_extratos!G:G,"CREDITO")</f>
        <v>0</v>
      </c>
      <c r="H193" s="24">
        <f>SUMIFS(df_tesouraria_trans!E:E,df_tesouraria_trans!D:D,Conciliacao!A193)</f>
        <v>0</v>
      </c>
      <c r="I193" s="10">
        <f t="shared" si="21"/>
        <v>381447.00999999995</v>
      </c>
      <c r="J193" s="5">
        <f>SUMIFS(df_blueme_sem_parcelamento!F:F,df_blueme_sem_parcelamento!I:I,Conciliacao!A193)</f>
        <v>46366.720000000008</v>
      </c>
      <c r="K193" s="5">
        <f>SUMIFS(df_blueme_com_parcelamento!I:I,df_blueme_com_parcelamento!L:L,Conciliacao!A193)</f>
        <v>9171.25</v>
      </c>
      <c r="L193" s="9">
        <f>SUMIFS(df_mutuos!I:I,df_mutuos!B:B,Conciliacao!A193,df_mutuos!G:G,0)</f>
        <v>479900</v>
      </c>
      <c r="M193" s="9">
        <f>SUMIFS(df_taxas_bancarias!E:E,df_taxas_bancarias!D:D,Conciliacao!A193,df_taxas_bancarias!F:F,"b'\x00'")</f>
        <v>0</v>
      </c>
      <c r="N193" s="11">
        <f>SUMIFS(df_extratos!I:I,df_extratos!F:F,Conciliacao!A193,df_extratos!G:G,"DEBITO")</f>
        <v>0</v>
      </c>
      <c r="O193" s="12">
        <f t="shared" si="22"/>
        <v>535437.97</v>
      </c>
      <c r="P193" s="26">
        <f t="shared" si="23"/>
        <v>153990.96000000002</v>
      </c>
    </row>
    <row r="194" spans="1:16" x14ac:dyDescent="0.35">
      <c r="A194" s="6">
        <f t="shared" si="20"/>
        <v>45484</v>
      </c>
      <c r="B194" s="4">
        <f>SUMIFS(df_faturam_zig!K:K,df_faturam_zig!L:L,Conciliacao!A194)</f>
        <v>4972.0599999999995</v>
      </c>
      <c r="C194" s="4"/>
      <c r="D194" s="4">
        <f>SUMIFS(df_faturam_zig!E:E,df_faturam_zig!L:L,Conciliacao!A194,df_faturam_zig!F:F,"DINHEIRO")</f>
        <v>0</v>
      </c>
      <c r="E194" s="4">
        <f>SUMIFS(view_parc_agrup!G:G,view_parc_agrup!F:F,Conciliacao!A194)</f>
        <v>0</v>
      </c>
      <c r="F194" s="7">
        <f>SUMIFS(df_mutuos!H:H,df_mutuos!B:B,Conciliacao!A194)</f>
        <v>127548.55</v>
      </c>
      <c r="G194" s="8">
        <f>SUMIFS(df_extratos!I:I,df_extratos!F:F,Conciliacao!A194,df_extratos!G:G,"CREDITO")</f>
        <v>0</v>
      </c>
      <c r="H194" s="24">
        <f>SUMIFS(df_tesouraria_trans!E:E,df_tesouraria_trans!D:D,Conciliacao!A194)</f>
        <v>0</v>
      </c>
      <c r="I194" s="10">
        <f t="shared" si="21"/>
        <v>132520.61000000002</v>
      </c>
      <c r="J194" s="5">
        <f>SUMIFS(df_blueme_sem_parcelamento!F:F,df_blueme_sem_parcelamento!I:I,Conciliacao!A194)</f>
        <v>0</v>
      </c>
      <c r="K194" s="5">
        <f>SUMIFS(df_blueme_com_parcelamento!I:I,df_blueme_com_parcelamento!L:L,Conciliacao!A194)</f>
        <v>0</v>
      </c>
      <c r="L194" s="9">
        <f>SUMIFS(df_mutuos!I:I,df_mutuos!B:B,Conciliacao!A194,df_mutuos!G:G,0)</f>
        <v>45450.720000000001</v>
      </c>
      <c r="M194" s="9">
        <f>SUMIFS(df_taxas_bancarias!E:E,df_taxas_bancarias!D:D,Conciliacao!A194,df_taxas_bancarias!F:F,"b'\x00'")</f>
        <v>0</v>
      </c>
      <c r="N194" s="11">
        <f>SUMIFS(df_extratos!I:I,df_extratos!F:F,Conciliacao!A194,df_extratos!G:G,"DEBITO")</f>
        <v>0</v>
      </c>
      <c r="O194" s="12">
        <f t="shared" si="22"/>
        <v>45450.720000000001</v>
      </c>
      <c r="P194" s="26">
        <f t="shared" si="23"/>
        <v>-87069.890000000014</v>
      </c>
    </row>
    <row r="195" spans="1:16" x14ac:dyDescent="0.35">
      <c r="A195" s="6">
        <f t="shared" si="20"/>
        <v>45485</v>
      </c>
      <c r="B195" s="4">
        <f>SUMIFS(df_faturam_zig!K:K,df_faturam_zig!L:L,Conciliacao!A195)</f>
        <v>0</v>
      </c>
      <c r="C195" s="4"/>
      <c r="D195" s="4">
        <f>SUMIFS(df_faturam_zig!E:E,df_faturam_zig!L:L,Conciliacao!A195,df_faturam_zig!F:F,"DINHEIRO")</f>
        <v>0</v>
      </c>
      <c r="E195" s="4">
        <f>SUMIFS(view_parc_agrup!G:G,view_parc_agrup!F:F,Conciliacao!A195)</f>
        <v>0</v>
      </c>
      <c r="F195" s="7">
        <f>SUMIFS(df_mutuos!H:H,df_mutuos!B:B,Conciliacao!A195)</f>
        <v>0</v>
      </c>
      <c r="G195" s="8">
        <f>SUMIFS(df_extratos!I:I,df_extratos!F:F,Conciliacao!A195,df_extratos!G:G,"CREDITO")</f>
        <v>0</v>
      </c>
      <c r="H195" s="24">
        <f>SUMIFS(df_tesouraria_trans!E:E,df_tesouraria_trans!D:D,Conciliacao!A195)</f>
        <v>0</v>
      </c>
      <c r="I195" s="10">
        <f t="shared" si="21"/>
        <v>0</v>
      </c>
      <c r="J195" s="5">
        <f>SUMIFS(df_blueme_sem_parcelamento!F:F,df_blueme_sem_parcelamento!I:I,Conciliacao!A195)</f>
        <v>0</v>
      </c>
      <c r="K195" s="5">
        <f>SUMIFS(df_blueme_com_parcelamento!I:I,df_blueme_com_parcelamento!L:L,Conciliacao!A195)</f>
        <v>0</v>
      </c>
      <c r="L195" s="9">
        <f>SUMIFS(df_mutuos!I:I,df_mutuos!B:B,Conciliacao!A195,df_mutuos!G:G,0)</f>
        <v>0</v>
      </c>
      <c r="M195" s="9">
        <f>SUMIFS(df_taxas_bancarias!E:E,df_taxas_bancarias!D:D,Conciliacao!A195,df_taxas_bancarias!F:F,"b'\x00'")</f>
        <v>0</v>
      </c>
      <c r="N195" s="11">
        <f>SUMIFS(df_extratos!I:I,df_extratos!F:F,Conciliacao!A195,df_extratos!G:G,"DEBITO")</f>
        <v>0</v>
      </c>
      <c r="O195" s="12">
        <f t="shared" si="22"/>
        <v>0</v>
      </c>
      <c r="P195" s="26">
        <f t="shared" si="23"/>
        <v>0</v>
      </c>
    </row>
    <row r="196" spans="1:16" x14ac:dyDescent="0.35">
      <c r="A196" s="6">
        <f t="shared" si="20"/>
        <v>45486</v>
      </c>
      <c r="B196" s="4">
        <f>SUMIFS(df_faturam_zig!K:K,df_faturam_zig!L:L,Conciliacao!A196)</f>
        <v>0</v>
      </c>
      <c r="C196" s="4"/>
      <c r="D196" s="4">
        <f>SUMIFS(df_faturam_zig!E:E,df_faturam_zig!L:L,Conciliacao!A196,df_faturam_zig!F:F,"DINHEIRO")</f>
        <v>0</v>
      </c>
      <c r="E196" s="4">
        <f>SUMIFS(view_parc_agrup!G:G,view_parc_agrup!F:F,Conciliacao!A196)</f>
        <v>0</v>
      </c>
      <c r="F196" s="7">
        <f>SUMIFS(df_mutuos!H:H,df_mutuos!B:B,Conciliacao!A196)</f>
        <v>0</v>
      </c>
      <c r="G196" s="8">
        <f>SUMIFS(df_extratos!I:I,df_extratos!F:F,Conciliacao!A196,df_extratos!G:G,"CREDITO")</f>
        <v>0</v>
      </c>
      <c r="H196" s="24">
        <f>SUMIFS(df_tesouraria_trans!E:E,df_tesouraria_trans!D:D,Conciliacao!A196)</f>
        <v>0</v>
      </c>
      <c r="I196" s="10">
        <f t="shared" si="21"/>
        <v>0</v>
      </c>
      <c r="J196" s="5">
        <f>SUMIFS(df_blueme_sem_parcelamento!F:F,df_blueme_sem_parcelamento!I:I,Conciliacao!A196)</f>
        <v>0</v>
      </c>
      <c r="K196" s="5">
        <f>SUMIFS(df_blueme_com_parcelamento!I:I,df_blueme_com_parcelamento!L:L,Conciliacao!A196)</f>
        <v>0</v>
      </c>
      <c r="L196" s="9">
        <f>SUMIFS(df_mutuos!I:I,df_mutuos!B:B,Conciliacao!A196,df_mutuos!G:G,0)</f>
        <v>0</v>
      </c>
      <c r="M196" s="9">
        <f>SUMIFS(df_taxas_bancarias!E:E,df_taxas_bancarias!D:D,Conciliacao!A196,df_taxas_bancarias!F:F,"b'\x00'")</f>
        <v>0</v>
      </c>
      <c r="N196" s="11">
        <f>SUMIFS(df_extratos!I:I,df_extratos!F:F,Conciliacao!A196,df_extratos!G:G,"DEBITO")</f>
        <v>0</v>
      </c>
      <c r="O196" s="12">
        <f t="shared" si="22"/>
        <v>0</v>
      </c>
      <c r="P196" s="26">
        <f t="shared" si="23"/>
        <v>0</v>
      </c>
    </row>
    <row r="197" spans="1:16" x14ac:dyDescent="0.35">
      <c r="A197" s="6">
        <f t="shared" si="20"/>
        <v>45487</v>
      </c>
      <c r="B197" s="4">
        <f>SUMIFS(df_faturam_zig!K:K,df_faturam_zig!L:L,Conciliacao!A197)</f>
        <v>0</v>
      </c>
      <c r="C197" s="4"/>
      <c r="D197" s="4">
        <f>SUMIFS(df_faturam_zig!E:E,df_faturam_zig!L:L,Conciliacao!A197,df_faturam_zig!F:F,"DINHEIRO")</f>
        <v>0</v>
      </c>
      <c r="E197" s="4">
        <f>SUMIFS(view_parc_agrup!G:G,view_parc_agrup!F:F,Conciliacao!A197)</f>
        <v>0</v>
      </c>
      <c r="F197" s="7">
        <f>SUMIFS(df_mutuos!H:H,df_mutuos!B:B,Conciliacao!A197)</f>
        <v>0</v>
      </c>
      <c r="G197" s="8">
        <f>SUMIFS(df_extratos!I:I,df_extratos!F:F,Conciliacao!A197,df_extratos!G:G,"CREDITO")</f>
        <v>0</v>
      </c>
      <c r="H197" s="24">
        <f>SUMIFS(df_tesouraria_trans!E:E,df_tesouraria_trans!D:D,Conciliacao!A197)</f>
        <v>0</v>
      </c>
      <c r="I197" s="10">
        <f t="shared" si="21"/>
        <v>0</v>
      </c>
      <c r="J197" s="5">
        <f>SUMIFS(df_blueme_sem_parcelamento!F:F,df_blueme_sem_parcelamento!I:I,Conciliacao!A197)</f>
        <v>0</v>
      </c>
      <c r="K197" s="5">
        <f>SUMIFS(df_blueme_com_parcelamento!I:I,df_blueme_com_parcelamento!L:L,Conciliacao!A197)</f>
        <v>0</v>
      </c>
      <c r="L197" s="9">
        <f>SUMIFS(df_mutuos!I:I,df_mutuos!B:B,Conciliacao!A197,df_mutuos!G:G,0)</f>
        <v>0</v>
      </c>
      <c r="M197" s="9">
        <f>SUMIFS(df_taxas_bancarias!E:E,df_taxas_bancarias!D:D,Conciliacao!A197,df_taxas_bancarias!F:F,"b'\x00'")</f>
        <v>0</v>
      </c>
      <c r="N197" s="11">
        <f>SUMIFS(df_extratos!I:I,df_extratos!F:F,Conciliacao!A197,df_extratos!G:G,"DEBITO")</f>
        <v>0</v>
      </c>
      <c r="O197" s="12">
        <f t="shared" si="22"/>
        <v>0</v>
      </c>
      <c r="P197" s="26">
        <f t="shared" si="23"/>
        <v>0</v>
      </c>
    </row>
    <row r="198" spans="1:16" x14ac:dyDescent="0.35">
      <c r="A198" s="6">
        <f t="shared" si="20"/>
        <v>45488</v>
      </c>
      <c r="B198" s="4">
        <f>SUMIFS(df_faturam_zig!K:K,df_faturam_zig!L:L,Conciliacao!A198)</f>
        <v>0</v>
      </c>
      <c r="C198" s="4"/>
      <c r="D198" s="4">
        <f>SUMIFS(df_faturam_zig!E:E,df_faturam_zig!L:L,Conciliacao!A198,df_faturam_zig!F:F,"DINHEIRO")</f>
        <v>0</v>
      </c>
      <c r="E198" s="4">
        <f>SUMIFS(view_parc_agrup!G:G,view_parc_agrup!F:F,Conciliacao!A198)</f>
        <v>0</v>
      </c>
      <c r="F198" s="7">
        <f>SUMIFS(df_mutuos!H:H,df_mutuos!B:B,Conciliacao!A198)</f>
        <v>0</v>
      </c>
      <c r="G198" s="8">
        <f>SUMIFS(df_extratos!I:I,df_extratos!F:F,Conciliacao!A198,df_extratos!G:G,"CREDITO")</f>
        <v>0</v>
      </c>
      <c r="H198" s="24">
        <f>SUMIFS(df_tesouraria_trans!E:E,df_tesouraria_trans!D:D,Conciliacao!A198)</f>
        <v>0</v>
      </c>
      <c r="I198" s="10">
        <f t="shared" si="21"/>
        <v>0</v>
      </c>
      <c r="J198" s="5">
        <f>SUMIFS(df_blueme_sem_parcelamento!F:F,df_blueme_sem_parcelamento!I:I,Conciliacao!A198)</f>
        <v>0</v>
      </c>
      <c r="K198" s="5">
        <f>SUMIFS(df_blueme_com_parcelamento!I:I,df_blueme_com_parcelamento!L:L,Conciliacao!A198)</f>
        <v>0</v>
      </c>
      <c r="L198" s="9">
        <f>SUMIFS(df_mutuos!I:I,df_mutuos!B:B,Conciliacao!A198,df_mutuos!G:G,0)</f>
        <v>0</v>
      </c>
      <c r="M198" s="9">
        <f>SUMIFS(df_taxas_bancarias!E:E,df_taxas_bancarias!D:D,Conciliacao!A198,df_taxas_bancarias!F:F,"b'\x00'")</f>
        <v>0</v>
      </c>
      <c r="N198" s="11">
        <f>SUMIFS(df_extratos!I:I,df_extratos!F:F,Conciliacao!A198,df_extratos!G:G,"DEBITO")</f>
        <v>0</v>
      </c>
      <c r="O198" s="12">
        <f t="shared" si="22"/>
        <v>0</v>
      </c>
      <c r="P198" s="26">
        <f t="shared" si="23"/>
        <v>0</v>
      </c>
    </row>
    <row r="199" spans="1:16" x14ac:dyDescent="0.35">
      <c r="A199" s="6">
        <f t="shared" si="20"/>
        <v>45489</v>
      </c>
      <c r="B199" s="4">
        <f>SUMIFS(df_faturam_zig!K:K,df_faturam_zig!L:L,Conciliacao!A199)</f>
        <v>0</v>
      </c>
      <c r="C199" s="4"/>
      <c r="D199" s="4">
        <f>SUMIFS(df_faturam_zig!E:E,df_faturam_zig!L:L,Conciliacao!A199,df_faturam_zig!F:F,"DINHEIRO")</f>
        <v>0</v>
      </c>
      <c r="E199" s="4">
        <f>SUMIFS(view_parc_agrup!G:G,view_parc_agrup!F:F,Conciliacao!A199)</f>
        <v>0</v>
      </c>
      <c r="F199" s="7">
        <f>SUMIFS(df_mutuos!H:H,df_mutuos!B:B,Conciliacao!A199)</f>
        <v>0</v>
      </c>
      <c r="G199" s="8">
        <f>SUMIFS(df_extratos!I:I,df_extratos!F:F,Conciliacao!A199,df_extratos!G:G,"CREDITO")</f>
        <v>0</v>
      </c>
      <c r="H199" s="24">
        <f>SUMIFS(df_tesouraria_trans!E:E,df_tesouraria_trans!D:D,Conciliacao!A199)</f>
        <v>0</v>
      </c>
      <c r="I199" s="10">
        <f t="shared" si="21"/>
        <v>0</v>
      </c>
      <c r="J199" s="5">
        <f>SUMIFS(df_blueme_sem_parcelamento!F:F,df_blueme_sem_parcelamento!I:I,Conciliacao!A199)</f>
        <v>0</v>
      </c>
      <c r="K199" s="5">
        <f>SUMIFS(df_blueme_com_parcelamento!I:I,df_blueme_com_parcelamento!L:L,Conciliacao!A199)</f>
        <v>0</v>
      </c>
      <c r="L199" s="9">
        <f>SUMIFS(df_mutuos!I:I,df_mutuos!B:B,Conciliacao!A199,df_mutuos!G:G,0)</f>
        <v>0</v>
      </c>
      <c r="M199" s="9">
        <f>SUMIFS(df_taxas_bancarias!E:E,df_taxas_bancarias!D:D,Conciliacao!A199,df_taxas_bancarias!F:F,"b'\x00'")</f>
        <v>0</v>
      </c>
      <c r="N199" s="11">
        <f>SUMIFS(df_extratos!I:I,df_extratos!F:F,Conciliacao!A199,df_extratos!G:G,"DEBITO")</f>
        <v>0</v>
      </c>
      <c r="O199" s="12">
        <f t="shared" si="22"/>
        <v>0</v>
      </c>
      <c r="P199" s="26">
        <f t="shared" si="23"/>
        <v>0</v>
      </c>
    </row>
    <row r="200" spans="1:16" x14ac:dyDescent="0.35">
      <c r="A200" s="6">
        <f t="shared" si="20"/>
        <v>45490</v>
      </c>
      <c r="B200" s="4">
        <f>SUMIFS(df_faturam_zig!K:K,df_faturam_zig!L:L,Conciliacao!A200)</f>
        <v>0</v>
      </c>
      <c r="C200" s="4"/>
      <c r="D200" s="4">
        <f>SUMIFS(df_faturam_zig!E:E,df_faturam_zig!L:L,Conciliacao!A200,df_faturam_zig!F:F,"DINHEIRO")</f>
        <v>0</v>
      </c>
      <c r="E200" s="4">
        <f>SUMIFS(view_parc_agrup!G:G,view_parc_agrup!F:F,Conciliacao!A200)</f>
        <v>0</v>
      </c>
      <c r="F200" s="7">
        <f>SUMIFS(df_mutuos!H:H,df_mutuos!B:B,Conciliacao!A200)</f>
        <v>0</v>
      </c>
      <c r="G200" s="8">
        <f>SUMIFS(df_extratos!I:I,df_extratos!F:F,Conciliacao!A200,df_extratos!G:G,"CREDITO")</f>
        <v>0</v>
      </c>
      <c r="H200" s="24">
        <f>SUMIFS(df_tesouraria_trans!E:E,df_tesouraria_trans!D:D,Conciliacao!A200)</f>
        <v>0</v>
      </c>
      <c r="I200" s="10">
        <f t="shared" si="21"/>
        <v>0</v>
      </c>
      <c r="J200" s="5">
        <f>SUMIFS(df_blueme_sem_parcelamento!F:F,df_blueme_sem_parcelamento!I:I,Conciliacao!A200)</f>
        <v>0</v>
      </c>
      <c r="K200" s="5">
        <f>SUMIFS(df_blueme_com_parcelamento!I:I,df_blueme_com_parcelamento!L:L,Conciliacao!A200)</f>
        <v>0</v>
      </c>
      <c r="L200" s="9">
        <f>SUMIFS(df_mutuos!I:I,df_mutuos!B:B,Conciliacao!A200,df_mutuos!G:G,0)</f>
        <v>0</v>
      </c>
      <c r="M200" s="9">
        <f>SUMIFS(df_taxas_bancarias!E:E,df_taxas_bancarias!D:D,Conciliacao!A200,df_taxas_bancarias!F:F,"b'\x00'")</f>
        <v>0</v>
      </c>
      <c r="N200" s="11">
        <f>SUMIFS(df_extratos!I:I,df_extratos!F:F,Conciliacao!A200,df_extratos!G:G,"DEBITO")</f>
        <v>0</v>
      </c>
      <c r="O200" s="12">
        <f t="shared" si="22"/>
        <v>0</v>
      </c>
      <c r="P200" s="26">
        <f t="shared" si="23"/>
        <v>0</v>
      </c>
    </row>
    <row r="201" spans="1:16" x14ac:dyDescent="0.35">
      <c r="A201" s="6">
        <f t="shared" si="20"/>
        <v>45491</v>
      </c>
      <c r="B201" s="4">
        <f>SUMIFS(df_faturam_zig!K:K,df_faturam_zig!L:L,Conciliacao!A201)</f>
        <v>0</v>
      </c>
      <c r="C201" s="4"/>
      <c r="D201" s="4">
        <f>SUMIFS(df_faturam_zig!E:E,df_faturam_zig!L:L,Conciliacao!A201,df_faturam_zig!F:F,"DINHEIRO")</f>
        <v>0</v>
      </c>
      <c r="E201" s="4">
        <f>SUMIFS(view_parc_agrup!G:G,view_parc_agrup!F:F,Conciliacao!A201)</f>
        <v>0</v>
      </c>
      <c r="F201" s="7">
        <f>SUMIFS(df_mutuos!H:H,df_mutuos!B:B,Conciliacao!A201)</f>
        <v>0</v>
      </c>
      <c r="G201" s="8">
        <f>SUMIFS(df_extratos!I:I,df_extratos!F:F,Conciliacao!A201,df_extratos!G:G,"CREDITO")</f>
        <v>0</v>
      </c>
      <c r="H201" s="24">
        <f>SUMIFS(df_tesouraria_trans!E:E,df_tesouraria_trans!D:D,Conciliacao!A201)</f>
        <v>0</v>
      </c>
      <c r="I201" s="10">
        <f t="shared" si="21"/>
        <v>0</v>
      </c>
      <c r="J201" s="5">
        <f>SUMIFS(df_blueme_sem_parcelamento!F:F,df_blueme_sem_parcelamento!I:I,Conciliacao!A201)</f>
        <v>0</v>
      </c>
      <c r="K201" s="5">
        <f>SUMIFS(df_blueme_com_parcelamento!I:I,df_blueme_com_parcelamento!L:L,Conciliacao!A201)</f>
        <v>0</v>
      </c>
      <c r="L201" s="9">
        <f>SUMIFS(df_mutuos!I:I,df_mutuos!B:B,Conciliacao!A201,df_mutuos!G:G,0)</f>
        <v>0</v>
      </c>
      <c r="M201" s="9">
        <f>SUMIFS(df_taxas_bancarias!E:E,df_taxas_bancarias!D:D,Conciliacao!A201,df_taxas_bancarias!F:F,"b'\x00'")</f>
        <v>0</v>
      </c>
      <c r="N201" s="11">
        <f>SUMIFS(df_extratos!I:I,df_extratos!F:F,Conciliacao!A201,df_extratos!G:G,"DEBITO")</f>
        <v>0</v>
      </c>
      <c r="O201" s="12">
        <f t="shared" si="22"/>
        <v>0</v>
      </c>
      <c r="P201" s="26">
        <f t="shared" si="23"/>
        <v>0</v>
      </c>
    </row>
    <row r="202" spans="1:16" x14ac:dyDescent="0.35">
      <c r="A202" s="6">
        <f t="shared" si="20"/>
        <v>45492</v>
      </c>
      <c r="B202" s="4">
        <f>SUMIFS(df_faturam_zig!K:K,df_faturam_zig!L:L,Conciliacao!A202)</f>
        <v>0</v>
      </c>
      <c r="C202" s="4"/>
      <c r="D202" s="4">
        <f>SUMIFS(df_faturam_zig!E:E,df_faturam_zig!L:L,Conciliacao!A202,df_faturam_zig!F:F,"DINHEIRO")</f>
        <v>0</v>
      </c>
      <c r="E202" s="4">
        <f>SUMIFS(view_parc_agrup!G:G,view_parc_agrup!F:F,Conciliacao!A202)</f>
        <v>0</v>
      </c>
      <c r="F202" s="7">
        <f>SUMIFS(df_mutuos!H:H,df_mutuos!B:B,Conciliacao!A202)</f>
        <v>0</v>
      </c>
      <c r="G202" s="8">
        <f>SUMIFS(df_extratos!I:I,df_extratos!F:F,Conciliacao!A202,df_extratos!G:G,"CREDITO")</f>
        <v>0</v>
      </c>
      <c r="H202" s="24">
        <f>SUMIFS(df_tesouraria_trans!E:E,df_tesouraria_trans!D:D,Conciliacao!A202)</f>
        <v>0</v>
      </c>
      <c r="I202" s="10">
        <f t="shared" si="21"/>
        <v>0</v>
      </c>
      <c r="J202" s="5">
        <f>SUMIFS(df_blueme_sem_parcelamento!F:F,df_blueme_sem_parcelamento!I:I,Conciliacao!A202)</f>
        <v>0</v>
      </c>
      <c r="K202" s="5">
        <f>SUMIFS(df_blueme_com_parcelamento!I:I,df_blueme_com_parcelamento!L:L,Conciliacao!A202)</f>
        <v>0</v>
      </c>
      <c r="L202" s="9">
        <f>SUMIFS(df_mutuos!I:I,df_mutuos!B:B,Conciliacao!A202,df_mutuos!G:G,0)</f>
        <v>0</v>
      </c>
      <c r="M202" s="9">
        <f>SUMIFS(df_taxas_bancarias!E:E,df_taxas_bancarias!D:D,Conciliacao!A202,df_taxas_bancarias!F:F,"b'\x00'")</f>
        <v>0</v>
      </c>
      <c r="N202" s="11">
        <f>SUMIFS(df_extratos!I:I,df_extratos!F:F,Conciliacao!A202,df_extratos!G:G,"DEBITO")</f>
        <v>0</v>
      </c>
      <c r="O202" s="12">
        <f t="shared" si="22"/>
        <v>0</v>
      </c>
      <c r="P202" s="26">
        <f t="shared" si="23"/>
        <v>0</v>
      </c>
    </row>
    <row r="203" spans="1:16" x14ac:dyDescent="0.35">
      <c r="A203" s="6">
        <f t="shared" si="20"/>
        <v>45493</v>
      </c>
      <c r="B203" s="4">
        <f>SUMIFS(df_faturam_zig!K:K,df_faturam_zig!L:L,Conciliacao!A203)</f>
        <v>0</v>
      </c>
      <c r="C203" s="4"/>
      <c r="D203" s="4">
        <f>SUMIFS(df_faturam_zig!E:E,df_faturam_zig!L:L,Conciliacao!A203,df_faturam_zig!F:F,"DINHEIRO")</f>
        <v>0</v>
      </c>
      <c r="E203" s="4">
        <f>SUMIFS(view_parc_agrup!G:G,view_parc_agrup!F:F,Conciliacao!A203)</f>
        <v>0</v>
      </c>
      <c r="F203" s="7">
        <f>SUMIFS(df_mutuos!H:H,df_mutuos!B:B,Conciliacao!A203)</f>
        <v>0</v>
      </c>
      <c r="G203" s="8">
        <f>SUMIFS(df_extratos!I:I,df_extratos!F:F,Conciliacao!A203,df_extratos!G:G,"CREDITO")</f>
        <v>0</v>
      </c>
      <c r="H203" s="24">
        <f>SUMIFS(df_tesouraria_trans!E:E,df_tesouraria_trans!D:D,Conciliacao!A203)</f>
        <v>0</v>
      </c>
      <c r="I203" s="10">
        <f t="shared" si="21"/>
        <v>0</v>
      </c>
      <c r="J203" s="5">
        <f>SUMIFS(df_blueme_sem_parcelamento!F:F,df_blueme_sem_parcelamento!I:I,Conciliacao!A203)</f>
        <v>0</v>
      </c>
      <c r="K203" s="5">
        <f>SUMIFS(df_blueme_com_parcelamento!I:I,df_blueme_com_parcelamento!L:L,Conciliacao!A203)</f>
        <v>0</v>
      </c>
      <c r="L203" s="9">
        <f>SUMIFS(df_mutuos!I:I,df_mutuos!B:B,Conciliacao!A203,df_mutuos!G:G,0)</f>
        <v>0</v>
      </c>
      <c r="M203" s="9">
        <f>SUMIFS(df_taxas_bancarias!E:E,df_taxas_bancarias!D:D,Conciliacao!A203,df_taxas_bancarias!F:F,"b'\x00'")</f>
        <v>0</v>
      </c>
      <c r="N203" s="11">
        <f>SUMIFS(df_extratos!I:I,df_extratos!F:F,Conciliacao!A203,df_extratos!G:G,"DEBITO")</f>
        <v>0</v>
      </c>
      <c r="O203" s="12">
        <f t="shared" si="22"/>
        <v>0</v>
      </c>
      <c r="P203" s="26">
        <f t="shared" si="23"/>
        <v>0</v>
      </c>
    </row>
    <row r="204" spans="1:16" x14ac:dyDescent="0.35">
      <c r="A204" s="6">
        <f t="shared" si="20"/>
        <v>45494</v>
      </c>
      <c r="B204" s="4">
        <f>SUMIFS(df_faturam_zig!K:K,df_faturam_zig!L:L,Conciliacao!A204)</f>
        <v>0</v>
      </c>
      <c r="C204" s="4"/>
      <c r="D204" s="4">
        <f>SUMIFS(df_faturam_zig!E:E,df_faturam_zig!L:L,Conciliacao!A204,df_faturam_zig!F:F,"DINHEIRO")</f>
        <v>0</v>
      </c>
      <c r="E204" s="4">
        <f>SUMIFS(view_parc_agrup!G:G,view_parc_agrup!F:F,Conciliacao!A204)</f>
        <v>0</v>
      </c>
      <c r="F204" s="7">
        <f>SUMIFS(df_mutuos!H:H,df_mutuos!B:B,Conciliacao!A204)</f>
        <v>0</v>
      </c>
      <c r="G204" s="8">
        <f>SUMIFS(df_extratos!I:I,df_extratos!F:F,Conciliacao!A204,df_extratos!G:G,"CREDITO")</f>
        <v>0</v>
      </c>
      <c r="H204" s="24">
        <f>SUMIFS(df_tesouraria_trans!E:E,df_tesouraria_trans!D:D,Conciliacao!A204)</f>
        <v>0</v>
      </c>
      <c r="I204" s="10">
        <f t="shared" si="21"/>
        <v>0</v>
      </c>
      <c r="J204" s="5">
        <f>SUMIFS(df_blueme_sem_parcelamento!F:F,df_blueme_sem_parcelamento!I:I,Conciliacao!A204)</f>
        <v>0</v>
      </c>
      <c r="K204" s="5">
        <f>SUMIFS(df_blueme_com_parcelamento!I:I,df_blueme_com_parcelamento!L:L,Conciliacao!A204)</f>
        <v>0</v>
      </c>
      <c r="L204" s="9">
        <f>SUMIFS(df_mutuos!I:I,df_mutuos!B:B,Conciliacao!A204,df_mutuos!G:G,0)</f>
        <v>0</v>
      </c>
      <c r="M204" s="9">
        <f>SUMIFS(df_taxas_bancarias!E:E,df_taxas_bancarias!D:D,Conciliacao!A204,df_taxas_bancarias!F:F,"b'\x00'")</f>
        <v>0</v>
      </c>
      <c r="N204" s="11">
        <f>SUMIFS(df_extratos!I:I,df_extratos!F:F,Conciliacao!A204,df_extratos!G:G,"DEBITO")</f>
        <v>0</v>
      </c>
      <c r="O204" s="12">
        <f t="shared" si="22"/>
        <v>0</v>
      </c>
      <c r="P204" s="26">
        <f t="shared" si="23"/>
        <v>0</v>
      </c>
    </row>
    <row r="205" spans="1:16" x14ac:dyDescent="0.35">
      <c r="A205" s="6">
        <f t="shared" si="20"/>
        <v>45495</v>
      </c>
      <c r="B205" s="4">
        <f>SUMIFS(df_faturam_zig!K:K,df_faturam_zig!L:L,Conciliacao!A205)</f>
        <v>0</v>
      </c>
      <c r="C205" s="4"/>
      <c r="D205" s="4">
        <f>SUMIFS(df_faturam_zig!E:E,df_faturam_zig!L:L,Conciliacao!A205,df_faturam_zig!F:F,"DINHEIRO")</f>
        <v>0</v>
      </c>
      <c r="E205" s="4">
        <f>SUMIFS(view_parc_agrup!G:G,view_parc_agrup!F:F,Conciliacao!A205)</f>
        <v>0</v>
      </c>
      <c r="F205" s="7">
        <f>SUMIFS(df_mutuos!H:H,df_mutuos!B:B,Conciliacao!A205)</f>
        <v>0</v>
      </c>
      <c r="G205" s="8">
        <f>SUMIFS(df_extratos!I:I,df_extratos!F:F,Conciliacao!A205,df_extratos!G:G,"CREDITO")</f>
        <v>0</v>
      </c>
      <c r="H205" s="24">
        <f>SUMIFS(df_tesouraria_trans!E:E,df_tesouraria_trans!D:D,Conciliacao!A205)</f>
        <v>0</v>
      </c>
      <c r="I205" s="10">
        <f t="shared" si="21"/>
        <v>0</v>
      </c>
      <c r="J205" s="5">
        <f>SUMIFS(df_blueme_sem_parcelamento!F:F,df_blueme_sem_parcelamento!I:I,Conciliacao!A205)</f>
        <v>0</v>
      </c>
      <c r="K205" s="5">
        <f>SUMIFS(df_blueme_com_parcelamento!I:I,df_blueme_com_parcelamento!L:L,Conciliacao!A205)</f>
        <v>0</v>
      </c>
      <c r="L205" s="9">
        <f>SUMIFS(df_mutuos!I:I,df_mutuos!B:B,Conciliacao!A205,df_mutuos!G:G,0)</f>
        <v>0</v>
      </c>
      <c r="M205" s="9">
        <f>SUMIFS(df_taxas_bancarias!E:E,df_taxas_bancarias!D:D,Conciliacao!A205,df_taxas_bancarias!F:F,"b'\x00'")</f>
        <v>0</v>
      </c>
      <c r="N205" s="11">
        <f>SUMIFS(df_extratos!I:I,df_extratos!F:F,Conciliacao!A205,df_extratos!G:G,"DEBITO")</f>
        <v>0</v>
      </c>
      <c r="O205" s="12">
        <f t="shared" si="22"/>
        <v>0</v>
      </c>
      <c r="P205" s="26">
        <f t="shared" si="23"/>
        <v>0</v>
      </c>
    </row>
    <row r="206" spans="1:16" x14ac:dyDescent="0.35">
      <c r="A206" s="6">
        <f t="shared" si="20"/>
        <v>45496</v>
      </c>
      <c r="B206" s="4">
        <f>SUMIFS(df_faturam_zig!K:K,df_faturam_zig!L:L,Conciliacao!A206)</f>
        <v>0</v>
      </c>
      <c r="C206" s="4"/>
      <c r="D206" s="4">
        <f>SUMIFS(df_faturam_zig!E:E,df_faturam_zig!L:L,Conciliacao!A206,df_faturam_zig!F:F,"DINHEIRO")</f>
        <v>0</v>
      </c>
      <c r="E206" s="4">
        <f>SUMIFS(view_parc_agrup!G:G,view_parc_agrup!F:F,Conciliacao!A206)</f>
        <v>0</v>
      </c>
      <c r="F206" s="7">
        <f>SUMIFS(df_mutuos!H:H,df_mutuos!B:B,Conciliacao!A206)</f>
        <v>0</v>
      </c>
      <c r="G206" s="8">
        <f>SUMIFS(df_extratos!I:I,df_extratos!F:F,Conciliacao!A206,df_extratos!G:G,"CREDITO")</f>
        <v>0</v>
      </c>
      <c r="H206" s="24">
        <f>SUMIFS(df_tesouraria_trans!E:E,df_tesouraria_trans!D:D,Conciliacao!A206)</f>
        <v>0</v>
      </c>
      <c r="I206" s="10">
        <f t="shared" si="21"/>
        <v>0</v>
      </c>
      <c r="J206" s="5">
        <f>SUMIFS(df_blueme_sem_parcelamento!F:F,df_blueme_sem_parcelamento!I:I,Conciliacao!A206)</f>
        <v>0</v>
      </c>
      <c r="K206" s="5">
        <f>SUMIFS(df_blueme_com_parcelamento!I:I,df_blueme_com_parcelamento!L:L,Conciliacao!A206)</f>
        <v>0</v>
      </c>
      <c r="L206" s="9">
        <f>SUMIFS(df_mutuos!I:I,df_mutuos!B:B,Conciliacao!A206,df_mutuos!G:G,0)</f>
        <v>0</v>
      </c>
      <c r="M206" s="9">
        <f>SUMIFS(df_taxas_bancarias!E:E,df_taxas_bancarias!D:D,Conciliacao!A206,df_taxas_bancarias!F:F,"b'\x00'")</f>
        <v>0</v>
      </c>
      <c r="N206" s="11">
        <f>SUMIFS(df_extratos!I:I,df_extratos!F:F,Conciliacao!A206,df_extratos!G:G,"DEBITO")</f>
        <v>0</v>
      </c>
      <c r="O206" s="12">
        <f t="shared" si="22"/>
        <v>0</v>
      </c>
      <c r="P206" s="26">
        <f t="shared" si="23"/>
        <v>0</v>
      </c>
    </row>
    <row r="207" spans="1:16" x14ac:dyDescent="0.35">
      <c r="A207" s="6">
        <f t="shared" si="20"/>
        <v>45497</v>
      </c>
      <c r="B207" s="4">
        <f>SUMIFS(df_faturam_zig!K:K,df_faturam_zig!L:L,Conciliacao!A207)</f>
        <v>0</v>
      </c>
      <c r="C207" s="4"/>
      <c r="D207" s="4">
        <f>SUMIFS(df_faturam_zig!E:E,df_faturam_zig!L:L,Conciliacao!A207,df_faturam_zig!F:F,"DINHEIRO")</f>
        <v>0</v>
      </c>
      <c r="E207" s="4">
        <f>SUMIFS(view_parc_agrup!G:G,view_parc_agrup!F:F,Conciliacao!A207)</f>
        <v>0</v>
      </c>
      <c r="F207" s="7">
        <f>SUMIFS(df_mutuos!H:H,df_mutuos!B:B,Conciliacao!A207)</f>
        <v>0</v>
      </c>
      <c r="G207" s="8">
        <f>SUMIFS(df_extratos!I:I,df_extratos!F:F,Conciliacao!A207,df_extratos!G:G,"CREDITO")</f>
        <v>0</v>
      </c>
      <c r="H207" s="24">
        <f>SUMIFS(df_tesouraria_trans!E:E,df_tesouraria_trans!D:D,Conciliacao!A207)</f>
        <v>0</v>
      </c>
      <c r="I207" s="10">
        <f t="shared" si="21"/>
        <v>0</v>
      </c>
      <c r="J207" s="5">
        <f>SUMIFS(df_blueme_sem_parcelamento!F:F,df_blueme_sem_parcelamento!I:I,Conciliacao!A207)</f>
        <v>0</v>
      </c>
      <c r="K207" s="5">
        <f>SUMIFS(df_blueme_com_parcelamento!I:I,df_blueme_com_parcelamento!L:L,Conciliacao!A207)</f>
        <v>0</v>
      </c>
      <c r="L207" s="9">
        <f>SUMIFS(df_mutuos!I:I,df_mutuos!B:B,Conciliacao!A207,df_mutuos!G:G,0)</f>
        <v>0</v>
      </c>
      <c r="M207" s="9">
        <f>SUMIFS(df_taxas_bancarias!E:E,df_taxas_bancarias!D:D,Conciliacao!A207,df_taxas_bancarias!F:F,"b'\x00'")</f>
        <v>0</v>
      </c>
      <c r="N207" s="11">
        <f>SUMIFS(df_extratos!I:I,df_extratos!F:F,Conciliacao!A207,df_extratos!G:G,"DEBITO")</f>
        <v>0</v>
      </c>
      <c r="O207" s="12">
        <f t="shared" si="22"/>
        <v>0</v>
      </c>
      <c r="P207" s="26">
        <f t="shared" si="23"/>
        <v>0</v>
      </c>
    </row>
    <row r="208" spans="1:16" x14ac:dyDescent="0.35">
      <c r="A208" s="6">
        <f t="shared" si="20"/>
        <v>45498</v>
      </c>
      <c r="B208" s="4">
        <f>SUMIFS(df_faturam_zig!K:K,df_faturam_zig!L:L,Conciliacao!A208)</f>
        <v>0</v>
      </c>
      <c r="C208" s="4"/>
      <c r="D208" s="4">
        <f>SUMIFS(df_faturam_zig!E:E,df_faturam_zig!L:L,Conciliacao!A208,df_faturam_zig!F:F,"DINHEIRO")</f>
        <v>0</v>
      </c>
      <c r="E208" s="4">
        <f>SUMIFS(view_parc_agrup!G:G,view_parc_agrup!F:F,Conciliacao!A208)</f>
        <v>0</v>
      </c>
      <c r="F208" s="7">
        <f>SUMIFS(df_mutuos!H:H,df_mutuos!B:B,Conciliacao!A208)</f>
        <v>0</v>
      </c>
      <c r="G208" s="8">
        <f>SUMIFS(df_extratos!I:I,df_extratos!F:F,Conciliacao!A208,df_extratos!G:G,"CREDITO")</f>
        <v>0</v>
      </c>
      <c r="H208" s="24">
        <f>SUMIFS(df_tesouraria_trans!E:E,df_tesouraria_trans!D:D,Conciliacao!A208)</f>
        <v>0</v>
      </c>
      <c r="I208" s="10">
        <f t="shared" si="21"/>
        <v>0</v>
      </c>
      <c r="J208" s="5">
        <f>SUMIFS(df_blueme_sem_parcelamento!F:F,df_blueme_sem_parcelamento!I:I,Conciliacao!A208)</f>
        <v>0</v>
      </c>
      <c r="K208" s="5">
        <f>SUMIFS(df_blueme_com_parcelamento!I:I,df_blueme_com_parcelamento!L:L,Conciliacao!A208)</f>
        <v>0</v>
      </c>
      <c r="L208" s="9">
        <f>SUMIFS(df_mutuos!I:I,df_mutuos!B:B,Conciliacao!A208,df_mutuos!G:G,0)</f>
        <v>0</v>
      </c>
      <c r="M208" s="9">
        <f>SUMIFS(df_taxas_bancarias!E:E,df_taxas_bancarias!D:D,Conciliacao!A208,df_taxas_bancarias!F:F,"b'\x00'")</f>
        <v>0</v>
      </c>
      <c r="N208" s="11">
        <f>SUMIFS(df_extratos!I:I,df_extratos!F:F,Conciliacao!A208,df_extratos!G:G,"DEBITO")</f>
        <v>0</v>
      </c>
      <c r="O208" s="12">
        <f t="shared" si="22"/>
        <v>0</v>
      </c>
      <c r="P208" s="26">
        <f t="shared" si="23"/>
        <v>0</v>
      </c>
    </row>
    <row r="209" spans="1:16" x14ac:dyDescent="0.35">
      <c r="A209" s="6">
        <f t="shared" si="20"/>
        <v>45499</v>
      </c>
      <c r="B209" s="4">
        <f>SUMIFS(df_faturam_zig!K:K,df_faturam_zig!L:L,Conciliacao!A209)</f>
        <v>0</v>
      </c>
      <c r="C209" s="4"/>
      <c r="D209" s="4">
        <f>SUMIFS(df_faturam_zig!E:E,df_faturam_zig!L:L,Conciliacao!A209,df_faturam_zig!F:F,"DINHEIRO")</f>
        <v>0</v>
      </c>
      <c r="E209" s="4">
        <f>SUMIFS(view_parc_agrup!G:G,view_parc_agrup!F:F,Conciliacao!A209)</f>
        <v>0</v>
      </c>
      <c r="F209" s="7">
        <f>SUMIFS(df_mutuos!H:H,df_mutuos!B:B,Conciliacao!A209)</f>
        <v>0</v>
      </c>
      <c r="G209" s="8">
        <f>SUMIFS(df_extratos!I:I,df_extratos!F:F,Conciliacao!A209,df_extratos!G:G,"CREDITO")</f>
        <v>0</v>
      </c>
      <c r="H209" s="24">
        <f>SUMIFS(df_tesouraria_trans!E:E,df_tesouraria_trans!D:D,Conciliacao!A209)</f>
        <v>0</v>
      </c>
      <c r="I209" s="10">
        <f t="shared" si="21"/>
        <v>0</v>
      </c>
      <c r="J209" s="5">
        <f>SUMIFS(df_blueme_sem_parcelamento!F:F,df_blueme_sem_parcelamento!I:I,Conciliacao!A209)</f>
        <v>0</v>
      </c>
      <c r="K209" s="5">
        <f>SUMIFS(df_blueme_com_parcelamento!I:I,df_blueme_com_parcelamento!L:L,Conciliacao!A209)</f>
        <v>0</v>
      </c>
      <c r="L209" s="9">
        <f>SUMIFS(df_mutuos!I:I,df_mutuos!B:B,Conciliacao!A209,df_mutuos!G:G,0)</f>
        <v>0</v>
      </c>
      <c r="M209" s="9">
        <f>SUMIFS(df_taxas_bancarias!E:E,df_taxas_bancarias!D:D,Conciliacao!A209,df_taxas_bancarias!F:F,"b'\x00'")</f>
        <v>0</v>
      </c>
      <c r="N209" s="11">
        <f>SUMIFS(df_extratos!I:I,df_extratos!F:F,Conciliacao!A209,df_extratos!G:G,"DEBITO")</f>
        <v>0</v>
      </c>
      <c r="O209" s="12">
        <f t="shared" si="22"/>
        <v>0</v>
      </c>
      <c r="P209" s="26">
        <f t="shared" si="23"/>
        <v>0</v>
      </c>
    </row>
    <row r="210" spans="1:16" x14ac:dyDescent="0.35">
      <c r="A210" s="6">
        <f t="shared" si="20"/>
        <v>45500</v>
      </c>
      <c r="B210" s="4">
        <f>SUMIFS(df_faturam_zig!K:K,df_faturam_zig!L:L,Conciliacao!A210)</f>
        <v>0</v>
      </c>
      <c r="C210" s="4"/>
      <c r="D210" s="4">
        <f>SUMIFS(df_faturam_zig!E:E,df_faturam_zig!L:L,Conciliacao!A210,df_faturam_zig!F:F,"DINHEIRO")</f>
        <v>0</v>
      </c>
      <c r="E210" s="4">
        <f>SUMIFS(view_parc_agrup!G:G,view_parc_agrup!F:F,Conciliacao!A210)</f>
        <v>0</v>
      </c>
      <c r="F210" s="7">
        <f>SUMIFS(df_mutuos!H:H,df_mutuos!B:B,Conciliacao!A210)</f>
        <v>0</v>
      </c>
      <c r="G210" s="8">
        <f>SUMIFS(df_extratos!I:I,df_extratos!F:F,Conciliacao!A210,df_extratos!G:G,"CREDITO")</f>
        <v>0</v>
      </c>
      <c r="H210" s="24">
        <f>SUMIFS(df_tesouraria_trans!E:E,df_tesouraria_trans!D:D,Conciliacao!A210)</f>
        <v>0</v>
      </c>
      <c r="I210" s="10">
        <f t="shared" si="21"/>
        <v>0</v>
      </c>
      <c r="J210" s="5">
        <f>SUMIFS(df_blueme_sem_parcelamento!F:F,df_blueme_sem_parcelamento!I:I,Conciliacao!A210)</f>
        <v>0</v>
      </c>
      <c r="K210" s="5">
        <f>SUMIFS(df_blueme_com_parcelamento!I:I,df_blueme_com_parcelamento!L:L,Conciliacao!A210)</f>
        <v>0</v>
      </c>
      <c r="L210" s="9">
        <f>SUMIFS(df_mutuos!I:I,df_mutuos!B:B,Conciliacao!A210,df_mutuos!G:G,0)</f>
        <v>0</v>
      </c>
      <c r="M210" s="9">
        <f>SUMIFS(df_taxas_bancarias!E:E,df_taxas_bancarias!D:D,Conciliacao!A210,df_taxas_bancarias!F:F,"b'\x00'")</f>
        <v>0</v>
      </c>
      <c r="N210" s="11">
        <f>SUMIFS(df_extratos!I:I,df_extratos!F:F,Conciliacao!A210,df_extratos!G:G,"DEBITO")</f>
        <v>0</v>
      </c>
      <c r="O210" s="12">
        <f t="shared" si="22"/>
        <v>0</v>
      </c>
      <c r="P210" s="26">
        <f t="shared" si="23"/>
        <v>0</v>
      </c>
    </row>
    <row r="211" spans="1:16" x14ac:dyDescent="0.35">
      <c r="A211" s="6">
        <f t="shared" si="20"/>
        <v>45501</v>
      </c>
      <c r="B211" s="4">
        <f>SUMIFS(df_faturam_zig!K:K,df_faturam_zig!L:L,Conciliacao!A211)</f>
        <v>0</v>
      </c>
      <c r="C211" s="4"/>
      <c r="D211" s="4">
        <f>SUMIFS(df_faturam_zig!E:E,df_faturam_zig!L:L,Conciliacao!A211,df_faturam_zig!F:F,"DINHEIRO")</f>
        <v>0</v>
      </c>
      <c r="E211" s="4">
        <f>SUMIFS(view_parc_agrup!G:G,view_parc_agrup!F:F,Conciliacao!A211)</f>
        <v>0</v>
      </c>
      <c r="F211" s="7">
        <f>SUMIFS(df_mutuos!H:H,df_mutuos!B:B,Conciliacao!A211)</f>
        <v>0</v>
      </c>
      <c r="G211" s="8">
        <f>SUMIFS(df_extratos!I:I,df_extratos!F:F,Conciliacao!A211,df_extratos!G:G,"CREDITO")</f>
        <v>0</v>
      </c>
      <c r="H211" s="24">
        <f>SUMIFS(df_tesouraria_trans!E:E,df_tesouraria_trans!D:D,Conciliacao!A211)</f>
        <v>0</v>
      </c>
      <c r="I211" s="10">
        <f t="shared" si="21"/>
        <v>0</v>
      </c>
      <c r="J211" s="5">
        <f>SUMIFS(df_blueme_sem_parcelamento!F:F,df_blueme_sem_parcelamento!I:I,Conciliacao!A211)</f>
        <v>0</v>
      </c>
      <c r="K211" s="5">
        <f>SUMIFS(df_blueme_com_parcelamento!I:I,df_blueme_com_parcelamento!L:L,Conciliacao!A211)</f>
        <v>0</v>
      </c>
      <c r="L211" s="9">
        <f>SUMIFS(df_mutuos!I:I,df_mutuos!B:B,Conciliacao!A211,df_mutuos!G:G,0)</f>
        <v>0</v>
      </c>
      <c r="M211" s="9">
        <f>SUMIFS(df_taxas_bancarias!E:E,df_taxas_bancarias!D:D,Conciliacao!A211,df_taxas_bancarias!F:F,"b'\x00'")</f>
        <v>0</v>
      </c>
      <c r="N211" s="11">
        <f>SUMIFS(df_extratos!I:I,df_extratos!F:F,Conciliacao!A211,df_extratos!G:G,"DEBITO")</f>
        <v>0</v>
      </c>
      <c r="O211" s="12">
        <f t="shared" si="22"/>
        <v>0</v>
      </c>
      <c r="P211" s="26">
        <f t="shared" si="23"/>
        <v>0</v>
      </c>
    </row>
    <row r="212" spans="1:16" x14ac:dyDescent="0.35">
      <c r="A212" s="6">
        <f t="shared" si="20"/>
        <v>45502</v>
      </c>
      <c r="B212" s="4">
        <f>SUMIFS(df_faturam_zig!K:K,df_faturam_zig!L:L,Conciliacao!A212)</f>
        <v>0</v>
      </c>
      <c r="C212" s="4"/>
      <c r="D212" s="4">
        <f>SUMIFS(df_faturam_zig!E:E,df_faturam_zig!L:L,Conciliacao!A212,df_faturam_zig!F:F,"DINHEIRO")</f>
        <v>0</v>
      </c>
      <c r="E212" s="4">
        <f>SUMIFS(view_parc_agrup!G:G,view_parc_agrup!F:F,Conciliacao!A212)</f>
        <v>0</v>
      </c>
      <c r="F212" s="7">
        <f>SUMIFS(df_mutuos!H:H,df_mutuos!B:B,Conciliacao!A212)</f>
        <v>0</v>
      </c>
      <c r="G212" s="8">
        <f>SUMIFS(df_extratos!I:I,df_extratos!F:F,Conciliacao!A212,df_extratos!G:G,"CREDITO")</f>
        <v>0</v>
      </c>
      <c r="H212" s="24">
        <f>SUMIFS(df_tesouraria_trans!E:E,df_tesouraria_trans!D:D,Conciliacao!A212)</f>
        <v>0</v>
      </c>
      <c r="I212" s="10">
        <f t="shared" si="21"/>
        <v>0</v>
      </c>
      <c r="J212" s="5">
        <f>SUMIFS(df_blueme_sem_parcelamento!F:F,df_blueme_sem_parcelamento!I:I,Conciliacao!A212)</f>
        <v>0</v>
      </c>
      <c r="K212" s="5">
        <f>SUMIFS(df_blueme_com_parcelamento!I:I,df_blueme_com_parcelamento!L:L,Conciliacao!A212)</f>
        <v>0</v>
      </c>
      <c r="L212" s="9">
        <f>SUMIFS(df_mutuos!I:I,df_mutuos!B:B,Conciliacao!A212,df_mutuos!G:G,0)</f>
        <v>0</v>
      </c>
      <c r="M212" s="9">
        <f>SUMIFS(df_taxas_bancarias!E:E,df_taxas_bancarias!D:D,Conciliacao!A212,df_taxas_bancarias!F:F,"b'\x00'")</f>
        <v>0</v>
      </c>
      <c r="N212" s="11">
        <f>SUMIFS(df_extratos!I:I,df_extratos!F:F,Conciliacao!A212,df_extratos!G:G,"DEBITO")</f>
        <v>0</v>
      </c>
      <c r="O212" s="12">
        <f t="shared" si="22"/>
        <v>0</v>
      </c>
      <c r="P212" s="26">
        <f t="shared" si="23"/>
        <v>0</v>
      </c>
    </row>
    <row r="213" spans="1:16" x14ac:dyDescent="0.35">
      <c r="A213" s="6">
        <f t="shared" si="20"/>
        <v>45503</v>
      </c>
      <c r="B213" s="4">
        <f>SUMIFS(df_faturam_zig!K:K,df_faturam_zig!L:L,Conciliacao!A213)</f>
        <v>0</v>
      </c>
      <c r="C213" s="4"/>
      <c r="D213" s="4">
        <f>SUMIFS(df_faturam_zig!E:E,df_faturam_zig!L:L,Conciliacao!A213,df_faturam_zig!F:F,"DINHEIRO")</f>
        <v>0</v>
      </c>
      <c r="E213" s="4">
        <f>SUMIFS(view_parc_agrup!G:G,view_parc_agrup!F:F,Conciliacao!A213)</f>
        <v>0</v>
      </c>
      <c r="F213" s="7">
        <f>SUMIFS(df_mutuos!H:H,df_mutuos!B:B,Conciliacao!A213)</f>
        <v>0</v>
      </c>
      <c r="G213" s="8">
        <f>SUMIFS(df_extratos!I:I,df_extratos!F:F,Conciliacao!A213,df_extratos!G:G,"CREDITO")</f>
        <v>0</v>
      </c>
      <c r="H213" s="24">
        <f>SUMIFS(df_tesouraria_trans!E:E,df_tesouraria_trans!D:D,Conciliacao!A213)</f>
        <v>0</v>
      </c>
      <c r="I213" s="10">
        <f t="shared" si="21"/>
        <v>0</v>
      </c>
      <c r="J213" s="5">
        <f>SUMIFS(df_blueme_sem_parcelamento!F:F,df_blueme_sem_parcelamento!I:I,Conciliacao!A213)</f>
        <v>0</v>
      </c>
      <c r="K213" s="5">
        <f>SUMIFS(df_blueme_com_parcelamento!I:I,df_blueme_com_parcelamento!L:L,Conciliacao!A213)</f>
        <v>0</v>
      </c>
      <c r="L213" s="9">
        <f>SUMIFS(df_mutuos!I:I,df_mutuos!B:B,Conciliacao!A213,df_mutuos!G:G,0)</f>
        <v>0</v>
      </c>
      <c r="M213" s="9">
        <f>SUMIFS(df_taxas_bancarias!E:E,df_taxas_bancarias!D:D,Conciliacao!A213,df_taxas_bancarias!F:F,"b'\x00'")</f>
        <v>0</v>
      </c>
      <c r="N213" s="11">
        <f>SUMIFS(df_extratos!I:I,df_extratos!F:F,Conciliacao!A213,df_extratos!G:G,"DEBITO")</f>
        <v>0</v>
      </c>
      <c r="O213" s="12">
        <f t="shared" si="22"/>
        <v>0</v>
      </c>
      <c r="P213" s="26">
        <f t="shared" si="23"/>
        <v>0</v>
      </c>
    </row>
    <row r="214" spans="1:16" x14ac:dyDescent="0.35">
      <c r="A214" s="6">
        <f t="shared" si="20"/>
        <v>45504</v>
      </c>
      <c r="B214" s="4">
        <f>SUMIFS(df_faturam_zig!K:K,df_faturam_zig!L:L,Conciliacao!A214)</f>
        <v>0</v>
      </c>
      <c r="C214" s="4"/>
      <c r="D214" s="4">
        <f>SUMIFS(df_faturam_zig!E:E,df_faturam_zig!L:L,Conciliacao!A214,df_faturam_zig!F:F,"DINHEIRO")</f>
        <v>0</v>
      </c>
      <c r="E214" s="4">
        <f>SUMIFS(view_parc_agrup!G:G,view_parc_agrup!F:F,Conciliacao!A214)</f>
        <v>0</v>
      </c>
      <c r="F214" s="7">
        <f>SUMIFS(df_mutuos!H:H,df_mutuos!B:B,Conciliacao!A214)</f>
        <v>0</v>
      </c>
      <c r="G214" s="8">
        <f>SUMIFS(df_extratos!I:I,df_extratos!F:F,Conciliacao!A214,df_extratos!G:G,"CREDITO")</f>
        <v>0</v>
      </c>
      <c r="H214" s="24">
        <f>SUMIFS(df_tesouraria_trans!E:E,df_tesouraria_trans!D:D,Conciliacao!A214)</f>
        <v>0</v>
      </c>
      <c r="I214" s="10">
        <f t="shared" si="21"/>
        <v>0</v>
      </c>
      <c r="J214" s="5">
        <f>SUMIFS(df_blueme_sem_parcelamento!F:F,df_blueme_sem_parcelamento!I:I,Conciliacao!A214)</f>
        <v>0</v>
      </c>
      <c r="K214" s="5">
        <f>SUMIFS(df_blueme_com_parcelamento!I:I,df_blueme_com_parcelamento!L:L,Conciliacao!A214)</f>
        <v>0</v>
      </c>
      <c r="L214" s="9">
        <f>SUMIFS(df_mutuos!I:I,df_mutuos!B:B,Conciliacao!A214,df_mutuos!G:G,0)</f>
        <v>0</v>
      </c>
      <c r="M214" s="9">
        <f>SUMIFS(df_taxas_bancarias!E:E,df_taxas_bancarias!D:D,Conciliacao!A214,df_taxas_bancarias!F:F,"b'\x00'")</f>
        <v>0</v>
      </c>
      <c r="N214" s="11">
        <f>SUMIFS(df_extratos!I:I,df_extratos!F:F,Conciliacao!A214,df_extratos!G:G,"DEBITO")</f>
        <v>0</v>
      </c>
      <c r="O214" s="12">
        <f t="shared" si="22"/>
        <v>0</v>
      </c>
      <c r="P214" s="26">
        <f t="shared" si="23"/>
        <v>0</v>
      </c>
    </row>
    <row r="215" spans="1:16" x14ac:dyDescent="0.35">
      <c r="A215" s="6">
        <f t="shared" si="20"/>
        <v>45505</v>
      </c>
      <c r="B215" s="4">
        <f>SUMIFS(df_faturam_zig!K:K,df_faturam_zig!L:L,Conciliacao!A215)</f>
        <v>0</v>
      </c>
      <c r="C215" s="4"/>
      <c r="D215" s="4">
        <f>SUMIFS(df_faturam_zig!E:E,df_faturam_zig!L:L,Conciliacao!A215,df_faturam_zig!F:F,"DINHEIRO")</f>
        <v>0</v>
      </c>
      <c r="E215" s="4">
        <f>SUMIFS(view_parc_agrup!G:G,view_parc_agrup!F:F,Conciliacao!A215)</f>
        <v>0</v>
      </c>
      <c r="F215" s="7">
        <f>SUMIFS(df_mutuos!H:H,df_mutuos!B:B,Conciliacao!A215)</f>
        <v>0</v>
      </c>
      <c r="G215" s="8">
        <f>SUMIFS(df_extratos!I:I,df_extratos!F:F,Conciliacao!A215,df_extratos!G:G,"CREDITO")</f>
        <v>0</v>
      </c>
      <c r="H215" s="24">
        <f>SUMIFS(df_tesouraria_trans!E:E,df_tesouraria_trans!D:D,Conciliacao!A215)</f>
        <v>0</v>
      </c>
      <c r="I215" s="10">
        <f t="shared" si="21"/>
        <v>0</v>
      </c>
      <c r="J215" s="5">
        <f>SUMIFS(df_blueme_sem_parcelamento!F:F,df_blueme_sem_parcelamento!I:I,Conciliacao!A215)</f>
        <v>0</v>
      </c>
      <c r="K215" s="5">
        <f>SUMIFS(df_blueme_com_parcelamento!I:I,df_blueme_com_parcelamento!L:L,Conciliacao!A215)</f>
        <v>0</v>
      </c>
      <c r="L215" s="9">
        <f>SUMIFS(df_mutuos!I:I,df_mutuos!B:B,Conciliacao!A215,df_mutuos!G:G,0)</f>
        <v>0</v>
      </c>
      <c r="M215" s="9">
        <f>SUMIFS(df_taxas_bancarias!E:E,df_taxas_bancarias!D:D,Conciliacao!A215,df_taxas_bancarias!F:F,"b'\x00'")</f>
        <v>0</v>
      </c>
      <c r="N215" s="11">
        <f>SUMIFS(df_extratos!I:I,df_extratos!F:F,Conciliacao!A215,df_extratos!G:G,"DEBITO")</f>
        <v>0</v>
      </c>
      <c r="O215" s="12">
        <f t="shared" si="22"/>
        <v>0</v>
      </c>
      <c r="P215" s="26">
        <f t="shared" si="23"/>
        <v>0</v>
      </c>
    </row>
    <row r="216" spans="1:16" x14ac:dyDescent="0.35">
      <c r="A216" s="6">
        <f t="shared" si="20"/>
        <v>45506</v>
      </c>
      <c r="B216" s="4">
        <f>SUMIFS(df_faturam_zig!K:K,df_faturam_zig!L:L,Conciliacao!A216)</f>
        <v>0</v>
      </c>
      <c r="C216" s="4"/>
      <c r="D216" s="4">
        <f>SUMIFS(df_faturam_zig!E:E,df_faturam_zig!L:L,Conciliacao!A216,df_faturam_zig!F:F,"DINHEIRO")</f>
        <v>0</v>
      </c>
      <c r="E216" s="4">
        <f>SUMIFS(view_parc_agrup!G:G,view_parc_agrup!F:F,Conciliacao!A216)</f>
        <v>0</v>
      </c>
      <c r="F216" s="7">
        <f>SUMIFS(df_mutuos!H:H,df_mutuos!B:B,Conciliacao!A216)</f>
        <v>0</v>
      </c>
      <c r="G216" s="8">
        <f>SUMIFS(df_extratos!I:I,df_extratos!F:F,Conciliacao!A216,df_extratos!G:G,"CREDITO")</f>
        <v>0</v>
      </c>
      <c r="H216" s="24">
        <f>SUMIFS(df_tesouraria_trans!E:E,df_tesouraria_trans!D:D,Conciliacao!A216)</f>
        <v>0</v>
      </c>
      <c r="I216" s="10">
        <f t="shared" si="21"/>
        <v>0</v>
      </c>
      <c r="J216" s="5">
        <f>SUMIFS(df_blueme_sem_parcelamento!F:F,df_blueme_sem_parcelamento!I:I,Conciliacao!A216)</f>
        <v>0</v>
      </c>
      <c r="K216" s="5">
        <f>SUMIFS(df_blueme_com_parcelamento!I:I,df_blueme_com_parcelamento!L:L,Conciliacao!A216)</f>
        <v>0</v>
      </c>
      <c r="L216" s="9">
        <f>SUMIFS(df_mutuos!I:I,df_mutuos!B:B,Conciliacao!A216,df_mutuos!G:G,0)</f>
        <v>0</v>
      </c>
      <c r="M216" s="9">
        <f>SUMIFS(df_taxas_bancarias!E:E,df_taxas_bancarias!D:D,Conciliacao!A216,df_taxas_bancarias!F:F,"b'\x00'")</f>
        <v>0</v>
      </c>
      <c r="N216" s="11">
        <f>SUMIFS(df_extratos!I:I,df_extratos!F:F,Conciliacao!A216,df_extratos!G:G,"DEBITO")</f>
        <v>0</v>
      </c>
      <c r="O216" s="12">
        <f t="shared" si="22"/>
        <v>0</v>
      </c>
      <c r="P216" s="26">
        <f t="shared" si="23"/>
        <v>0</v>
      </c>
    </row>
    <row r="217" spans="1:16" x14ac:dyDescent="0.35">
      <c r="A217" s="6">
        <f t="shared" si="20"/>
        <v>45507</v>
      </c>
      <c r="B217" s="4">
        <f>SUMIFS(df_faturam_zig!K:K,df_faturam_zig!L:L,Conciliacao!A217)</f>
        <v>0</v>
      </c>
      <c r="C217" s="4"/>
      <c r="D217" s="4">
        <f>SUMIFS(df_faturam_zig!E:E,df_faturam_zig!L:L,Conciliacao!A217,df_faturam_zig!F:F,"DINHEIRO")</f>
        <v>0</v>
      </c>
      <c r="E217" s="4">
        <f>SUMIFS(view_parc_agrup!G:G,view_parc_agrup!F:F,Conciliacao!A217)</f>
        <v>0</v>
      </c>
      <c r="F217" s="7">
        <f>SUMIFS(df_mutuos!H:H,df_mutuos!B:B,Conciliacao!A217)</f>
        <v>0</v>
      </c>
      <c r="G217" s="8">
        <f>SUMIFS(df_extratos!I:I,df_extratos!F:F,Conciliacao!A217,df_extratos!G:G,"CREDITO")</f>
        <v>0</v>
      </c>
      <c r="H217" s="24">
        <f>SUMIFS(df_tesouraria_trans!E:E,df_tesouraria_trans!D:D,Conciliacao!A217)</f>
        <v>0</v>
      </c>
      <c r="I217" s="10">
        <f t="shared" si="21"/>
        <v>0</v>
      </c>
      <c r="J217" s="5">
        <f>SUMIFS(df_blueme_sem_parcelamento!F:F,df_blueme_sem_parcelamento!I:I,Conciliacao!A217)</f>
        <v>0</v>
      </c>
      <c r="K217" s="5">
        <f>SUMIFS(df_blueme_com_parcelamento!I:I,df_blueme_com_parcelamento!L:L,Conciliacao!A217)</f>
        <v>0</v>
      </c>
      <c r="L217" s="9">
        <f>SUMIFS(df_mutuos!I:I,df_mutuos!B:B,Conciliacao!A217,df_mutuos!G:G,0)</f>
        <v>0</v>
      </c>
      <c r="M217" s="9">
        <f>SUMIFS(df_taxas_bancarias!E:E,df_taxas_bancarias!D:D,Conciliacao!A217,df_taxas_bancarias!F:F,"b'\x00'")</f>
        <v>0</v>
      </c>
      <c r="N217" s="11">
        <f>SUMIFS(df_extratos!I:I,df_extratos!F:F,Conciliacao!A217,df_extratos!G:G,"DEBITO")</f>
        <v>0</v>
      </c>
      <c r="O217" s="12">
        <f t="shared" si="22"/>
        <v>0</v>
      </c>
      <c r="P217" s="26">
        <f t="shared" si="23"/>
        <v>0</v>
      </c>
    </row>
    <row r="218" spans="1:16" x14ac:dyDescent="0.35">
      <c r="A218" s="6">
        <f t="shared" si="20"/>
        <v>45508</v>
      </c>
      <c r="B218" s="4">
        <f>SUMIFS(df_faturam_zig!K:K,df_faturam_zig!L:L,Conciliacao!A218)</f>
        <v>0</v>
      </c>
      <c r="C218" s="4"/>
      <c r="D218" s="4">
        <f>SUMIFS(df_faturam_zig!E:E,df_faturam_zig!L:L,Conciliacao!A218,df_faturam_zig!F:F,"DINHEIRO")</f>
        <v>0</v>
      </c>
      <c r="E218" s="4">
        <f>SUMIFS(view_parc_agrup!G:G,view_parc_agrup!F:F,Conciliacao!A218)</f>
        <v>0</v>
      </c>
      <c r="F218" s="7">
        <f>SUMIFS(df_mutuos!H:H,df_mutuos!B:B,Conciliacao!A218)</f>
        <v>0</v>
      </c>
      <c r="G218" s="8">
        <f>SUMIFS(df_extratos!I:I,df_extratos!F:F,Conciliacao!A218,df_extratos!G:G,"CREDITO")</f>
        <v>0</v>
      </c>
      <c r="H218" s="24">
        <f>SUMIFS(df_tesouraria_trans!E:E,df_tesouraria_trans!D:D,Conciliacao!A218)</f>
        <v>0</v>
      </c>
      <c r="I218" s="10">
        <f t="shared" si="21"/>
        <v>0</v>
      </c>
      <c r="J218" s="5">
        <f>SUMIFS(df_blueme_sem_parcelamento!F:F,df_blueme_sem_parcelamento!I:I,Conciliacao!A218)</f>
        <v>0</v>
      </c>
      <c r="K218" s="5">
        <f>SUMIFS(df_blueme_com_parcelamento!I:I,df_blueme_com_parcelamento!L:L,Conciliacao!A218)</f>
        <v>0</v>
      </c>
      <c r="L218" s="9">
        <f>SUMIFS(df_mutuos!I:I,df_mutuos!B:B,Conciliacao!A218,df_mutuos!G:G,0)</f>
        <v>0</v>
      </c>
      <c r="M218" s="9">
        <f>SUMIFS(df_taxas_bancarias!E:E,df_taxas_bancarias!D:D,Conciliacao!A218,df_taxas_bancarias!F:F,"b'\x00'")</f>
        <v>0</v>
      </c>
      <c r="N218" s="11">
        <f>SUMIFS(df_extratos!I:I,df_extratos!F:F,Conciliacao!A218,df_extratos!G:G,"DEBITO")</f>
        <v>0</v>
      </c>
      <c r="O218" s="12">
        <f t="shared" si="22"/>
        <v>0</v>
      </c>
      <c r="P218" s="26">
        <f t="shared" si="23"/>
        <v>0</v>
      </c>
    </row>
    <row r="219" spans="1:16" x14ac:dyDescent="0.35">
      <c r="A219" s="6">
        <f t="shared" si="20"/>
        <v>45509</v>
      </c>
      <c r="B219" s="4">
        <f>SUMIFS(df_faturam_zig!K:K,df_faturam_zig!L:L,Conciliacao!A219)</f>
        <v>0</v>
      </c>
      <c r="C219" s="4"/>
      <c r="D219" s="4">
        <f>SUMIFS(df_faturam_zig!E:E,df_faturam_zig!L:L,Conciliacao!A219,df_faturam_zig!F:F,"DINHEIRO")</f>
        <v>0</v>
      </c>
      <c r="E219" s="4">
        <f>SUMIFS(view_parc_agrup!G:G,view_parc_agrup!F:F,Conciliacao!A219)</f>
        <v>0</v>
      </c>
      <c r="F219" s="7">
        <f>SUMIFS(df_mutuos!H:H,df_mutuos!B:B,Conciliacao!A219)</f>
        <v>0</v>
      </c>
      <c r="G219" s="8">
        <f>SUMIFS(df_extratos!I:I,df_extratos!F:F,Conciliacao!A219,df_extratos!G:G,"CREDITO")</f>
        <v>0</v>
      </c>
      <c r="H219" s="24">
        <f>SUMIFS(df_tesouraria_trans!E:E,df_tesouraria_trans!D:D,Conciliacao!A219)</f>
        <v>0</v>
      </c>
      <c r="I219" s="10">
        <f t="shared" si="21"/>
        <v>0</v>
      </c>
      <c r="J219" s="5">
        <f>SUMIFS(df_blueme_sem_parcelamento!F:F,df_blueme_sem_parcelamento!I:I,Conciliacao!A219)</f>
        <v>0</v>
      </c>
      <c r="K219" s="5">
        <f>SUMIFS(df_blueme_com_parcelamento!I:I,df_blueme_com_parcelamento!L:L,Conciliacao!A219)</f>
        <v>0</v>
      </c>
      <c r="L219" s="9">
        <f>SUMIFS(df_mutuos!I:I,df_mutuos!B:B,Conciliacao!A219,df_mutuos!G:G,0)</f>
        <v>0</v>
      </c>
      <c r="M219" s="9">
        <f>SUMIFS(df_taxas_bancarias!E:E,df_taxas_bancarias!D:D,Conciliacao!A219,df_taxas_bancarias!F:F,"b'\x00'")</f>
        <v>0</v>
      </c>
      <c r="N219" s="11">
        <f>SUMIFS(df_extratos!I:I,df_extratos!F:F,Conciliacao!A219,df_extratos!G:G,"DEBITO")</f>
        <v>0</v>
      </c>
      <c r="O219" s="12">
        <f t="shared" si="22"/>
        <v>0</v>
      </c>
      <c r="P219" s="26">
        <f t="shared" si="23"/>
        <v>0</v>
      </c>
    </row>
    <row r="220" spans="1:16" x14ac:dyDescent="0.35">
      <c r="A220" s="6">
        <f t="shared" si="20"/>
        <v>45510</v>
      </c>
      <c r="B220" s="4">
        <f>SUMIFS(df_faturam_zig!K:K,df_faturam_zig!L:L,Conciliacao!A220)</f>
        <v>0</v>
      </c>
      <c r="C220" s="4"/>
      <c r="D220" s="4">
        <f>SUMIFS(df_faturam_zig!E:E,df_faturam_zig!L:L,Conciliacao!A220,df_faturam_zig!F:F,"DINHEIRO")</f>
        <v>0</v>
      </c>
      <c r="E220" s="4">
        <f>SUMIFS(view_parc_agrup!G:G,view_parc_agrup!F:F,Conciliacao!A220)</f>
        <v>0</v>
      </c>
      <c r="F220" s="7">
        <f>SUMIFS(df_mutuos!H:H,df_mutuos!B:B,Conciliacao!A220)</f>
        <v>0</v>
      </c>
      <c r="G220" s="8">
        <f>SUMIFS(df_extratos!I:I,df_extratos!F:F,Conciliacao!A220,df_extratos!G:G,"CREDITO")</f>
        <v>0</v>
      </c>
      <c r="H220" s="24">
        <f>SUMIFS(df_tesouraria_trans!E:E,df_tesouraria_trans!D:D,Conciliacao!A220)</f>
        <v>0</v>
      </c>
      <c r="I220" s="10">
        <f t="shared" si="21"/>
        <v>0</v>
      </c>
      <c r="J220" s="5">
        <f>SUMIFS(df_blueme_sem_parcelamento!F:F,df_blueme_sem_parcelamento!I:I,Conciliacao!A220)</f>
        <v>0</v>
      </c>
      <c r="K220" s="5">
        <f>SUMIFS(df_blueme_com_parcelamento!I:I,df_blueme_com_parcelamento!L:L,Conciliacao!A220)</f>
        <v>0</v>
      </c>
      <c r="L220" s="9">
        <f>SUMIFS(df_mutuos!I:I,df_mutuos!B:B,Conciliacao!A220,df_mutuos!G:G,0)</f>
        <v>0</v>
      </c>
      <c r="M220" s="9">
        <f>SUMIFS(df_taxas_bancarias!E:E,df_taxas_bancarias!D:D,Conciliacao!A220,df_taxas_bancarias!F:F,"b'\x00'")</f>
        <v>0</v>
      </c>
      <c r="N220" s="11">
        <f>SUMIFS(df_extratos!I:I,df_extratos!F:F,Conciliacao!A220,df_extratos!G:G,"DEBITO")</f>
        <v>0</v>
      </c>
      <c r="O220" s="12">
        <f t="shared" si="22"/>
        <v>0</v>
      </c>
      <c r="P220" s="26">
        <f t="shared" si="23"/>
        <v>0</v>
      </c>
    </row>
    <row r="221" spans="1:16" x14ac:dyDescent="0.35">
      <c r="A221" s="6">
        <f t="shared" si="20"/>
        <v>45511</v>
      </c>
      <c r="B221" s="4">
        <f>SUMIFS(df_faturam_zig!K:K,df_faturam_zig!L:L,Conciliacao!A221)</f>
        <v>0</v>
      </c>
      <c r="C221" s="4"/>
      <c r="D221" s="4">
        <f>SUMIFS(df_faturam_zig!E:E,df_faturam_zig!L:L,Conciliacao!A221,df_faturam_zig!F:F,"DINHEIRO")</f>
        <v>0</v>
      </c>
      <c r="E221" s="4">
        <f>SUMIFS(view_parc_agrup!G:G,view_parc_agrup!F:F,Conciliacao!A221)</f>
        <v>0</v>
      </c>
      <c r="F221" s="7">
        <f>SUMIFS(df_mutuos!H:H,df_mutuos!B:B,Conciliacao!A221)</f>
        <v>0</v>
      </c>
      <c r="G221" s="8">
        <f>SUMIFS(df_extratos!I:I,df_extratos!F:F,Conciliacao!A221,df_extratos!G:G,"CREDITO")</f>
        <v>0</v>
      </c>
      <c r="H221" s="24">
        <f>SUMIFS(df_tesouraria_trans!E:E,df_tesouraria_trans!D:D,Conciliacao!A221)</f>
        <v>0</v>
      </c>
      <c r="I221" s="10">
        <f t="shared" si="21"/>
        <v>0</v>
      </c>
      <c r="J221" s="5">
        <f>SUMIFS(df_blueme_sem_parcelamento!F:F,df_blueme_sem_parcelamento!I:I,Conciliacao!A221)</f>
        <v>0</v>
      </c>
      <c r="K221" s="5">
        <f>SUMIFS(df_blueme_com_parcelamento!I:I,df_blueme_com_parcelamento!L:L,Conciliacao!A221)</f>
        <v>0</v>
      </c>
      <c r="L221" s="9">
        <f>SUMIFS(df_mutuos!I:I,df_mutuos!B:B,Conciliacao!A221,df_mutuos!G:G,0)</f>
        <v>0</v>
      </c>
      <c r="M221" s="9">
        <f>SUMIFS(df_taxas_bancarias!E:E,df_taxas_bancarias!D:D,Conciliacao!A221,df_taxas_bancarias!F:F,"b'\x00'")</f>
        <v>0</v>
      </c>
      <c r="N221" s="11">
        <f>SUMIFS(df_extratos!I:I,df_extratos!F:F,Conciliacao!A221,df_extratos!G:G,"DEBITO")</f>
        <v>0</v>
      </c>
      <c r="O221" s="12">
        <f t="shared" si="22"/>
        <v>0</v>
      </c>
      <c r="P221" s="26">
        <f t="shared" si="23"/>
        <v>0</v>
      </c>
    </row>
    <row r="222" spans="1:16" x14ac:dyDescent="0.35">
      <c r="A222" s="6">
        <f t="shared" si="20"/>
        <v>45512</v>
      </c>
      <c r="B222" s="4">
        <f>SUMIFS(df_faturam_zig!K:K,df_faturam_zig!L:L,Conciliacao!A222)</f>
        <v>0</v>
      </c>
      <c r="C222" s="4"/>
      <c r="D222" s="4">
        <f>SUMIFS(df_faturam_zig!E:E,df_faturam_zig!L:L,Conciliacao!A222,df_faturam_zig!F:F,"DINHEIRO")</f>
        <v>0</v>
      </c>
      <c r="E222" s="4">
        <f>SUMIFS(view_parc_agrup!G:G,view_parc_agrup!F:F,Conciliacao!A222)</f>
        <v>0</v>
      </c>
      <c r="F222" s="7">
        <f>SUMIFS(df_mutuos!H:H,df_mutuos!B:B,Conciliacao!A222)</f>
        <v>0</v>
      </c>
      <c r="G222" s="8">
        <f>SUMIFS(df_extratos!I:I,df_extratos!F:F,Conciliacao!A222,df_extratos!G:G,"CREDITO")</f>
        <v>0</v>
      </c>
      <c r="H222" s="24">
        <f>SUMIFS(df_tesouraria_trans!E:E,df_tesouraria_trans!D:D,Conciliacao!A222)</f>
        <v>0</v>
      </c>
      <c r="I222" s="10">
        <f t="shared" si="21"/>
        <v>0</v>
      </c>
      <c r="J222" s="5">
        <f>SUMIFS(df_blueme_sem_parcelamento!F:F,df_blueme_sem_parcelamento!I:I,Conciliacao!A222)</f>
        <v>0</v>
      </c>
      <c r="K222" s="5">
        <f>SUMIFS(df_blueme_com_parcelamento!I:I,df_blueme_com_parcelamento!L:L,Conciliacao!A222)</f>
        <v>0</v>
      </c>
      <c r="L222" s="9">
        <f>SUMIFS(df_mutuos!I:I,df_mutuos!B:B,Conciliacao!A222,df_mutuos!G:G,0)</f>
        <v>0</v>
      </c>
      <c r="M222" s="9">
        <f>SUMIFS(df_taxas_bancarias!E:E,df_taxas_bancarias!D:D,Conciliacao!A222,df_taxas_bancarias!F:F,"b'\x00'")</f>
        <v>0</v>
      </c>
      <c r="N222" s="11">
        <f>SUMIFS(df_extratos!I:I,df_extratos!F:F,Conciliacao!A222,df_extratos!G:G,"DEBITO")</f>
        <v>0</v>
      </c>
      <c r="O222" s="12">
        <f t="shared" si="22"/>
        <v>0</v>
      </c>
      <c r="P222" s="26">
        <f t="shared" si="23"/>
        <v>0</v>
      </c>
    </row>
    <row r="223" spans="1:16" x14ac:dyDescent="0.35">
      <c r="A223" s="6">
        <f t="shared" si="20"/>
        <v>45513</v>
      </c>
      <c r="B223" s="4">
        <f>SUMIFS(df_faturam_zig!K:K,df_faturam_zig!L:L,Conciliacao!A223)</f>
        <v>0</v>
      </c>
      <c r="C223" s="4"/>
      <c r="D223" s="4">
        <f>SUMIFS(df_faturam_zig!E:E,df_faturam_zig!L:L,Conciliacao!A223,df_faturam_zig!F:F,"DINHEIRO")</f>
        <v>0</v>
      </c>
      <c r="E223" s="4">
        <f>SUMIFS(view_parc_agrup!G:G,view_parc_agrup!F:F,Conciliacao!A223)</f>
        <v>0</v>
      </c>
      <c r="F223" s="7">
        <f>SUMIFS(df_mutuos!H:H,df_mutuos!B:B,Conciliacao!A223)</f>
        <v>0</v>
      </c>
      <c r="G223" s="8">
        <f>SUMIFS(df_extratos!I:I,df_extratos!F:F,Conciliacao!A223,df_extratos!G:G,"CREDITO")</f>
        <v>0</v>
      </c>
      <c r="H223" s="24">
        <f>SUMIFS(df_tesouraria_trans!E:E,df_tesouraria_trans!D:D,Conciliacao!A223)</f>
        <v>0</v>
      </c>
      <c r="I223" s="10">
        <f t="shared" si="21"/>
        <v>0</v>
      </c>
      <c r="J223" s="5">
        <f>SUMIFS(df_blueme_sem_parcelamento!F:F,df_blueme_sem_parcelamento!I:I,Conciliacao!A223)</f>
        <v>0</v>
      </c>
      <c r="K223" s="5">
        <f>SUMIFS(df_blueme_com_parcelamento!I:I,df_blueme_com_parcelamento!L:L,Conciliacao!A223)</f>
        <v>0</v>
      </c>
      <c r="L223" s="9">
        <f>SUMIFS(df_mutuos!I:I,df_mutuos!B:B,Conciliacao!A223,df_mutuos!G:G,0)</f>
        <v>0</v>
      </c>
      <c r="M223" s="9">
        <f>SUMIFS(df_taxas_bancarias!E:E,df_taxas_bancarias!D:D,Conciliacao!A223,df_taxas_bancarias!F:F,"b'\x00'")</f>
        <v>0</v>
      </c>
      <c r="N223" s="11">
        <f>SUMIFS(df_extratos!I:I,df_extratos!F:F,Conciliacao!A223,df_extratos!G:G,"DEBITO")</f>
        <v>0</v>
      </c>
      <c r="O223" s="12">
        <f t="shared" si="22"/>
        <v>0</v>
      </c>
      <c r="P223" s="26">
        <f t="shared" si="23"/>
        <v>0</v>
      </c>
    </row>
    <row r="224" spans="1:16" x14ac:dyDescent="0.35">
      <c r="A224" s="6">
        <f t="shared" si="20"/>
        <v>45514</v>
      </c>
      <c r="B224" s="4">
        <f>SUMIFS(df_faturam_zig!K:K,df_faturam_zig!L:L,Conciliacao!A224)</f>
        <v>0</v>
      </c>
      <c r="C224" s="4"/>
      <c r="D224" s="4">
        <f>SUMIFS(df_faturam_zig!E:E,df_faturam_zig!L:L,Conciliacao!A224,df_faturam_zig!F:F,"DINHEIRO")</f>
        <v>0</v>
      </c>
      <c r="E224" s="4">
        <f>SUMIFS(view_parc_agrup!G:G,view_parc_agrup!F:F,Conciliacao!A224)</f>
        <v>0</v>
      </c>
      <c r="F224" s="7">
        <f>SUMIFS(df_mutuos!H:H,df_mutuos!B:B,Conciliacao!A224)</f>
        <v>0</v>
      </c>
      <c r="G224" s="8">
        <f>SUMIFS(df_extratos!I:I,df_extratos!F:F,Conciliacao!A224,df_extratos!G:G,"CREDITO")</f>
        <v>0</v>
      </c>
      <c r="H224" s="24">
        <f>SUMIFS(df_tesouraria_trans!E:E,df_tesouraria_trans!D:D,Conciliacao!A224)</f>
        <v>0</v>
      </c>
      <c r="I224" s="10">
        <f t="shared" si="21"/>
        <v>0</v>
      </c>
      <c r="J224" s="5">
        <f>SUMIFS(df_blueme_sem_parcelamento!F:F,df_blueme_sem_parcelamento!I:I,Conciliacao!A224)</f>
        <v>0</v>
      </c>
      <c r="K224" s="5">
        <f>SUMIFS(df_blueme_com_parcelamento!I:I,df_blueme_com_parcelamento!L:L,Conciliacao!A224)</f>
        <v>0</v>
      </c>
      <c r="L224" s="9">
        <f>SUMIFS(df_mutuos!I:I,df_mutuos!B:B,Conciliacao!A224,df_mutuos!G:G,0)</f>
        <v>0</v>
      </c>
      <c r="M224" s="9">
        <f>SUMIFS(df_taxas_bancarias!E:E,df_taxas_bancarias!D:D,Conciliacao!A224,df_taxas_bancarias!F:F,"b'\x00'")</f>
        <v>0</v>
      </c>
      <c r="N224" s="11">
        <f>SUMIFS(df_extratos!I:I,df_extratos!F:F,Conciliacao!A224,df_extratos!G:G,"DEBITO")</f>
        <v>0</v>
      </c>
      <c r="O224" s="12">
        <f t="shared" si="22"/>
        <v>0</v>
      </c>
      <c r="P224" s="26">
        <f t="shared" si="23"/>
        <v>0</v>
      </c>
    </row>
    <row r="225" spans="1:16" x14ac:dyDescent="0.35">
      <c r="A225" s="6">
        <f t="shared" si="20"/>
        <v>45515</v>
      </c>
      <c r="B225" s="4">
        <f>SUMIFS(df_faturam_zig!K:K,df_faturam_zig!L:L,Conciliacao!A225)</f>
        <v>0</v>
      </c>
      <c r="C225" s="4"/>
      <c r="D225" s="4">
        <f>SUMIFS(df_faturam_zig!E:E,df_faturam_zig!L:L,Conciliacao!A225,df_faturam_zig!F:F,"DINHEIRO")</f>
        <v>0</v>
      </c>
      <c r="E225" s="4">
        <f>SUMIFS(view_parc_agrup!G:G,view_parc_agrup!F:F,Conciliacao!A225)</f>
        <v>0</v>
      </c>
      <c r="F225" s="7">
        <f>SUMIFS(df_mutuos!H:H,df_mutuos!B:B,Conciliacao!A225)</f>
        <v>0</v>
      </c>
      <c r="G225" s="8">
        <f>SUMIFS(df_extratos!I:I,df_extratos!F:F,Conciliacao!A225,df_extratos!G:G,"CREDITO")</f>
        <v>0</v>
      </c>
      <c r="H225" s="24">
        <f>SUMIFS(df_tesouraria_trans!E:E,df_tesouraria_trans!D:D,Conciliacao!A225)</f>
        <v>0</v>
      </c>
      <c r="I225" s="10">
        <f t="shared" si="21"/>
        <v>0</v>
      </c>
      <c r="J225" s="5">
        <f>SUMIFS(df_blueme_sem_parcelamento!F:F,df_blueme_sem_parcelamento!I:I,Conciliacao!A225)</f>
        <v>0</v>
      </c>
      <c r="K225" s="5">
        <f>SUMIFS(df_blueme_com_parcelamento!I:I,df_blueme_com_parcelamento!L:L,Conciliacao!A225)</f>
        <v>0</v>
      </c>
      <c r="L225" s="9">
        <f>SUMIFS(df_mutuos!I:I,df_mutuos!B:B,Conciliacao!A225,df_mutuos!G:G,0)</f>
        <v>0</v>
      </c>
      <c r="M225" s="9">
        <f>SUMIFS(df_taxas_bancarias!E:E,df_taxas_bancarias!D:D,Conciliacao!A225,df_taxas_bancarias!F:F,"b'\x00'")</f>
        <v>0</v>
      </c>
      <c r="N225" s="11">
        <f>SUMIFS(df_extratos!I:I,df_extratos!F:F,Conciliacao!A225,df_extratos!G:G,"DEBITO")</f>
        <v>0</v>
      </c>
      <c r="O225" s="12">
        <f t="shared" si="22"/>
        <v>0</v>
      </c>
      <c r="P225" s="26">
        <f t="shared" si="23"/>
        <v>0</v>
      </c>
    </row>
    <row r="226" spans="1:16" x14ac:dyDescent="0.35">
      <c r="A226" s="6">
        <f t="shared" si="20"/>
        <v>45516</v>
      </c>
      <c r="B226" s="4">
        <f>SUMIFS(df_faturam_zig!K:K,df_faturam_zig!L:L,Conciliacao!A226)</f>
        <v>0</v>
      </c>
      <c r="C226" s="4"/>
      <c r="D226" s="4">
        <f>SUMIFS(df_faturam_zig!E:E,df_faturam_zig!L:L,Conciliacao!A226,df_faturam_zig!F:F,"DINHEIRO")</f>
        <v>0</v>
      </c>
      <c r="E226" s="4">
        <f>SUMIFS(view_parc_agrup!G:G,view_parc_agrup!F:F,Conciliacao!A226)</f>
        <v>0</v>
      </c>
      <c r="F226" s="7">
        <f>SUMIFS(df_mutuos!H:H,df_mutuos!B:B,Conciliacao!A226)</f>
        <v>0</v>
      </c>
      <c r="G226" s="8">
        <f>SUMIFS(df_extratos!I:I,df_extratos!F:F,Conciliacao!A226,df_extratos!G:G,"CREDITO")</f>
        <v>0</v>
      </c>
      <c r="H226" s="24">
        <f>SUMIFS(df_tesouraria_trans!E:E,df_tesouraria_trans!D:D,Conciliacao!A226)</f>
        <v>0</v>
      </c>
      <c r="I226" s="10">
        <f t="shared" si="21"/>
        <v>0</v>
      </c>
      <c r="J226" s="5">
        <f>SUMIFS(df_blueme_sem_parcelamento!F:F,df_blueme_sem_parcelamento!I:I,Conciliacao!A226)</f>
        <v>0</v>
      </c>
      <c r="K226" s="5">
        <f>SUMIFS(df_blueme_com_parcelamento!I:I,df_blueme_com_parcelamento!L:L,Conciliacao!A226)</f>
        <v>0</v>
      </c>
      <c r="L226" s="9">
        <f>SUMIFS(df_mutuos!I:I,df_mutuos!B:B,Conciliacao!A226,df_mutuos!G:G,0)</f>
        <v>0</v>
      </c>
      <c r="M226" s="9">
        <f>SUMIFS(df_taxas_bancarias!E:E,df_taxas_bancarias!D:D,Conciliacao!A226,df_taxas_bancarias!F:F,"b'\x00'")</f>
        <v>0</v>
      </c>
      <c r="N226" s="11">
        <f>SUMIFS(df_extratos!I:I,df_extratos!F:F,Conciliacao!A226,df_extratos!G:G,"DEBITO")</f>
        <v>0</v>
      </c>
      <c r="O226" s="12">
        <f t="shared" si="22"/>
        <v>0</v>
      </c>
      <c r="P226" s="26">
        <f t="shared" si="23"/>
        <v>0</v>
      </c>
    </row>
    <row r="227" spans="1:16" x14ac:dyDescent="0.35">
      <c r="A227" s="6">
        <f t="shared" si="20"/>
        <v>45517</v>
      </c>
      <c r="B227" s="4">
        <f>SUMIFS(df_faturam_zig!K:K,df_faturam_zig!L:L,Conciliacao!A227)</f>
        <v>0</v>
      </c>
      <c r="C227" s="4"/>
      <c r="D227" s="4">
        <f>SUMIFS(df_faturam_zig!E:E,df_faturam_zig!L:L,Conciliacao!A227,df_faturam_zig!F:F,"DINHEIRO")</f>
        <v>0</v>
      </c>
      <c r="E227" s="4">
        <f>SUMIFS(view_parc_agrup!G:G,view_parc_agrup!F:F,Conciliacao!A227)</f>
        <v>0</v>
      </c>
      <c r="F227" s="7">
        <f>SUMIFS(df_mutuos!H:H,df_mutuos!B:B,Conciliacao!A227)</f>
        <v>0</v>
      </c>
      <c r="G227" s="8">
        <f>SUMIFS(df_extratos!I:I,df_extratos!F:F,Conciliacao!A227,df_extratos!G:G,"CREDITO")</f>
        <v>0</v>
      </c>
      <c r="H227" s="24">
        <f>SUMIFS(df_tesouraria_trans!E:E,df_tesouraria_trans!D:D,Conciliacao!A227)</f>
        <v>0</v>
      </c>
      <c r="I227" s="10">
        <f t="shared" si="21"/>
        <v>0</v>
      </c>
      <c r="J227" s="5">
        <f>SUMIFS(df_blueme_sem_parcelamento!F:F,df_blueme_sem_parcelamento!I:I,Conciliacao!A227)</f>
        <v>0</v>
      </c>
      <c r="K227" s="5">
        <f>SUMIFS(df_blueme_com_parcelamento!I:I,df_blueme_com_parcelamento!L:L,Conciliacao!A227)</f>
        <v>0</v>
      </c>
      <c r="L227" s="9">
        <f>SUMIFS(df_mutuos!I:I,df_mutuos!B:B,Conciliacao!A227,df_mutuos!G:G,0)</f>
        <v>0</v>
      </c>
      <c r="M227" s="9">
        <f>SUMIFS(df_taxas_bancarias!E:E,df_taxas_bancarias!D:D,Conciliacao!A227,df_taxas_bancarias!F:F,"b'\x00'")</f>
        <v>0</v>
      </c>
      <c r="N227" s="11">
        <f>SUMIFS(df_extratos!I:I,df_extratos!F:F,Conciliacao!A227,df_extratos!G:G,"DEBITO")</f>
        <v>0</v>
      </c>
      <c r="O227" s="12">
        <f t="shared" si="22"/>
        <v>0</v>
      </c>
      <c r="P227" s="26">
        <f t="shared" si="23"/>
        <v>0</v>
      </c>
    </row>
    <row r="228" spans="1:16" x14ac:dyDescent="0.35">
      <c r="A228" s="6">
        <f t="shared" si="20"/>
        <v>45518</v>
      </c>
      <c r="B228" s="4">
        <f>SUMIFS(df_faturam_zig!K:K,df_faturam_zig!L:L,Conciliacao!A228)</f>
        <v>0</v>
      </c>
      <c r="C228" s="4"/>
      <c r="D228" s="4">
        <f>SUMIFS(df_faturam_zig!E:E,df_faturam_zig!L:L,Conciliacao!A228,df_faturam_zig!F:F,"DINHEIRO")</f>
        <v>0</v>
      </c>
      <c r="E228" s="4">
        <f>SUMIFS(view_parc_agrup!G:G,view_parc_agrup!F:F,Conciliacao!A228)</f>
        <v>0</v>
      </c>
      <c r="F228" s="7">
        <f>SUMIFS(df_mutuos!H:H,df_mutuos!B:B,Conciliacao!A228)</f>
        <v>0</v>
      </c>
      <c r="G228" s="8">
        <f>SUMIFS(df_extratos!I:I,df_extratos!F:F,Conciliacao!A228,df_extratos!G:G,"CREDITO")</f>
        <v>0</v>
      </c>
      <c r="H228" s="24">
        <f>SUMIFS(df_tesouraria_trans!E:E,df_tesouraria_trans!D:D,Conciliacao!A228)</f>
        <v>0</v>
      </c>
      <c r="I228" s="10">
        <f t="shared" si="21"/>
        <v>0</v>
      </c>
      <c r="J228" s="5">
        <f>SUMIFS(df_blueme_sem_parcelamento!F:F,df_blueme_sem_parcelamento!I:I,Conciliacao!A228)</f>
        <v>0</v>
      </c>
      <c r="K228" s="5">
        <f>SUMIFS(df_blueme_com_parcelamento!I:I,df_blueme_com_parcelamento!L:L,Conciliacao!A228)</f>
        <v>0</v>
      </c>
      <c r="L228" s="9">
        <f>SUMIFS(df_mutuos!I:I,df_mutuos!B:B,Conciliacao!A228,df_mutuos!G:G,0)</f>
        <v>0</v>
      </c>
      <c r="M228" s="9">
        <f>SUMIFS(df_taxas_bancarias!E:E,df_taxas_bancarias!D:D,Conciliacao!A228,df_taxas_bancarias!F:F,"b'\x00'")</f>
        <v>0</v>
      </c>
      <c r="N228" s="11">
        <f>SUMIFS(df_extratos!I:I,df_extratos!F:F,Conciliacao!A228,df_extratos!G:G,"DEBITO")</f>
        <v>0</v>
      </c>
      <c r="O228" s="12">
        <f t="shared" si="22"/>
        <v>0</v>
      </c>
      <c r="P228" s="26">
        <f t="shared" si="23"/>
        <v>0</v>
      </c>
    </row>
    <row r="229" spans="1:16" x14ac:dyDescent="0.35">
      <c r="A229" s="6">
        <f t="shared" si="20"/>
        <v>45519</v>
      </c>
      <c r="B229" s="4">
        <f>SUMIFS(df_faturam_zig!K:K,df_faturam_zig!L:L,Conciliacao!A229)</f>
        <v>0</v>
      </c>
      <c r="C229" s="4"/>
      <c r="D229" s="4">
        <f>SUMIFS(df_faturam_zig!E:E,df_faturam_zig!L:L,Conciliacao!A229,df_faturam_zig!F:F,"DINHEIRO")</f>
        <v>0</v>
      </c>
      <c r="E229" s="4">
        <f>SUMIFS(view_parc_agrup!G:G,view_parc_agrup!F:F,Conciliacao!A229)</f>
        <v>0</v>
      </c>
      <c r="F229" s="7">
        <f>SUMIFS(df_mutuos!H:H,df_mutuos!B:B,Conciliacao!A229)</f>
        <v>0</v>
      </c>
      <c r="G229" s="8">
        <f>SUMIFS(df_extratos!I:I,df_extratos!F:F,Conciliacao!A229,df_extratos!G:G,"CREDITO")</f>
        <v>0</v>
      </c>
      <c r="H229" s="24">
        <f>SUMIFS(df_tesouraria_trans!E:E,df_tesouraria_trans!D:D,Conciliacao!A229)</f>
        <v>0</v>
      </c>
      <c r="I229" s="10">
        <f t="shared" si="21"/>
        <v>0</v>
      </c>
      <c r="J229" s="5">
        <f>SUMIFS(df_blueme_sem_parcelamento!F:F,df_blueme_sem_parcelamento!I:I,Conciliacao!A229)</f>
        <v>0</v>
      </c>
      <c r="K229" s="5">
        <f>SUMIFS(df_blueme_com_parcelamento!I:I,df_blueme_com_parcelamento!L:L,Conciliacao!A229)</f>
        <v>0</v>
      </c>
      <c r="L229" s="9">
        <f>SUMIFS(df_mutuos!I:I,df_mutuos!B:B,Conciliacao!A229,df_mutuos!G:G,0)</f>
        <v>0</v>
      </c>
      <c r="M229" s="9">
        <f>SUMIFS(df_taxas_bancarias!E:E,df_taxas_bancarias!D:D,Conciliacao!A229,df_taxas_bancarias!F:F,"b'\x00'")</f>
        <v>0</v>
      </c>
      <c r="N229" s="11">
        <f>SUMIFS(df_extratos!I:I,df_extratos!F:F,Conciliacao!A229,df_extratos!G:G,"DEBITO")</f>
        <v>0</v>
      </c>
      <c r="O229" s="12">
        <f t="shared" si="22"/>
        <v>0</v>
      </c>
      <c r="P229" s="26">
        <f t="shared" si="23"/>
        <v>0</v>
      </c>
    </row>
    <row r="230" spans="1:16" x14ac:dyDescent="0.35">
      <c r="A230" s="6">
        <f t="shared" si="20"/>
        <v>45520</v>
      </c>
      <c r="B230" s="4">
        <f>SUMIFS(df_faturam_zig!K:K,df_faturam_zig!L:L,Conciliacao!A230)</f>
        <v>0</v>
      </c>
      <c r="C230" s="4"/>
      <c r="D230" s="4">
        <f>SUMIFS(df_faturam_zig!E:E,df_faturam_zig!L:L,Conciliacao!A230,df_faturam_zig!F:F,"DINHEIRO")</f>
        <v>0</v>
      </c>
      <c r="E230" s="4">
        <f>SUMIFS(view_parc_agrup!G:G,view_parc_agrup!F:F,Conciliacao!A230)</f>
        <v>0</v>
      </c>
      <c r="F230" s="7">
        <f>SUMIFS(df_mutuos!H:H,df_mutuos!B:B,Conciliacao!A230)</f>
        <v>0</v>
      </c>
      <c r="G230" s="8">
        <f>SUMIFS(df_extratos!I:I,df_extratos!F:F,Conciliacao!A230,df_extratos!G:G,"CREDITO")</f>
        <v>0</v>
      </c>
      <c r="H230" s="24">
        <f>SUMIFS(df_tesouraria_trans!E:E,df_tesouraria_trans!D:D,Conciliacao!A230)</f>
        <v>0</v>
      </c>
      <c r="I230" s="10">
        <f t="shared" si="21"/>
        <v>0</v>
      </c>
      <c r="J230" s="5">
        <f>SUMIFS(df_blueme_sem_parcelamento!F:F,df_blueme_sem_parcelamento!I:I,Conciliacao!A230)</f>
        <v>0</v>
      </c>
      <c r="K230" s="5">
        <f>SUMIFS(df_blueme_com_parcelamento!I:I,df_blueme_com_parcelamento!L:L,Conciliacao!A230)</f>
        <v>0</v>
      </c>
      <c r="L230" s="9">
        <f>SUMIFS(df_mutuos!I:I,df_mutuos!B:B,Conciliacao!A230,df_mutuos!G:G,0)</f>
        <v>0</v>
      </c>
      <c r="M230" s="9">
        <f>SUMIFS(df_taxas_bancarias!E:E,df_taxas_bancarias!D:D,Conciliacao!A230,df_taxas_bancarias!F:F,"b'\x00'")</f>
        <v>0</v>
      </c>
      <c r="N230" s="11">
        <f>SUMIFS(df_extratos!I:I,df_extratos!F:F,Conciliacao!A230,df_extratos!G:G,"DEBITO")</f>
        <v>0</v>
      </c>
      <c r="O230" s="12">
        <f t="shared" si="22"/>
        <v>0</v>
      </c>
      <c r="P230" s="26">
        <f t="shared" si="23"/>
        <v>0</v>
      </c>
    </row>
    <row r="231" spans="1:16" x14ac:dyDescent="0.35">
      <c r="A231" s="6">
        <f t="shared" si="20"/>
        <v>45521</v>
      </c>
      <c r="B231" s="4">
        <f>SUMIFS(df_faturam_zig!K:K,df_faturam_zig!L:L,Conciliacao!A231)</f>
        <v>0</v>
      </c>
      <c r="C231" s="4"/>
      <c r="D231" s="4">
        <f>SUMIFS(df_faturam_zig!E:E,df_faturam_zig!L:L,Conciliacao!A231,df_faturam_zig!F:F,"DINHEIRO")</f>
        <v>0</v>
      </c>
      <c r="E231" s="4">
        <f>SUMIFS(view_parc_agrup!G:G,view_parc_agrup!F:F,Conciliacao!A231)</f>
        <v>0</v>
      </c>
      <c r="F231" s="7">
        <f>SUMIFS(df_mutuos!H:H,df_mutuos!B:B,Conciliacao!A231)</f>
        <v>0</v>
      </c>
      <c r="G231" s="8">
        <f>SUMIFS(df_extratos!I:I,df_extratos!F:F,Conciliacao!A231,df_extratos!G:G,"CREDITO")</f>
        <v>0</v>
      </c>
      <c r="H231" s="24">
        <f>SUMIFS(df_tesouraria_trans!E:E,df_tesouraria_trans!D:D,Conciliacao!A231)</f>
        <v>0</v>
      </c>
      <c r="I231" s="10">
        <f t="shared" si="21"/>
        <v>0</v>
      </c>
      <c r="J231" s="5">
        <f>SUMIFS(df_blueme_sem_parcelamento!F:F,df_blueme_sem_parcelamento!I:I,Conciliacao!A231)</f>
        <v>0</v>
      </c>
      <c r="K231" s="5">
        <f>SUMIFS(df_blueme_com_parcelamento!I:I,df_blueme_com_parcelamento!L:L,Conciliacao!A231)</f>
        <v>0</v>
      </c>
      <c r="L231" s="9">
        <f>SUMIFS(df_mutuos!I:I,df_mutuos!B:B,Conciliacao!A231,df_mutuos!G:G,0)</f>
        <v>0</v>
      </c>
      <c r="M231" s="9">
        <f>SUMIFS(df_taxas_bancarias!E:E,df_taxas_bancarias!D:D,Conciliacao!A231,df_taxas_bancarias!F:F,"b'\x00'")</f>
        <v>0</v>
      </c>
      <c r="N231" s="11">
        <f>SUMIFS(df_extratos!I:I,df_extratos!F:F,Conciliacao!A231,df_extratos!G:G,"DEBITO")</f>
        <v>0</v>
      </c>
      <c r="O231" s="12">
        <f t="shared" si="22"/>
        <v>0</v>
      </c>
      <c r="P231" s="26">
        <f t="shared" si="23"/>
        <v>0</v>
      </c>
    </row>
    <row r="232" spans="1:16" x14ac:dyDescent="0.35">
      <c r="A232" s="6">
        <f t="shared" si="20"/>
        <v>45522</v>
      </c>
      <c r="B232" s="4">
        <f>SUMIFS(df_faturam_zig!K:K,df_faturam_zig!L:L,Conciliacao!A232)</f>
        <v>0</v>
      </c>
      <c r="C232" s="4"/>
      <c r="D232" s="4">
        <f>SUMIFS(df_faturam_zig!E:E,df_faturam_zig!L:L,Conciliacao!A232,df_faturam_zig!F:F,"DINHEIRO")</f>
        <v>0</v>
      </c>
      <c r="E232" s="4">
        <f>SUMIFS(view_parc_agrup!G:G,view_parc_agrup!F:F,Conciliacao!A232)</f>
        <v>0</v>
      </c>
      <c r="F232" s="7">
        <f>SUMIFS(df_mutuos!H:H,df_mutuos!B:B,Conciliacao!A232)</f>
        <v>0</v>
      </c>
      <c r="G232" s="8">
        <f>SUMIFS(df_extratos!I:I,df_extratos!F:F,Conciliacao!A232,df_extratos!G:G,"CREDITO")</f>
        <v>0</v>
      </c>
      <c r="H232" s="24">
        <f>SUMIFS(df_tesouraria_trans!E:E,df_tesouraria_trans!D:D,Conciliacao!A232)</f>
        <v>0</v>
      </c>
      <c r="I232" s="10">
        <f t="shared" si="21"/>
        <v>0</v>
      </c>
      <c r="J232" s="5">
        <f>SUMIFS(df_blueme_sem_parcelamento!F:F,df_blueme_sem_parcelamento!I:I,Conciliacao!A232)</f>
        <v>0</v>
      </c>
      <c r="K232" s="5">
        <f>SUMIFS(df_blueme_com_parcelamento!I:I,df_blueme_com_parcelamento!L:L,Conciliacao!A232)</f>
        <v>0</v>
      </c>
      <c r="L232" s="9">
        <f>SUMIFS(df_mutuos!I:I,df_mutuos!B:B,Conciliacao!A232,df_mutuos!G:G,0)</f>
        <v>0</v>
      </c>
      <c r="M232" s="9">
        <f>SUMIFS(df_taxas_bancarias!E:E,df_taxas_bancarias!D:D,Conciliacao!A232,df_taxas_bancarias!F:F,"b'\x00'")</f>
        <v>0</v>
      </c>
      <c r="N232" s="11">
        <f>SUMIFS(df_extratos!I:I,df_extratos!F:F,Conciliacao!A232,df_extratos!G:G,"DEBITO")</f>
        <v>0</v>
      </c>
      <c r="O232" s="12">
        <f t="shared" si="22"/>
        <v>0</v>
      </c>
      <c r="P232" s="26">
        <f t="shared" si="23"/>
        <v>0</v>
      </c>
    </row>
    <row r="233" spans="1:16" x14ac:dyDescent="0.35">
      <c r="A233" s="6">
        <f t="shared" si="20"/>
        <v>45523</v>
      </c>
      <c r="B233" s="4">
        <f>SUMIFS(df_faturam_zig!K:K,df_faturam_zig!L:L,Conciliacao!A233)</f>
        <v>0</v>
      </c>
      <c r="C233" s="4"/>
      <c r="D233" s="4">
        <f>SUMIFS(df_faturam_zig!E:E,df_faturam_zig!L:L,Conciliacao!A233,df_faturam_zig!F:F,"DINHEIRO")</f>
        <v>0</v>
      </c>
      <c r="E233" s="4">
        <f>SUMIFS(view_parc_agrup!G:G,view_parc_agrup!F:F,Conciliacao!A233)</f>
        <v>0</v>
      </c>
      <c r="F233" s="7">
        <f>SUMIFS(df_mutuos!H:H,df_mutuos!B:B,Conciliacao!A233)</f>
        <v>0</v>
      </c>
      <c r="G233" s="8">
        <f>SUMIFS(df_extratos!I:I,df_extratos!F:F,Conciliacao!A233,df_extratos!G:G,"CREDITO")</f>
        <v>0</v>
      </c>
      <c r="H233" s="24">
        <f>SUMIFS(df_tesouraria_trans!E:E,df_tesouraria_trans!D:D,Conciliacao!A233)</f>
        <v>0</v>
      </c>
      <c r="I233" s="10">
        <f t="shared" si="21"/>
        <v>0</v>
      </c>
      <c r="J233" s="5">
        <f>SUMIFS(df_blueme_sem_parcelamento!F:F,df_blueme_sem_parcelamento!I:I,Conciliacao!A233)</f>
        <v>0</v>
      </c>
      <c r="K233" s="5">
        <f>SUMIFS(df_blueme_com_parcelamento!I:I,df_blueme_com_parcelamento!L:L,Conciliacao!A233)</f>
        <v>0</v>
      </c>
      <c r="L233" s="9">
        <f>SUMIFS(df_mutuos!I:I,df_mutuos!B:B,Conciliacao!A233,df_mutuos!G:G,0)</f>
        <v>0</v>
      </c>
      <c r="M233" s="9">
        <f>SUMIFS(df_taxas_bancarias!E:E,df_taxas_bancarias!D:D,Conciliacao!A233,df_taxas_bancarias!F:F,"b'\x00'")</f>
        <v>0</v>
      </c>
      <c r="N233" s="11">
        <f>SUMIFS(df_extratos!I:I,df_extratos!F:F,Conciliacao!A233,df_extratos!G:G,"DEBITO")</f>
        <v>0</v>
      </c>
      <c r="O233" s="12">
        <f t="shared" si="22"/>
        <v>0</v>
      </c>
      <c r="P233" s="26">
        <f t="shared" si="23"/>
        <v>0</v>
      </c>
    </row>
    <row r="234" spans="1:16" x14ac:dyDescent="0.35">
      <c r="A234" s="6">
        <f t="shared" si="20"/>
        <v>45524</v>
      </c>
      <c r="B234" s="4">
        <f>SUMIFS(df_faturam_zig!K:K,df_faturam_zig!L:L,Conciliacao!A234)</f>
        <v>0</v>
      </c>
      <c r="C234" s="4"/>
      <c r="D234" s="4">
        <f>SUMIFS(df_faturam_zig!E:E,df_faturam_zig!L:L,Conciliacao!A234,df_faturam_zig!F:F,"DINHEIRO")</f>
        <v>0</v>
      </c>
      <c r="E234" s="4">
        <f>SUMIFS(view_parc_agrup!G:G,view_parc_agrup!F:F,Conciliacao!A234)</f>
        <v>0</v>
      </c>
      <c r="F234" s="7">
        <f>SUMIFS(df_mutuos!H:H,df_mutuos!B:B,Conciliacao!A234)</f>
        <v>0</v>
      </c>
      <c r="G234" s="8">
        <f>SUMIFS(df_extratos!I:I,df_extratos!F:F,Conciliacao!A234,df_extratos!G:G,"CREDITO")</f>
        <v>0</v>
      </c>
      <c r="H234" s="24">
        <f>SUMIFS(df_tesouraria_trans!E:E,df_tesouraria_trans!D:D,Conciliacao!A234)</f>
        <v>0</v>
      </c>
      <c r="I234" s="10">
        <f t="shared" si="21"/>
        <v>0</v>
      </c>
      <c r="J234" s="5">
        <f>SUMIFS(df_blueme_sem_parcelamento!F:F,df_blueme_sem_parcelamento!I:I,Conciliacao!A234)</f>
        <v>0</v>
      </c>
      <c r="K234" s="5">
        <f>SUMIFS(df_blueme_com_parcelamento!I:I,df_blueme_com_parcelamento!L:L,Conciliacao!A234)</f>
        <v>0</v>
      </c>
      <c r="L234" s="9">
        <f>SUMIFS(df_mutuos!I:I,df_mutuos!B:B,Conciliacao!A234,df_mutuos!G:G,0)</f>
        <v>0</v>
      </c>
      <c r="M234" s="9">
        <f>SUMIFS(df_taxas_bancarias!E:E,df_taxas_bancarias!D:D,Conciliacao!A234,df_taxas_bancarias!F:F,"b'\x00'")</f>
        <v>0</v>
      </c>
      <c r="N234" s="11">
        <f>SUMIFS(df_extratos!I:I,df_extratos!F:F,Conciliacao!A234,df_extratos!G:G,"DEBITO")</f>
        <v>0</v>
      </c>
      <c r="O234" s="12">
        <f t="shared" si="22"/>
        <v>0</v>
      </c>
      <c r="P234" s="26">
        <f t="shared" si="23"/>
        <v>0</v>
      </c>
    </row>
    <row r="235" spans="1:16" x14ac:dyDescent="0.35">
      <c r="A235" s="6">
        <f t="shared" si="20"/>
        <v>45525</v>
      </c>
      <c r="B235" s="4">
        <f>SUMIFS(df_faturam_zig!K:K,df_faturam_zig!L:L,Conciliacao!A235)</f>
        <v>0</v>
      </c>
      <c r="C235" s="4"/>
      <c r="D235" s="4">
        <f>SUMIFS(df_faturam_zig!E:E,df_faturam_zig!L:L,Conciliacao!A235,df_faturam_zig!F:F,"DINHEIRO")</f>
        <v>0</v>
      </c>
      <c r="E235" s="4">
        <f>SUMIFS(view_parc_agrup!G:G,view_parc_agrup!F:F,Conciliacao!A235)</f>
        <v>0</v>
      </c>
      <c r="F235" s="7">
        <f>SUMIFS(df_mutuos!H:H,df_mutuos!B:B,Conciliacao!A235)</f>
        <v>0</v>
      </c>
      <c r="G235" s="8">
        <f>SUMIFS(df_extratos!I:I,df_extratos!F:F,Conciliacao!A235,df_extratos!G:G,"CREDITO")</f>
        <v>0</v>
      </c>
      <c r="H235" s="24">
        <f>SUMIFS(df_tesouraria_trans!E:E,df_tesouraria_trans!D:D,Conciliacao!A235)</f>
        <v>0</v>
      </c>
      <c r="I235" s="10">
        <f t="shared" si="21"/>
        <v>0</v>
      </c>
      <c r="J235" s="5">
        <f>SUMIFS(df_blueme_sem_parcelamento!F:F,df_blueme_sem_parcelamento!I:I,Conciliacao!A235)</f>
        <v>0</v>
      </c>
      <c r="K235" s="5">
        <f>SUMIFS(df_blueme_com_parcelamento!I:I,df_blueme_com_parcelamento!L:L,Conciliacao!A235)</f>
        <v>0</v>
      </c>
      <c r="L235" s="9">
        <f>SUMIFS(df_mutuos!I:I,df_mutuos!B:B,Conciliacao!A235,df_mutuos!G:G,0)</f>
        <v>0</v>
      </c>
      <c r="M235" s="9">
        <f>SUMIFS(df_taxas_bancarias!E:E,df_taxas_bancarias!D:D,Conciliacao!A235,df_taxas_bancarias!F:F,"b'\x00'")</f>
        <v>0</v>
      </c>
      <c r="N235" s="11">
        <f>SUMIFS(df_extratos!I:I,df_extratos!F:F,Conciliacao!A235,df_extratos!G:G,"DEBITO")</f>
        <v>0</v>
      </c>
      <c r="O235" s="12">
        <f t="shared" si="22"/>
        <v>0</v>
      </c>
      <c r="P235" s="26">
        <f t="shared" si="23"/>
        <v>0</v>
      </c>
    </row>
    <row r="236" spans="1:16" x14ac:dyDescent="0.35">
      <c r="A236" s="6">
        <f t="shared" si="20"/>
        <v>45526</v>
      </c>
      <c r="B236" s="4">
        <f>SUMIFS(df_faturam_zig!K:K,df_faturam_zig!L:L,Conciliacao!A236)</f>
        <v>0</v>
      </c>
      <c r="C236" s="4"/>
      <c r="D236" s="4">
        <f>SUMIFS(df_faturam_zig!E:E,df_faturam_zig!L:L,Conciliacao!A236,df_faturam_zig!F:F,"DINHEIRO")</f>
        <v>0</v>
      </c>
      <c r="E236" s="4">
        <f>SUMIFS(view_parc_agrup!G:G,view_parc_agrup!F:F,Conciliacao!A236)</f>
        <v>0</v>
      </c>
      <c r="F236" s="7">
        <f>SUMIFS(df_mutuos!H:H,df_mutuos!B:B,Conciliacao!A236)</f>
        <v>0</v>
      </c>
      <c r="G236" s="8">
        <f>SUMIFS(df_extratos!I:I,df_extratos!F:F,Conciliacao!A236,df_extratos!G:G,"CREDITO")</f>
        <v>0</v>
      </c>
      <c r="H236" s="24">
        <f>SUMIFS(df_tesouraria_trans!E:E,df_tesouraria_trans!D:D,Conciliacao!A236)</f>
        <v>0</v>
      </c>
      <c r="I236" s="10">
        <f t="shared" si="21"/>
        <v>0</v>
      </c>
      <c r="J236" s="5">
        <f>SUMIFS(df_blueme_sem_parcelamento!F:F,df_blueme_sem_parcelamento!I:I,Conciliacao!A236)</f>
        <v>0</v>
      </c>
      <c r="K236" s="5">
        <f>SUMIFS(df_blueme_com_parcelamento!I:I,df_blueme_com_parcelamento!L:L,Conciliacao!A236)</f>
        <v>0</v>
      </c>
      <c r="L236" s="9">
        <f>SUMIFS(df_mutuos!I:I,df_mutuos!B:B,Conciliacao!A236,df_mutuos!G:G,0)</f>
        <v>0</v>
      </c>
      <c r="M236" s="9">
        <f>SUMIFS(df_taxas_bancarias!E:E,df_taxas_bancarias!D:D,Conciliacao!A236,df_taxas_bancarias!F:F,"b'\x00'")</f>
        <v>0</v>
      </c>
      <c r="N236" s="11">
        <f>SUMIFS(df_extratos!I:I,df_extratos!F:F,Conciliacao!A236,df_extratos!G:G,"DEBITO")</f>
        <v>0</v>
      </c>
      <c r="O236" s="12">
        <f t="shared" si="22"/>
        <v>0</v>
      </c>
      <c r="P236" s="26">
        <f t="shared" si="23"/>
        <v>0</v>
      </c>
    </row>
    <row r="237" spans="1:16" x14ac:dyDescent="0.35">
      <c r="A237" s="6">
        <f t="shared" si="20"/>
        <v>45527</v>
      </c>
      <c r="B237" s="4">
        <f>SUMIFS(df_faturam_zig!K:K,df_faturam_zig!L:L,Conciliacao!A237)</f>
        <v>0</v>
      </c>
      <c r="C237" s="4"/>
      <c r="D237" s="4">
        <f>SUMIFS(df_faturam_zig!E:E,df_faturam_zig!L:L,Conciliacao!A237,df_faturam_zig!F:F,"DINHEIRO")</f>
        <v>0</v>
      </c>
      <c r="E237" s="4">
        <f>SUMIFS(view_parc_agrup!G:G,view_parc_agrup!F:F,Conciliacao!A237)</f>
        <v>0</v>
      </c>
      <c r="F237" s="7">
        <f>SUMIFS(df_mutuos!H:H,df_mutuos!B:B,Conciliacao!A237)</f>
        <v>0</v>
      </c>
      <c r="G237" s="8">
        <f>SUMIFS(df_extratos!I:I,df_extratos!F:F,Conciliacao!A237,df_extratos!G:G,"CREDITO")</f>
        <v>0</v>
      </c>
      <c r="H237" s="24">
        <f>SUMIFS(df_tesouraria_trans!E:E,df_tesouraria_trans!D:D,Conciliacao!A237)</f>
        <v>0</v>
      </c>
      <c r="I237" s="10">
        <f t="shared" si="21"/>
        <v>0</v>
      </c>
      <c r="J237" s="5">
        <f>SUMIFS(df_blueme_sem_parcelamento!F:F,df_blueme_sem_parcelamento!I:I,Conciliacao!A237)</f>
        <v>0</v>
      </c>
      <c r="K237" s="5">
        <f>SUMIFS(df_blueme_com_parcelamento!I:I,df_blueme_com_parcelamento!L:L,Conciliacao!A237)</f>
        <v>0</v>
      </c>
      <c r="L237" s="9">
        <f>SUMIFS(df_mutuos!I:I,df_mutuos!B:B,Conciliacao!A237,df_mutuos!G:G,0)</f>
        <v>0</v>
      </c>
      <c r="M237" s="9">
        <f>SUMIFS(df_taxas_bancarias!E:E,df_taxas_bancarias!D:D,Conciliacao!A237,df_taxas_bancarias!F:F,"b'\x00'")</f>
        <v>0</v>
      </c>
      <c r="N237" s="11">
        <f>SUMIFS(df_extratos!I:I,df_extratos!F:F,Conciliacao!A237,df_extratos!G:G,"DEBITO")</f>
        <v>0</v>
      </c>
      <c r="O237" s="12">
        <f t="shared" si="22"/>
        <v>0</v>
      </c>
      <c r="P237" s="26">
        <f t="shared" si="23"/>
        <v>0</v>
      </c>
    </row>
    <row r="238" spans="1:16" x14ac:dyDescent="0.35">
      <c r="A238" s="6">
        <f t="shared" si="20"/>
        <v>45528</v>
      </c>
      <c r="B238" s="4">
        <f>SUMIFS(df_faturam_zig!K:K,df_faturam_zig!L:L,Conciliacao!A238)</f>
        <v>0</v>
      </c>
      <c r="C238" s="4"/>
      <c r="D238" s="4">
        <f>SUMIFS(df_faturam_zig!E:E,df_faturam_zig!L:L,Conciliacao!A238,df_faturam_zig!F:F,"DINHEIRO")</f>
        <v>0</v>
      </c>
      <c r="E238" s="4">
        <f>SUMIFS(view_parc_agrup!G:G,view_parc_agrup!F:F,Conciliacao!A238)</f>
        <v>0</v>
      </c>
      <c r="F238" s="7">
        <f>SUMIFS(df_mutuos!H:H,df_mutuos!B:B,Conciliacao!A238)</f>
        <v>0</v>
      </c>
      <c r="G238" s="8">
        <f>SUMIFS(df_extratos!I:I,df_extratos!F:F,Conciliacao!A238,df_extratos!G:G,"CREDITO")</f>
        <v>0</v>
      </c>
      <c r="H238" s="24">
        <f>SUMIFS(df_tesouraria_trans!E:E,df_tesouraria_trans!D:D,Conciliacao!A238)</f>
        <v>0</v>
      </c>
      <c r="I238" s="10">
        <f t="shared" si="21"/>
        <v>0</v>
      </c>
      <c r="J238" s="5">
        <f>SUMIFS(df_blueme_sem_parcelamento!F:F,df_blueme_sem_parcelamento!I:I,Conciliacao!A238)</f>
        <v>0</v>
      </c>
      <c r="K238" s="5">
        <f>SUMIFS(df_blueme_com_parcelamento!I:I,df_blueme_com_parcelamento!L:L,Conciliacao!A238)</f>
        <v>0</v>
      </c>
      <c r="L238" s="9">
        <f>SUMIFS(df_mutuos!I:I,df_mutuos!B:B,Conciliacao!A238,df_mutuos!G:G,0)</f>
        <v>0</v>
      </c>
      <c r="M238" s="9">
        <f>SUMIFS(df_taxas_bancarias!E:E,df_taxas_bancarias!D:D,Conciliacao!A238,df_taxas_bancarias!F:F,"b'\x00'")</f>
        <v>0</v>
      </c>
      <c r="N238" s="11">
        <f>SUMIFS(df_extratos!I:I,df_extratos!F:F,Conciliacao!A238,df_extratos!G:G,"DEBITO")</f>
        <v>0</v>
      </c>
      <c r="O238" s="12">
        <f t="shared" si="22"/>
        <v>0</v>
      </c>
      <c r="P238" s="26">
        <f t="shared" si="23"/>
        <v>0</v>
      </c>
    </row>
    <row r="239" spans="1:16" x14ac:dyDescent="0.35">
      <c r="A239" s="6">
        <f t="shared" si="20"/>
        <v>45529</v>
      </c>
      <c r="B239" s="4">
        <f>SUMIFS(df_faturam_zig!K:K,df_faturam_zig!L:L,Conciliacao!A239)</f>
        <v>0</v>
      </c>
      <c r="C239" s="4"/>
      <c r="D239" s="4">
        <f>SUMIFS(df_faturam_zig!E:E,df_faturam_zig!L:L,Conciliacao!A239,df_faturam_zig!F:F,"DINHEIRO")</f>
        <v>0</v>
      </c>
      <c r="E239" s="4">
        <f>SUMIFS(view_parc_agrup!G:G,view_parc_agrup!F:F,Conciliacao!A239)</f>
        <v>0</v>
      </c>
      <c r="F239" s="7">
        <f>SUMIFS(df_mutuos!H:H,df_mutuos!B:B,Conciliacao!A239)</f>
        <v>0</v>
      </c>
      <c r="G239" s="8">
        <f>SUMIFS(df_extratos!I:I,df_extratos!F:F,Conciliacao!A239,df_extratos!G:G,"CREDITO")</f>
        <v>0</v>
      </c>
      <c r="H239" s="24">
        <f>SUMIFS(df_tesouraria_trans!E:E,df_tesouraria_trans!D:D,Conciliacao!A239)</f>
        <v>0</v>
      </c>
      <c r="I239" s="10">
        <f t="shared" si="21"/>
        <v>0</v>
      </c>
      <c r="J239" s="5">
        <f>SUMIFS(df_blueme_sem_parcelamento!F:F,df_blueme_sem_parcelamento!I:I,Conciliacao!A239)</f>
        <v>0</v>
      </c>
      <c r="K239" s="5">
        <f>SUMIFS(df_blueme_com_parcelamento!I:I,df_blueme_com_parcelamento!L:L,Conciliacao!A239)</f>
        <v>0</v>
      </c>
      <c r="L239" s="9">
        <f>SUMIFS(df_mutuos!I:I,df_mutuos!B:B,Conciliacao!A239,df_mutuos!G:G,0)</f>
        <v>0</v>
      </c>
      <c r="M239" s="9">
        <f>SUMIFS(df_taxas_bancarias!E:E,df_taxas_bancarias!D:D,Conciliacao!A239,df_taxas_bancarias!F:F,"b'\x00'")</f>
        <v>0</v>
      </c>
      <c r="N239" s="11">
        <f>SUMIFS(df_extratos!I:I,df_extratos!F:F,Conciliacao!A239,df_extratos!G:G,"DEBITO")</f>
        <v>0</v>
      </c>
      <c r="O239" s="12">
        <f t="shared" si="22"/>
        <v>0</v>
      </c>
      <c r="P239" s="26">
        <f t="shared" si="23"/>
        <v>0</v>
      </c>
    </row>
    <row r="240" spans="1:16" x14ac:dyDescent="0.35">
      <c r="A240" s="6">
        <f t="shared" si="20"/>
        <v>45530</v>
      </c>
      <c r="B240" s="4">
        <f>SUMIFS(df_faturam_zig!K:K,df_faturam_zig!L:L,Conciliacao!A240)</f>
        <v>0</v>
      </c>
      <c r="C240" s="4"/>
      <c r="D240" s="4">
        <f>SUMIFS(df_faturam_zig!E:E,df_faturam_zig!L:L,Conciliacao!A240,df_faturam_zig!F:F,"DINHEIRO")</f>
        <v>0</v>
      </c>
      <c r="E240" s="4">
        <f>SUMIFS(view_parc_agrup!G:G,view_parc_agrup!F:F,Conciliacao!A240)</f>
        <v>0</v>
      </c>
      <c r="F240" s="7">
        <f>SUMIFS(df_mutuos!H:H,df_mutuos!B:B,Conciliacao!A240)</f>
        <v>0</v>
      </c>
      <c r="G240" s="8">
        <f>SUMIFS(df_extratos!I:I,df_extratos!F:F,Conciliacao!A240,df_extratos!G:G,"CREDITO")</f>
        <v>0</v>
      </c>
      <c r="H240" s="24">
        <f>SUMIFS(df_tesouraria_trans!E:E,df_tesouraria_trans!D:D,Conciliacao!A240)</f>
        <v>0</v>
      </c>
      <c r="I240" s="10">
        <f t="shared" si="21"/>
        <v>0</v>
      </c>
      <c r="J240" s="5">
        <f>SUMIFS(df_blueme_sem_parcelamento!F:F,df_blueme_sem_parcelamento!I:I,Conciliacao!A240)</f>
        <v>0</v>
      </c>
      <c r="K240" s="5">
        <f>SUMIFS(df_blueme_com_parcelamento!I:I,df_blueme_com_parcelamento!L:L,Conciliacao!A240)</f>
        <v>0</v>
      </c>
      <c r="L240" s="9">
        <f>SUMIFS(df_mutuos!I:I,df_mutuos!B:B,Conciliacao!A240,df_mutuos!G:G,0)</f>
        <v>0</v>
      </c>
      <c r="M240" s="9">
        <f>SUMIFS(df_taxas_bancarias!E:E,df_taxas_bancarias!D:D,Conciliacao!A240,df_taxas_bancarias!F:F,"b'\x00'")</f>
        <v>0</v>
      </c>
      <c r="N240" s="11">
        <f>SUMIFS(df_extratos!I:I,df_extratos!F:F,Conciliacao!A240,df_extratos!G:G,"DEBITO")</f>
        <v>0</v>
      </c>
      <c r="O240" s="12">
        <f t="shared" si="22"/>
        <v>0</v>
      </c>
      <c r="P240" s="26">
        <f t="shared" si="23"/>
        <v>0</v>
      </c>
    </row>
    <row r="241" spans="1:16" x14ac:dyDescent="0.35">
      <c r="A241" s="6">
        <f t="shared" si="20"/>
        <v>45531</v>
      </c>
      <c r="B241" s="4">
        <f>SUMIFS(df_faturam_zig!K:K,df_faturam_zig!L:L,Conciliacao!A241)</f>
        <v>0</v>
      </c>
      <c r="C241" s="4"/>
      <c r="D241" s="4">
        <f>SUMIFS(df_faturam_zig!E:E,df_faturam_zig!L:L,Conciliacao!A241,df_faturam_zig!F:F,"DINHEIRO")</f>
        <v>0</v>
      </c>
      <c r="E241" s="4">
        <f>SUMIFS(view_parc_agrup!G:G,view_parc_agrup!F:F,Conciliacao!A241)</f>
        <v>0</v>
      </c>
      <c r="F241" s="7">
        <f>SUMIFS(df_mutuos!H:H,df_mutuos!B:B,Conciliacao!A241)</f>
        <v>0</v>
      </c>
      <c r="G241" s="8">
        <f>SUMIFS(df_extratos!I:I,df_extratos!F:F,Conciliacao!A241,df_extratos!G:G,"CREDITO")</f>
        <v>0</v>
      </c>
      <c r="H241" s="24">
        <f>SUMIFS(df_tesouraria_trans!E:E,df_tesouraria_trans!D:D,Conciliacao!A241)</f>
        <v>0</v>
      </c>
      <c r="I241" s="10">
        <f t="shared" si="21"/>
        <v>0</v>
      </c>
      <c r="J241" s="5">
        <f>SUMIFS(df_blueme_sem_parcelamento!F:F,df_blueme_sem_parcelamento!I:I,Conciliacao!A241)</f>
        <v>0</v>
      </c>
      <c r="K241" s="5">
        <f>SUMIFS(df_blueme_com_parcelamento!I:I,df_blueme_com_parcelamento!L:L,Conciliacao!A241)</f>
        <v>0</v>
      </c>
      <c r="L241" s="9">
        <f>SUMIFS(df_mutuos!I:I,df_mutuos!B:B,Conciliacao!A241,df_mutuos!G:G,0)</f>
        <v>0</v>
      </c>
      <c r="M241" s="9">
        <f>SUMIFS(df_taxas_bancarias!E:E,df_taxas_bancarias!D:D,Conciliacao!A241,df_taxas_bancarias!F:F,"b'\x00'")</f>
        <v>0</v>
      </c>
      <c r="N241" s="11">
        <f>SUMIFS(df_extratos!I:I,df_extratos!F:F,Conciliacao!A241,df_extratos!G:G,"DEBITO")</f>
        <v>0</v>
      </c>
      <c r="O241" s="12">
        <f t="shared" si="22"/>
        <v>0</v>
      </c>
      <c r="P241" s="26">
        <f t="shared" si="23"/>
        <v>0</v>
      </c>
    </row>
    <row r="242" spans="1:16" x14ac:dyDescent="0.35">
      <c r="A242" s="6">
        <f t="shared" si="20"/>
        <v>45532</v>
      </c>
      <c r="B242" s="4">
        <f>SUMIFS(df_faturam_zig!K:K,df_faturam_zig!L:L,Conciliacao!A242)</f>
        <v>0</v>
      </c>
      <c r="C242" s="4"/>
      <c r="D242" s="4">
        <f>SUMIFS(df_faturam_zig!E:E,df_faturam_zig!L:L,Conciliacao!A242,df_faturam_zig!F:F,"DINHEIRO")</f>
        <v>0</v>
      </c>
      <c r="E242" s="4">
        <f>SUMIFS(view_parc_agrup!G:G,view_parc_agrup!F:F,Conciliacao!A242)</f>
        <v>0</v>
      </c>
      <c r="F242" s="7">
        <f>SUMIFS(df_mutuos!H:H,df_mutuos!B:B,Conciliacao!A242)</f>
        <v>0</v>
      </c>
      <c r="G242" s="8">
        <f>SUMIFS(df_extratos!I:I,df_extratos!F:F,Conciliacao!A242,df_extratos!G:G,"CREDITO")</f>
        <v>0</v>
      </c>
      <c r="H242" s="24">
        <f>SUMIFS(df_tesouraria_trans!E:E,df_tesouraria_trans!D:D,Conciliacao!A242)</f>
        <v>0</v>
      </c>
      <c r="I242" s="10">
        <f t="shared" si="21"/>
        <v>0</v>
      </c>
      <c r="J242" s="5">
        <f>SUMIFS(df_blueme_sem_parcelamento!F:F,df_blueme_sem_parcelamento!I:I,Conciliacao!A242)</f>
        <v>0</v>
      </c>
      <c r="K242" s="5">
        <f>SUMIFS(df_blueme_com_parcelamento!I:I,df_blueme_com_parcelamento!L:L,Conciliacao!A242)</f>
        <v>0</v>
      </c>
      <c r="L242" s="9">
        <f>SUMIFS(df_mutuos!I:I,df_mutuos!B:B,Conciliacao!A242,df_mutuos!G:G,0)</f>
        <v>0</v>
      </c>
      <c r="M242" s="9">
        <f>SUMIFS(df_taxas_bancarias!E:E,df_taxas_bancarias!D:D,Conciliacao!A242,df_taxas_bancarias!F:F,"b'\x00'")</f>
        <v>0</v>
      </c>
      <c r="N242" s="11">
        <f>SUMIFS(df_extratos!I:I,df_extratos!F:F,Conciliacao!A242,df_extratos!G:G,"DEBITO")</f>
        <v>0</v>
      </c>
      <c r="O242" s="12">
        <f t="shared" si="22"/>
        <v>0</v>
      </c>
      <c r="P242" s="26">
        <f t="shared" si="23"/>
        <v>0</v>
      </c>
    </row>
    <row r="243" spans="1:16" x14ac:dyDescent="0.35">
      <c r="A243" s="6">
        <f t="shared" si="20"/>
        <v>45533</v>
      </c>
      <c r="B243" s="4">
        <f>SUMIFS(df_faturam_zig!K:K,df_faturam_zig!L:L,Conciliacao!A243)</f>
        <v>0</v>
      </c>
      <c r="C243" s="4"/>
      <c r="D243" s="4">
        <f>SUMIFS(df_faturam_zig!E:E,df_faturam_zig!L:L,Conciliacao!A243,df_faturam_zig!F:F,"DINHEIRO")</f>
        <v>0</v>
      </c>
      <c r="E243" s="4">
        <f>SUMIFS(view_parc_agrup!G:G,view_parc_agrup!F:F,Conciliacao!A243)</f>
        <v>0</v>
      </c>
      <c r="F243" s="7">
        <f>SUMIFS(df_mutuos!H:H,df_mutuos!B:B,Conciliacao!A243)</f>
        <v>0</v>
      </c>
      <c r="G243" s="8">
        <f>SUMIFS(df_extratos!I:I,df_extratos!F:F,Conciliacao!A243,df_extratos!G:G,"CREDITO")</f>
        <v>0</v>
      </c>
      <c r="H243" s="24">
        <f>SUMIFS(df_tesouraria_trans!E:E,df_tesouraria_trans!D:D,Conciliacao!A243)</f>
        <v>0</v>
      </c>
      <c r="I243" s="10">
        <f t="shared" si="21"/>
        <v>0</v>
      </c>
      <c r="J243" s="5">
        <f>SUMIFS(df_blueme_sem_parcelamento!F:F,df_blueme_sem_parcelamento!I:I,Conciliacao!A243)</f>
        <v>0</v>
      </c>
      <c r="K243" s="5">
        <f>SUMIFS(df_blueme_com_parcelamento!I:I,df_blueme_com_parcelamento!L:L,Conciliacao!A243)</f>
        <v>0</v>
      </c>
      <c r="L243" s="9">
        <f>SUMIFS(df_mutuos!I:I,df_mutuos!B:B,Conciliacao!A243,df_mutuos!G:G,0)</f>
        <v>0</v>
      </c>
      <c r="M243" s="9">
        <f>SUMIFS(df_taxas_bancarias!E:E,df_taxas_bancarias!D:D,Conciliacao!A243,df_taxas_bancarias!F:F,"b'\x00'")</f>
        <v>0</v>
      </c>
      <c r="N243" s="11">
        <f>SUMIFS(df_extratos!I:I,df_extratos!F:F,Conciliacao!A243,df_extratos!G:G,"DEBITO")</f>
        <v>0</v>
      </c>
      <c r="O243" s="12">
        <f t="shared" si="22"/>
        <v>0</v>
      </c>
      <c r="P243" s="26">
        <f t="shared" si="23"/>
        <v>0</v>
      </c>
    </row>
    <row r="244" spans="1:16" x14ac:dyDescent="0.35">
      <c r="A244" s="6">
        <f t="shared" si="20"/>
        <v>45534</v>
      </c>
      <c r="B244" s="4">
        <f>SUMIFS(df_faturam_zig!K:K,df_faturam_zig!L:L,Conciliacao!A244)</f>
        <v>0</v>
      </c>
      <c r="C244" s="4"/>
      <c r="D244" s="4">
        <f>SUMIFS(df_faturam_zig!E:E,df_faturam_zig!L:L,Conciliacao!A244,df_faturam_zig!F:F,"DINHEIRO")</f>
        <v>0</v>
      </c>
      <c r="E244" s="4">
        <f>SUMIFS(view_parc_agrup!G:G,view_parc_agrup!F:F,Conciliacao!A244)</f>
        <v>0</v>
      </c>
      <c r="F244" s="7">
        <f>SUMIFS(df_mutuos!H:H,df_mutuos!B:B,Conciliacao!A244)</f>
        <v>0</v>
      </c>
      <c r="G244" s="8">
        <f>SUMIFS(df_extratos!I:I,df_extratos!F:F,Conciliacao!A244,df_extratos!G:G,"CREDITO")</f>
        <v>0</v>
      </c>
      <c r="H244" s="24">
        <f>SUMIFS(df_tesouraria_trans!E:E,df_tesouraria_trans!D:D,Conciliacao!A244)</f>
        <v>0</v>
      </c>
      <c r="I244" s="10">
        <f t="shared" si="21"/>
        <v>0</v>
      </c>
      <c r="J244" s="5">
        <f>SUMIFS(df_blueme_sem_parcelamento!F:F,df_blueme_sem_parcelamento!I:I,Conciliacao!A244)</f>
        <v>0</v>
      </c>
      <c r="K244" s="5">
        <f>SUMIFS(df_blueme_com_parcelamento!I:I,df_blueme_com_parcelamento!L:L,Conciliacao!A244)</f>
        <v>0</v>
      </c>
      <c r="L244" s="9">
        <f>SUMIFS(df_mutuos!I:I,df_mutuos!B:B,Conciliacao!A244,df_mutuos!G:G,0)</f>
        <v>0</v>
      </c>
      <c r="M244" s="9">
        <f>SUMIFS(df_taxas_bancarias!E:E,df_taxas_bancarias!D:D,Conciliacao!A244,df_taxas_bancarias!F:F,"b'\x00'")</f>
        <v>0</v>
      </c>
      <c r="N244" s="11">
        <f>SUMIFS(df_extratos!I:I,df_extratos!F:F,Conciliacao!A244,df_extratos!G:G,"DEBITO")</f>
        <v>0</v>
      </c>
      <c r="O244" s="12">
        <f t="shared" si="22"/>
        <v>0</v>
      </c>
      <c r="P244" s="26">
        <f t="shared" si="23"/>
        <v>0</v>
      </c>
    </row>
    <row r="245" spans="1:16" x14ac:dyDescent="0.35">
      <c r="A245" s="6">
        <f t="shared" si="20"/>
        <v>45535</v>
      </c>
      <c r="B245" s="4">
        <f>SUMIFS(df_faturam_zig!K:K,df_faturam_zig!L:L,Conciliacao!A245)</f>
        <v>0</v>
      </c>
      <c r="C245" s="4"/>
      <c r="D245" s="4">
        <f>SUMIFS(df_faturam_zig!E:E,df_faturam_zig!L:L,Conciliacao!A245,df_faturam_zig!F:F,"DINHEIRO")</f>
        <v>0</v>
      </c>
      <c r="E245" s="4">
        <f>SUMIFS(view_parc_agrup!G:G,view_parc_agrup!F:F,Conciliacao!A245)</f>
        <v>0</v>
      </c>
      <c r="F245" s="7">
        <f>SUMIFS(df_mutuos!H:H,df_mutuos!B:B,Conciliacao!A245)</f>
        <v>0</v>
      </c>
      <c r="G245" s="8">
        <f>SUMIFS(df_extratos!I:I,df_extratos!F:F,Conciliacao!A245,df_extratos!G:G,"CREDITO")</f>
        <v>0</v>
      </c>
      <c r="H245" s="24">
        <f>SUMIFS(df_tesouraria_trans!E:E,df_tesouraria_trans!D:D,Conciliacao!A245)</f>
        <v>0</v>
      </c>
      <c r="I245" s="10">
        <f t="shared" si="21"/>
        <v>0</v>
      </c>
      <c r="J245" s="5">
        <f>SUMIFS(df_blueme_sem_parcelamento!F:F,df_blueme_sem_parcelamento!I:I,Conciliacao!A245)</f>
        <v>0</v>
      </c>
      <c r="K245" s="5">
        <f>SUMIFS(df_blueme_com_parcelamento!I:I,df_blueme_com_parcelamento!L:L,Conciliacao!A245)</f>
        <v>0</v>
      </c>
      <c r="L245" s="9">
        <f>SUMIFS(df_mutuos!I:I,df_mutuos!B:B,Conciliacao!A245,df_mutuos!G:G,0)</f>
        <v>0</v>
      </c>
      <c r="M245" s="9">
        <f>SUMIFS(df_taxas_bancarias!E:E,df_taxas_bancarias!D:D,Conciliacao!A245,df_taxas_bancarias!F:F,"b'\x00'")</f>
        <v>0</v>
      </c>
      <c r="N245" s="11">
        <f>SUMIFS(df_extratos!I:I,df_extratos!F:F,Conciliacao!A245,df_extratos!G:G,"DEBITO")</f>
        <v>0</v>
      </c>
      <c r="O245" s="12">
        <f t="shared" si="22"/>
        <v>0</v>
      </c>
      <c r="P245" s="26">
        <f t="shared" si="23"/>
        <v>0</v>
      </c>
    </row>
    <row r="246" spans="1:16" x14ac:dyDescent="0.35">
      <c r="A246" s="6">
        <f t="shared" si="20"/>
        <v>45536</v>
      </c>
      <c r="B246" s="4">
        <f>SUMIFS(df_faturam_zig!K:K,df_faturam_zig!L:L,Conciliacao!A246)</f>
        <v>0</v>
      </c>
      <c r="C246" s="4"/>
      <c r="D246" s="4">
        <f>SUMIFS(df_faturam_zig!E:E,df_faturam_zig!L:L,Conciliacao!A246,df_faturam_zig!F:F,"DINHEIRO")</f>
        <v>0</v>
      </c>
      <c r="E246" s="4">
        <f>SUMIFS(view_parc_agrup!G:G,view_parc_agrup!F:F,Conciliacao!A246)</f>
        <v>0</v>
      </c>
      <c r="F246" s="7">
        <f>SUMIFS(df_mutuos!H:H,df_mutuos!B:B,Conciliacao!A246)</f>
        <v>0</v>
      </c>
      <c r="G246" s="8">
        <f>SUMIFS(df_extratos!I:I,df_extratos!F:F,Conciliacao!A246,df_extratos!G:G,"CREDITO")</f>
        <v>0</v>
      </c>
      <c r="H246" s="24">
        <f>SUMIFS(df_tesouraria_trans!E:E,df_tesouraria_trans!D:D,Conciliacao!A246)</f>
        <v>0</v>
      </c>
      <c r="I246" s="10">
        <f t="shared" si="21"/>
        <v>0</v>
      </c>
      <c r="J246" s="5">
        <f>SUMIFS(df_blueme_sem_parcelamento!F:F,df_blueme_sem_parcelamento!I:I,Conciliacao!A246)</f>
        <v>0</v>
      </c>
      <c r="K246" s="5">
        <f>SUMIFS(df_blueme_com_parcelamento!I:I,df_blueme_com_parcelamento!L:L,Conciliacao!A246)</f>
        <v>0</v>
      </c>
      <c r="L246" s="9">
        <f>SUMIFS(df_mutuos!I:I,df_mutuos!B:B,Conciliacao!A246,df_mutuos!G:G,0)</f>
        <v>0</v>
      </c>
      <c r="M246" s="9">
        <f>SUMIFS(df_taxas_bancarias!E:E,df_taxas_bancarias!D:D,Conciliacao!A246,df_taxas_bancarias!F:F,"b'\x00'")</f>
        <v>0</v>
      </c>
      <c r="N246" s="11">
        <f>SUMIFS(df_extratos!I:I,df_extratos!F:F,Conciliacao!A246,df_extratos!G:G,"DEBITO")</f>
        <v>0</v>
      </c>
      <c r="O246" s="12">
        <f t="shared" si="22"/>
        <v>0</v>
      </c>
      <c r="P246" s="26">
        <f t="shared" si="23"/>
        <v>0</v>
      </c>
    </row>
    <row r="247" spans="1:16" x14ac:dyDescent="0.35">
      <c r="A247" s="6">
        <f t="shared" si="20"/>
        <v>45537</v>
      </c>
      <c r="B247" s="4">
        <f>SUMIFS(df_faturam_zig!K:K,df_faturam_zig!L:L,Conciliacao!A247)</f>
        <v>0</v>
      </c>
      <c r="C247" s="4"/>
      <c r="D247" s="4">
        <f>SUMIFS(df_faturam_zig!E:E,df_faturam_zig!L:L,Conciliacao!A247,df_faturam_zig!F:F,"DINHEIRO")</f>
        <v>0</v>
      </c>
      <c r="E247" s="4">
        <f>SUMIFS(view_parc_agrup!G:G,view_parc_agrup!F:F,Conciliacao!A247)</f>
        <v>0</v>
      </c>
      <c r="F247" s="7">
        <f>SUMIFS(df_mutuos!H:H,df_mutuos!B:B,Conciliacao!A247)</f>
        <v>0</v>
      </c>
      <c r="G247" s="8">
        <f>SUMIFS(df_extratos!I:I,df_extratos!F:F,Conciliacao!A247,df_extratos!G:G,"CREDITO")</f>
        <v>0</v>
      </c>
      <c r="H247" s="24">
        <f>SUMIFS(df_tesouraria_trans!E:E,df_tesouraria_trans!D:D,Conciliacao!A247)</f>
        <v>0</v>
      </c>
      <c r="I247" s="10">
        <f t="shared" si="21"/>
        <v>0</v>
      </c>
      <c r="J247" s="5">
        <f>SUMIFS(df_blueme_sem_parcelamento!F:F,df_blueme_sem_parcelamento!I:I,Conciliacao!A247)</f>
        <v>0</v>
      </c>
      <c r="K247" s="5">
        <f>SUMIFS(df_blueme_com_parcelamento!I:I,df_blueme_com_parcelamento!L:L,Conciliacao!A247)</f>
        <v>0</v>
      </c>
      <c r="L247" s="9">
        <f>SUMIFS(df_mutuos!I:I,df_mutuos!B:B,Conciliacao!A247,df_mutuos!G:G,0)</f>
        <v>0</v>
      </c>
      <c r="M247" s="9">
        <f>SUMIFS(df_taxas_bancarias!E:E,df_taxas_bancarias!D:D,Conciliacao!A247,df_taxas_bancarias!F:F,"b'\x00'")</f>
        <v>0</v>
      </c>
      <c r="N247" s="11">
        <f>SUMIFS(df_extratos!I:I,df_extratos!F:F,Conciliacao!A247,df_extratos!G:G,"DEBITO")</f>
        <v>0</v>
      </c>
      <c r="O247" s="12">
        <f t="shared" si="22"/>
        <v>0</v>
      </c>
      <c r="P247" s="26">
        <f t="shared" si="23"/>
        <v>0</v>
      </c>
    </row>
    <row r="248" spans="1:16" x14ac:dyDescent="0.35">
      <c r="A248" s="6">
        <f t="shared" ref="A248:A269" si="24">A247+1</f>
        <v>45538</v>
      </c>
      <c r="B248" s="4">
        <f>SUMIFS(df_faturam_zig!K:K,df_faturam_zig!L:L,Conciliacao!A248)</f>
        <v>0</v>
      </c>
      <c r="C248" s="4"/>
      <c r="D248" s="4">
        <f>SUMIFS(df_faturam_zig!E:E,df_faturam_zig!L:L,Conciliacao!A248,df_faturam_zig!F:F,"DINHEIRO")</f>
        <v>0</v>
      </c>
      <c r="E248" s="4">
        <f>SUMIFS(view_parc_agrup!G:G,view_parc_agrup!F:F,Conciliacao!A248)</f>
        <v>0</v>
      </c>
      <c r="F248" s="7">
        <f>SUMIFS(df_mutuos!H:H,df_mutuos!B:B,Conciliacao!A248)</f>
        <v>0</v>
      </c>
      <c r="G248" s="8">
        <f>SUMIFS(df_extratos!I:I,df_extratos!F:F,Conciliacao!A248,df_extratos!G:G,"CREDITO")</f>
        <v>0</v>
      </c>
      <c r="H248" s="24">
        <f>SUMIFS(df_tesouraria_trans!E:E,df_tesouraria_trans!D:D,Conciliacao!A248)</f>
        <v>0</v>
      </c>
      <c r="I248" s="10">
        <f t="shared" ref="I248:I269" si="25">SUM(B248:F248)-SUM(G248:H248)</f>
        <v>0</v>
      </c>
      <c r="J248" s="5">
        <f>SUMIFS(df_blueme_sem_parcelamento!F:F,df_blueme_sem_parcelamento!I:I,Conciliacao!A248)</f>
        <v>0</v>
      </c>
      <c r="K248" s="5">
        <f>SUMIFS(df_blueme_com_parcelamento!I:I,df_blueme_com_parcelamento!L:L,Conciliacao!A248)</f>
        <v>0</v>
      </c>
      <c r="L248" s="9">
        <f>SUMIFS(df_mutuos!I:I,df_mutuos!B:B,Conciliacao!A248,df_mutuos!G:G,0)</f>
        <v>0</v>
      </c>
      <c r="M248" s="9">
        <f>SUMIFS(df_taxas_bancarias!E:E,df_taxas_bancarias!D:D,Conciliacao!A248,df_taxas_bancarias!F:F,"b'\x00'")</f>
        <v>0</v>
      </c>
      <c r="N248" s="11">
        <f>SUMIFS(df_extratos!I:I,df_extratos!F:F,Conciliacao!A248,df_extratos!G:G,"DEBITO")</f>
        <v>0</v>
      </c>
      <c r="O248" s="12">
        <f t="shared" ref="O248:O269" si="26">SUM(J248:M248)+N248</f>
        <v>0</v>
      </c>
      <c r="P248" s="26">
        <f t="shared" ref="P248:P269" si="27">O248-I248</f>
        <v>0</v>
      </c>
    </row>
    <row r="249" spans="1:16" x14ac:dyDescent="0.35">
      <c r="A249" s="6">
        <f t="shared" si="24"/>
        <v>45539</v>
      </c>
      <c r="B249" s="4">
        <f>SUMIFS(df_faturam_zig!K:K,df_faturam_zig!L:L,Conciliacao!A249)</f>
        <v>0</v>
      </c>
      <c r="C249" s="4"/>
      <c r="D249" s="4">
        <f>SUMIFS(df_faturam_zig!E:E,df_faturam_zig!L:L,Conciliacao!A249,df_faturam_zig!F:F,"DINHEIRO")</f>
        <v>0</v>
      </c>
      <c r="E249" s="4">
        <f>SUMIFS(view_parc_agrup!G:G,view_parc_agrup!F:F,Conciliacao!A249)</f>
        <v>0</v>
      </c>
      <c r="F249" s="7">
        <f>SUMIFS(df_mutuos!H:H,df_mutuos!B:B,Conciliacao!A249)</f>
        <v>0</v>
      </c>
      <c r="G249" s="8">
        <f>SUMIFS(df_extratos!I:I,df_extratos!F:F,Conciliacao!A249,df_extratos!G:G,"CREDITO")</f>
        <v>0</v>
      </c>
      <c r="H249" s="24">
        <f>SUMIFS(df_tesouraria_trans!E:E,df_tesouraria_trans!D:D,Conciliacao!A249)</f>
        <v>0</v>
      </c>
      <c r="I249" s="10">
        <f t="shared" si="25"/>
        <v>0</v>
      </c>
      <c r="J249" s="5">
        <f>SUMIFS(df_blueme_sem_parcelamento!F:F,df_blueme_sem_parcelamento!I:I,Conciliacao!A249)</f>
        <v>0</v>
      </c>
      <c r="K249" s="5">
        <f>SUMIFS(df_blueme_com_parcelamento!I:I,df_blueme_com_parcelamento!L:L,Conciliacao!A249)</f>
        <v>0</v>
      </c>
      <c r="L249" s="9">
        <f>SUMIFS(df_mutuos!I:I,df_mutuos!B:B,Conciliacao!A249,df_mutuos!G:G,0)</f>
        <v>0</v>
      </c>
      <c r="M249" s="9">
        <f>SUMIFS(df_taxas_bancarias!E:E,df_taxas_bancarias!D:D,Conciliacao!A249,df_taxas_bancarias!F:F,"b'\x00'")</f>
        <v>0</v>
      </c>
      <c r="N249" s="11">
        <f>SUMIFS(df_extratos!I:I,df_extratos!F:F,Conciliacao!A249,df_extratos!G:G,"DEBITO")</f>
        <v>0</v>
      </c>
      <c r="O249" s="12">
        <f t="shared" si="26"/>
        <v>0</v>
      </c>
      <c r="P249" s="26">
        <f t="shared" si="27"/>
        <v>0</v>
      </c>
    </row>
    <row r="250" spans="1:16" x14ac:dyDescent="0.35">
      <c r="A250" s="6">
        <f t="shared" si="24"/>
        <v>45540</v>
      </c>
      <c r="B250" s="4">
        <f>SUMIFS(df_faturam_zig!K:K,df_faturam_zig!L:L,Conciliacao!A250)</f>
        <v>0</v>
      </c>
      <c r="C250" s="4"/>
      <c r="D250" s="4">
        <f>SUMIFS(df_faturam_zig!E:E,df_faturam_zig!L:L,Conciliacao!A250,df_faturam_zig!F:F,"DINHEIRO")</f>
        <v>0</v>
      </c>
      <c r="E250" s="4">
        <f>SUMIFS(view_parc_agrup!G:G,view_parc_agrup!F:F,Conciliacao!A250)</f>
        <v>0</v>
      </c>
      <c r="F250" s="7">
        <f>SUMIFS(df_mutuos!H:H,df_mutuos!B:B,Conciliacao!A250)</f>
        <v>0</v>
      </c>
      <c r="G250" s="8">
        <f>SUMIFS(df_extratos!I:I,df_extratos!F:F,Conciliacao!A250,df_extratos!G:G,"CREDITO")</f>
        <v>0</v>
      </c>
      <c r="H250" s="24">
        <f>SUMIFS(df_tesouraria_trans!E:E,df_tesouraria_trans!D:D,Conciliacao!A250)</f>
        <v>0</v>
      </c>
      <c r="I250" s="10">
        <f t="shared" si="25"/>
        <v>0</v>
      </c>
      <c r="J250" s="5">
        <f>SUMIFS(df_blueme_sem_parcelamento!F:F,df_blueme_sem_parcelamento!I:I,Conciliacao!A250)</f>
        <v>0</v>
      </c>
      <c r="K250" s="5">
        <f>SUMIFS(df_blueme_com_parcelamento!I:I,df_blueme_com_parcelamento!L:L,Conciliacao!A250)</f>
        <v>0</v>
      </c>
      <c r="L250" s="9">
        <f>SUMIFS(df_mutuos!I:I,df_mutuos!B:B,Conciliacao!A250,df_mutuos!G:G,0)</f>
        <v>0</v>
      </c>
      <c r="M250" s="9">
        <f>SUMIFS(df_taxas_bancarias!E:E,df_taxas_bancarias!D:D,Conciliacao!A250,df_taxas_bancarias!F:F,"b'\x00'")</f>
        <v>0</v>
      </c>
      <c r="N250" s="11">
        <f>SUMIFS(df_extratos!I:I,df_extratos!F:F,Conciliacao!A250,df_extratos!G:G,"DEBITO")</f>
        <v>0</v>
      </c>
      <c r="O250" s="12">
        <f t="shared" si="26"/>
        <v>0</v>
      </c>
      <c r="P250" s="26">
        <f t="shared" si="27"/>
        <v>0</v>
      </c>
    </row>
    <row r="251" spans="1:16" x14ac:dyDescent="0.35">
      <c r="A251" s="6">
        <f t="shared" si="24"/>
        <v>45541</v>
      </c>
      <c r="B251" s="4">
        <f>SUMIFS(df_faturam_zig!K:K,df_faturam_zig!L:L,Conciliacao!A251)</f>
        <v>0</v>
      </c>
      <c r="C251" s="4"/>
      <c r="D251" s="4">
        <f>SUMIFS(df_faturam_zig!E:E,df_faturam_zig!L:L,Conciliacao!A251,df_faturam_zig!F:F,"DINHEIRO")</f>
        <v>0</v>
      </c>
      <c r="E251" s="4">
        <f>SUMIFS(view_parc_agrup!G:G,view_parc_agrup!F:F,Conciliacao!A251)</f>
        <v>0</v>
      </c>
      <c r="F251" s="7">
        <f>SUMIFS(df_mutuos!H:H,df_mutuos!B:B,Conciliacao!A251)</f>
        <v>0</v>
      </c>
      <c r="G251" s="8">
        <f>SUMIFS(df_extratos!I:I,df_extratos!F:F,Conciliacao!A251,df_extratos!G:G,"CREDITO")</f>
        <v>0</v>
      </c>
      <c r="H251" s="24">
        <f>SUMIFS(df_tesouraria_trans!E:E,df_tesouraria_trans!D:D,Conciliacao!A251)</f>
        <v>0</v>
      </c>
      <c r="I251" s="10">
        <f t="shared" si="25"/>
        <v>0</v>
      </c>
      <c r="J251" s="5">
        <f>SUMIFS(df_blueme_sem_parcelamento!F:F,df_blueme_sem_parcelamento!I:I,Conciliacao!A251)</f>
        <v>0</v>
      </c>
      <c r="K251" s="5">
        <f>SUMIFS(df_blueme_com_parcelamento!I:I,df_blueme_com_parcelamento!L:L,Conciliacao!A251)</f>
        <v>0</v>
      </c>
      <c r="L251" s="9">
        <f>SUMIFS(df_mutuos!I:I,df_mutuos!B:B,Conciliacao!A251,df_mutuos!G:G,0)</f>
        <v>0</v>
      </c>
      <c r="M251" s="9">
        <f>SUMIFS(df_taxas_bancarias!E:E,df_taxas_bancarias!D:D,Conciliacao!A251,df_taxas_bancarias!F:F,"b'\x00'")</f>
        <v>0</v>
      </c>
      <c r="N251" s="11">
        <f>SUMIFS(df_extratos!I:I,df_extratos!F:F,Conciliacao!A251,df_extratos!G:G,"DEBITO")</f>
        <v>0</v>
      </c>
      <c r="O251" s="12">
        <f t="shared" si="26"/>
        <v>0</v>
      </c>
      <c r="P251" s="26">
        <f t="shared" si="27"/>
        <v>0</v>
      </c>
    </row>
    <row r="252" spans="1:16" x14ac:dyDescent="0.35">
      <c r="A252" s="6">
        <f t="shared" si="24"/>
        <v>45542</v>
      </c>
      <c r="B252" s="4">
        <f>SUMIFS(df_faturam_zig!K:K,df_faturam_zig!L:L,Conciliacao!A252)</f>
        <v>0</v>
      </c>
      <c r="C252" s="4"/>
      <c r="D252" s="4">
        <f>SUMIFS(df_faturam_zig!E:E,df_faturam_zig!L:L,Conciliacao!A252,df_faturam_zig!F:F,"DINHEIRO")</f>
        <v>0</v>
      </c>
      <c r="E252" s="4">
        <f>SUMIFS(view_parc_agrup!G:G,view_parc_agrup!F:F,Conciliacao!A252)</f>
        <v>0</v>
      </c>
      <c r="F252" s="7">
        <f>SUMIFS(df_mutuos!H:H,df_mutuos!B:B,Conciliacao!A252)</f>
        <v>0</v>
      </c>
      <c r="G252" s="8">
        <f>SUMIFS(df_extratos!I:I,df_extratos!F:F,Conciliacao!A252,df_extratos!G:G,"CREDITO")</f>
        <v>0</v>
      </c>
      <c r="H252" s="24">
        <f>SUMIFS(df_tesouraria_trans!E:E,df_tesouraria_trans!D:D,Conciliacao!A252)</f>
        <v>0</v>
      </c>
      <c r="I252" s="10">
        <f t="shared" si="25"/>
        <v>0</v>
      </c>
      <c r="J252" s="5">
        <f>SUMIFS(df_blueme_sem_parcelamento!F:F,df_blueme_sem_parcelamento!I:I,Conciliacao!A252)</f>
        <v>0</v>
      </c>
      <c r="K252" s="5">
        <f>SUMIFS(df_blueme_com_parcelamento!I:I,df_blueme_com_parcelamento!L:L,Conciliacao!A252)</f>
        <v>0</v>
      </c>
      <c r="L252" s="9">
        <f>SUMIFS(df_mutuos!I:I,df_mutuos!B:B,Conciliacao!A252,df_mutuos!G:G,0)</f>
        <v>0</v>
      </c>
      <c r="M252" s="9">
        <f>SUMIFS(df_taxas_bancarias!E:E,df_taxas_bancarias!D:D,Conciliacao!A252,df_taxas_bancarias!F:F,"b'\x00'")</f>
        <v>0</v>
      </c>
      <c r="N252" s="11">
        <f>SUMIFS(df_extratos!I:I,df_extratos!F:F,Conciliacao!A252,df_extratos!G:G,"DEBITO")</f>
        <v>0</v>
      </c>
      <c r="O252" s="12">
        <f t="shared" si="26"/>
        <v>0</v>
      </c>
      <c r="P252" s="26">
        <f t="shared" si="27"/>
        <v>0</v>
      </c>
    </row>
    <row r="253" spans="1:16" x14ac:dyDescent="0.35">
      <c r="A253" s="6">
        <f t="shared" si="24"/>
        <v>45543</v>
      </c>
      <c r="B253" s="4">
        <f>SUMIFS(df_faturam_zig!K:K,df_faturam_zig!L:L,Conciliacao!A253)</f>
        <v>0</v>
      </c>
      <c r="C253" s="4"/>
      <c r="D253" s="4">
        <f>SUMIFS(df_faturam_zig!E:E,df_faturam_zig!L:L,Conciliacao!A253,df_faturam_zig!F:F,"DINHEIRO")</f>
        <v>0</v>
      </c>
      <c r="E253" s="4">
        <f>SUMIFS(view_parc_agrup!G:G,view_parc_agrup!F:F,Conciliacao!A253)</f>
        <v>0</v>
      </c>
      <c r="F253" s="7">
        <f>SUMIFS(df_mutuos!H:H,df_mutuos!B:B,Conciliacao!A253)</f>
        <v>0</v>
      </c>
      <c r="G253" s="8">
        <f>SUMIFS(df_extratos!I:I,df_extratos!F:F,Conciliacao!A253,df_extratos!G:G,"CREDITO")</f>
        <v>0</v>
      </c>
      <c r="H253" s="24">
        <f>SUMIFS(df_tesouraria_trans!E:E,df_tesouraria_trans!D:D,Conciliacao!A253)</f>
        <v>0</v>
      </c>
      <c r="I253" s="10">
        <f t="shared" si="25"/>
        <v>0</v>
      </c>
      <c r="J253" s="5">
        <f>SUMIFS(df_blueme_sem_parcelamento!F:F,df_blueme_sem_parcelamento!I:I,Conciliacao!A253)</f>
        <v>0</v>
      </c>
      <c r="K253" s="5">
        <f>SUMIFS(df_blueme_com_parcelamento!I:I,df_blueme_com_parcelamento!L:L,Conciliacao!A253)</f>
        <v>0</v>
      </c>
      <c r="L253" s="9">
        <f>SUMIFS(df_mutuos!I:I,df_mutuos!B:B,Conciliacao!A253,df_mutuos!G:G,0)</f>
        <v>0</v>
      </c>
      <c r="M253" s="9">
        <f>SUMIFS(df_taxas_bancarias!E:E,df_taxas_bancarias!D:D,Conciliacao!A253,df_taxas_bancarias!F:F,"b'\x00'")</f>
        <v>0</v>
      </c>
      <c r="N253" s="11">
        <f>SUMIFS(df_extratos!I:I,df_extratos!F:F,Conciliacao!A253,df_extratos!G:G,"DEBITO")</f>
        <v>0</v>
      </c>
      <c r="O253" s="12">
        <f t="shared" si="26"/>
        <v>0</v>
      </c>
      <c r="P253" s="26">
        <f t="shared" si="27"/>
        <v>0</v>
      </c>
    </row>
    <row r="254" spans="1:16" x14ac:dyDescent="0.35">
      <c r="A254" s="6">
        <f t="shared" si="24"/>
        <v>45544</v>
      </c>
      <c r="B254" s="4">
        <f>SUMIFS(df_faturam_zig!K:K,df_faturam_zig!L:L,Conciliacao!A254)</f>
        <v>0</v>
      </c>
      <c r="C254" s="4"/>
      <c r="D254" s="4">
        <f>SUMIFS(df_faturam_zig!E:E,df_faturam_zig!L:L,Conciliacao!A254,df_faturam_zig!F:F,"DINHEIRO")</f>
        <v>0</v>
      </c>
      <c r="E254" s="4">
        <f>SUMIFS(view_parc_agrup!G:G,view_parc_agrup!F:F,Conciliacao!A254)</f>
        <v>0</v>
      </c>
      <c r="F254" s="7">
        <f>SUMIFS(df_mutuos!H:H,df_mutuos!B:B,Conciliacao!A254)</f>
        <v>0</v>
      </c>
      <c r="G254" s="8">
        <f>SUMIFS(df_extratos!I:I,df_extratos!F:F,Conciliacao!A254,df_extratos!G:G,"CREDITO")</f>
        <v>0</v>
      </c>
      <c r="H254" s="24">
        <f>SUMIFS(df_tesouraria_trans!E:E,df_tesouraria_trans!D:D,Conciliacao!A254)</f>
        <v>0</v>
      </c>
      <c r="I254" s="10">
        <f t="shared" si="25"/>
        <v>0</v>
      </c>
      <c r="J254" s="5">
        <f>SUMIFS(df_blueme_sem_parcelamento!F:F,df_blueme_sem_parcelamento!I:I,Conciliacao!A254)</f>
        <v>0</v>
      </c>
      <c r="K254" s="5">
        <f>SUMIFS(df_blueme_com_parcelamento!I:I,df_blueme_com_parcelamento!L:L,Conciliacao!A254)</f>
        <v>0</v>
      </c>
      <c r="L254" s="9">
        <f>SUMIFS(df_mutuos!I:I,df_mutuos!B:B,Conciliacao!A254,df_mutuos!G:G,0)</f>
        <v>0</v>
      </c>
      <c r="M254" s="9">
        <f>SUMIFS(df_taxas_bancarias!E:E,df_taxas_bancarias!D:D,Conciliacao!A254,df_taxas_bancarias!F:F,"b'\x00'")</f>
        <v>0</v>
      </c>
      <c r="N254" s="11">
        <f>SUMIFS(df_extratos!I:I,df_extratos!F:F,Conciliacao!A254,df_extratos!G:G,"DEBITO")</f>
        <v>0</v>
      </c>
      <c r="O254" s="12">
        <f t="shared" si="26"/>
        <v>0</v>
      </c>
      <c r="P254" s="26">
        <f t="shared" si="27"/>
        <v>0</v>
      </c>
    </row>
    <row r="255" spans="1:16" x14ac:dyDescent="0.35">
      <c r="A255" s="6">
        <f t="shared" si="24"/>
        <v>45545</v>
      </c>
      <c r="B255" s="4">
        <f>SUMIFS(df_faturam_zig!K:K,df_faturam_zig!L:L,Conciliacao!A255)</f>
        <v>0</v>
      </c>
      <c r="C255" s="4"/>
      <c r="D255" s="4">
        <f>SUMIFS(df_faturam_zig!E:E,df_faturam_zig!L:L,Conciliacao!A255,df_faturam_zig!F:F,"DINHEIRO")</f>
        <v>0</v>
      </c>
      <c r="E255" s="4">
        <f>SUMIFS(view_parc_agrup!G:G,view_parc_agrup!F:F,Conciliacao!A255)</f>
        <v>0</v>
      </c>
      <c r="F255" s="7">
        <f>SUMIFS(df_mutuos!H:H,df_mutuos!B:B,Conciliacao!A255)</f>
        <v>0</v>
      </c>
      <c r="G255" s="8">
        <f>SUMIFS(df_extratos!I:I,df_extratos!F:F,Conciliacao!A255,df_extratos!G:G,"CREDITO")</f>
        <v>0</v>
      </c>
      <c r="H255" s="24">
        <f>SUMIFS(df_tesouraria_trans!E:E,df_tesouraria_trans!D:D,Conciliacao!A255)</f>
        <v>0</v>
      </c>
      <c r="I255" s="10">
        <f t="shared" si="25"/>
        <v>0</v>
      </c>
      <c r="J255" s="5">
        <f>SUMIFS(df_blueme_sem_parcelamento!F:F,df_blueme_sem_parcelamento!I:I,Conciliacao!A255)</f>
        <v>0</v>
      </c>
      <c r="K255" s="5">
        <f>SUMIFS(df_blueme_com_parcelamento!I:I,df_blueme_com_parcelamento!L:L,Conciliacao!A255)</f>
        <v>0</v>
      </c>
      <c r="L255" s="9">
        <f>SUMIFS(df_mutuos!I:I,df_mutuos!B:B,Conciliacao!A255,df_mutuos!G:G,0)</f>
        <v>0</v>
      </c>
      <c r="M255" s="9">
        <f>SUMIFS(df_taxas_bancarias!E:E,df_taxas_bancarias!D:D,Conciliacao!A255,df_taxas_bancarias!F:F,"b'\x00'")</f>
        <v>0</v>
      </c>
      <c r="N255" s="11">
        <f>SUMIFS(df_extratos!I:I,df_extratos!F:F,Conciliacao!A255,df_extratos!G:G,"DEBITO")</f>
        <v>0</v>
      </c>
      <c r="O255" s="12">
        <f t="shared" si="26"/>
        <v>0</v>
      </c>
      <c r="P255" s="26">
        <f t="shared" si="27"/>
        <v>0</v>
      </c>
    </row>
    <row r="256" spans="1:16" x14ac:dyDescent="0.35">
      <c r="A256" s="6">
        <f t="shared" si="24"/>
        <v>45546</v>
      </c>
      <c r="B256" s="4">
        <f>SUMIFS(df_faturam_zig!K:K,df_faturam_zig!L:L,Conciliacao!A256)</f>
        <v>0</v>
      </c>
      <c r="C256" s="4"/>
      <c r="D256" s="4">
        <f>SUMIFS(df_faturam_zig!E:E,df_faturam_zig!L:L,Conciliacao!A256,df_faturam_zig!F:F,"DINHEIRO")</f>
        <v>0</v>
      </c>
      <c r="E256" s="4">
        <f>SUMIFS(view_parc_agrup!G:G,view_parc_agrup!F:F,Conciliacao!A256)</f>
        <v>0</v>
      </c>
      <c r="F256" s="7">
        <f>SUMIFS(df_mutuos!H:H,df_mutuos!B:B,Conciliacao!A256)</f>
        <v>0</v>
      </c>
      <c r="G256" s="8">
        <f>SUMIFS(df_extratos!I:I,df_extratos!F:F,Conciliacao!A256,df_extratos!G:G,"CREDITO")</f>
        <v>0</v>
      </c>
      <c r="H256" s="24">
        <f>SUMIFS(df_tesouraria_trans!E:E,df_tesouraria_trans!D:D,Conciliacao!A256)</f>
        <v>0</v>
      </c>
      <c r="I256" s="10">
        <f t="shared" si="25"/>
        <v>0</v>
      </c>
      <c r="J256" s="5">
        <f>SUMIFS(df_blueme_sem_parcelamento!F:F,df_blueme_sem_parcelamento!I:I,Conciliacao!A256)</f>
        <v>0</v>
      </c>
      <c r="K256" s="5">
        <f>SUMIFS(df_blueme_com_parcelamento!I:I,df_blueme_com_parcelamento!L:L,Conciliacao!A256)</f>
        <v>0</v>
      </c>
      <c r="L256" s="9">
        <f>SUMIFS(df_mutuos!I:I,df_mutuos!B:B,Conciliacao!A256,df_mutuos!G:G,0)</f>
        <v>0</v>
      </c>
      <c r="M256" s="9">
        <f>SUMIFS(df_taxas_bancarias!E:E,df_taxas_bancarias!D:D,Conciliacao!A256,df_taxas_bancarias!F:F,"b'\x00'")</f>
        <v>0</v>
      </c>
      <c r="N256" s="11">
        <f>SUMIFS(df_extratos!I:I,df_extratos!F:F,Conciliacao!A256,df_extratos!G:G,"DEBITO")</f>
        <v>0</v>
      </c>
      <c r="O256" s="12">
        <f t="shared" si="26"/>
        <v>0</v>
      </c>
      <c r="P256" s="26">
        <f t="shared" si="27"/>
        <v>0</v>
      </c>
    </row>
    <row r="257" spans="1:16" x14ac:dyDescent="0.35">
      <c r="A257" s="6">
        <f t="shared" si="24"/>
        <v>45547</v>
      </c>
      <c r="B257" s="4">
        <f>SUMIFS(df_faturam_zig!K:K,df_faturam_zig!L:L,Conciliacao!A257)</f>
        <v>0</v>
      </c>
      <c r="C257" s="4"/>
      <c r="D257" s="4">
        <f>SUMIFS(df_faturam_zig!E:E,df_faturam_zig!L:L,Conciliacao!A257,df_faturam_zig!F:F,"DINHEIRO")</f>
        <v>0</v>
      </c>
      <c r="E257" s="4">
        <f>SUMIFS(view_parc_agrup!G:G,view_parc_agrup!F:F,Conciliacao!A257)</f>
        <v>0</v>
      </c>
      <c r="F257" s="7">
        <f>SUMIFS(df_mutuos!H:H,df_mutuos!B:B,Conciliacao!A257)</f>
        <v>0</v>
      </c>
      <c r="G257" s="8">
        <f>SUMIFS(df_extratos!I:I,df_extratos!F:F,Conciliacao!A257,df_extratos!G:G,"CREDITO")</f>
        <v>0</v>
      </c>
      <c r="H257" s="24">
        <f>SUMIFS(df_tesouraria_trans!E:E,df_tesouraria_trans!D:D,Conciliacao!A257)</f>
        <v>0</v>
      </c>
      <c r="I257" s="10">
        <f t="shared" si="25"/>
        <v>0</v>
      </c>
      <c r="J257" s="5">
        <f>SUMIFS(df_blueme_sem_parcelamento!F:F,df_blueme_sem_parcelamento!I:I,Conciliacao!A257)</f>
        <v>0</v>
      </c>
      <c r="K257" s="5">
        <f>SUMIFS(df_blueme_com_parcelamento!I:I,df_blueme_com_parcelamento!L:L,Conciliacao!A257)</f>
        <v>0</v>
      </c>
      <c r="L257" s="9">
        <f>SUMIFS(df_mutuos!I:I,df_mutuos!B:B,Conciliacao!A257,df_mutuos!G:G,0)</f>
        <v>0</v>
      </c>
      <c r="M257" s="9">
        <f>SUMIFS(df_taxas_bancarias!E:E,df_taxas_bancarias!D:D,Conciliacao!A257,df_taxas_bancarias!F:F,"b'\x00'")</f>
        <v>0</v>
      </c>
      <c r="N257" s="11">
        <f>SUMIFS(df_extratos!I:I,df_extratos!F:F,Conciliacao!A257,df_extratos!G:G,"DEBITO")</f>
        <v>0</v>
      </c>
      <c r="O257" s="12">
        <f t="shared" si="26"/>
        <v>0</v>
      </c>
      <c r="P257" s="26">
        <f t="shared" si="27"/>
        <v>0</v>
      </c>
    </row>
    <row r="258" spans="1:16" x14ac:dyDescent="0.35">
      <c r="A258" s="6">
        <f t="shared" si="24"/>
        <v>45548</v>
      </c>
      <c r="B258" s="4">
        <f>SUMIFS(df_faturam_zig!K:K,df_faturam_zig!L:L,Conciliacao!A258)</f>
        <v>0</v>
      </c>
      <c r="C258" s="4"/>
      <c r="D258" s="4">
        <f>SUMIFS(df_faturam_zig!E:E,df_faturam_zig!L:L,Conciliacao!A258,df_faturam_zig!F:F,"DINHEIRO")</f>
        <v>0</v>
      </c>
      <c r="E258" s="4">
        <f>SUMIFS(view_parc_agrup!G:G,view_parc_agrup!F:F,Conciliacao!A258)</f>
        <v>0</v>
      </c>
      <c r="F258" s="7">
        <f>SUMIFS(df_mutuos!H:H,df_mutuos!B:B,Conciliacao!A258)</f>
        <v>0</v>
      </c>
      <c r="G258" s="8">
        <f>SUMIFS(df_extratos!I:I,df_extratos!F:F,Conciliacao!A258,df_extratos!G:G,"CREDITO")</f>
        <v>0</v>
      </c>
      <c r="H258" s="24">
        <f>SUMIFS(df_tesouraria_trans!E:E,df_tesouraria_trans!D:D,Conciliacao!A258)</f>
        <v>0</v>
      </c>
      <c r="I258" s="10">
        <f t="shared" si="25"/>
        <v>0</v>
      </c>
      <c r="J258" s="5">
        <f>SUMIFS(df_blueme_sem_parcelamento!F:F,df_blueme_sem_parcelamento!I:I,Conciliacao!A258)</f>
        <v>0</v>
      </c>
      <c r="K258" s="5">
        <f>SUMIFS(df_blueme_com_parcelamento!I:I,df_blueme_com_parcelamento!L:L,Conciliacao!A258)</f>
        <v>0</v>
      </c>
      <c r="L258" s="9">
        <f>SUMIFS(df_mutuos!I:I,df_mutuos!B:B,Conciliacao!A258,df_mutuos!G:G,0)</f>
        <v>0</v>
      </c>
      <c r="M258" s="9">
        <f>SUMIFS(df_taxas_bancarias!E:E,df_taxas_bancarias!D:D,Conciliacao!A258,df_taxas_bancarias!F:F,"b'\x00'")</f>
        <v>0</v>
      </c>
      <c r="N258" s="11">
        <f>SUMIFS(df_extratos!I:I,df_extratos!F:F,Conciliacao!A258,df_extratos!G:G,"DEBITO")</f>
        <v>0</v>
      </c>
      <c r="O258" s="12">
        <f t="shared" si="26"/>
        <v>0</v>
      </c>
      <c r="P258" s="26">
        <f t="shared" si="27"/>
        <v>0</v>
      </c>
    </row>
    <row r="259" spans="1:16" x14ac:dyDescent="0.35">
      <c r="A259" s="6">
        <f t="shared" si="24"/>
        <v>45549</v>
      </c>
      <c r="B259" s="4">
        <f>SUMIFS(df_faturam_zig!K:K,df_faturam_zig!L:L,Conciliacao!A259)</f>
        <v>0</v>
      </c>
      <c r="C259" s="4"/>
      <c r="D259" s="4">
        <f>SUMIFS(df_faturam_zig!E:E,df_faturam_zig!L:L,Conciliacao!A259,df_faturam_zig!F:F,"DINHEIRO")</f>
        <v>0</v>
      </c>
      <c r="E259" s="4">
        <f>SUMIFS(view_parc_agrup!G:G,view_parc_agrup!F:F,Conciliacao!A259)</f>
        <v>0</v>
      </c>
      <c r="F259" s="7">
        <f>SUMIFS(df_mutuos!H:H,df_mutuos!B:B,Conciliacao!A259)</f>
        <v>0</v>
      </c>
      <c r="G259" s="8">
        <f>SUMIFS(df_extratos!I:I,df_extratos!F:F,Conciliacao!A259,df_extratos!G:G,"CREDITO")</f>
        <v>0</v>
      </c>
      <c r="H259" s="24">
        <f>SUMIFS(df_tesouraria_trans!E:E,df_tesouraria_trans!D:D,Conciliacao!A259)</f>
        <v>0</v>
      </c>
      <c r="I259" s="10">
        <f t="shared" si="25"/>
        <v>0</v>
      </c>
      <c r="J259" s="5">
        <f>SUMIFS(df_blueme_sem_parcelamento!F:F,df_blueme_sem_parcelamento!I:I,Conciliacao!A259)</f>
        <v>0</v>
      </c>
      <c r="K259" s="5">
        <f>SUMIFS(df_blueme_com_parcelamento!I:I,df_blueme_com_parcelamento!L:L,Conciliacao!A259)</f>
        <v>0</v>
      </c>
      <c r="L259" s="9">
        <f>SUMIFS(df_mutuos!I:I,df_mutuos!B:B,Conciliacao!A259,df_mutuos!G:G,0)</f>
        <v>0</v>
      </c>
      <c r="M259" s="9">
        <f>SUMIFS(df_taxas_bancarias!E:E,df_taxas_bancarias!D:D,Conciliacao!A259,df_taxas_bancarias!F:F,"b'\x00'")</f>
        <v>0</v>
      </c>
      <c r="N259" s="11">
        <f>SUMIFS(df_extratos!I:I,df_extratos!F:F,Conciliacao!A259,df_extratos!G:G,"DEBITO")</f>
        <v>0</v>
      </c>
      <c r="O259" s="12">
        <f t="shared" si="26"/>
        <v>0</v>
      </c>
      <c r="P259" s="26">
        <f t="shared" si="27"/>
        <v>0</v>
      </c>
    </row>
    <row r="260" spans="1:16" x14ac:dyDescent="0.35">
      <c r="A260" s="6">
        <f t="shared" si="24"/>
        <v>45550</v>
      </c>
      <c r="B260" s="4">
        <f>SUMIFS(df_faturam_zig!K:K,df_faturam_zig!L:L,Conciliacao!A260)</f>
        <v>0</v>
      </c>
      <c r="C260" s="4"/>
      <c r="D260" s="4">
        <f>SUMIFS(df_faturam_zig!E:E,df_faturam_zig!L:L,Conciliacao!A260,df_faturam_zig!F:F,"DINHEIRO")</f>
        <v>0</v>
      </c>
      <c r="E260" s="4">
        <f>SUMIFS(view_parc_agrup!G:G,view_parc_agrup!F:F,Conciliacao!A260)</f>
        <v>0</v>
      </c>
      <c r="F260" s="7">
        <f>SUMIFS(df_mutuos!H:H,df_mutuos!B:B,Conciliacao!A260)</f>
        <v>0</v>
      </c>
      <c r="G260" s="8">
        <f>SUMIFS(df_extratos!I:I,df_extratos!F:F,Conciliacao!A260,df_extratos!G:G,"CREDITO")</f>
        <v>0</v>
      </c>
      <c r="H260" s="24">
        <f>SUMIFS(df_tesouraria_trans!E:E,df_tesouraria_trans!D:D,Conciliacao!A260)</f>
        <v>0</v>
      </c>
      <c r="I260" s="10">
        <f t="shared" si="25"/>
        <v>0</v>
      </c>
      <c r="J260" s="5">
        <f>SUMIFS(df_blueme_sem_parcelamento!F:F,df_blueme_sem_parcelamento!I:I,Conciliacao!A260)</f>
        <v>0</v>
      </c>
      <c r="K260" s="5">
        <f>SUMIFS(df_blueme_com_parcelamento!I:I,df_blueme_com_parcelamento!L:L,Conciliacao!A260)</f>
        <v>0</v>
      </c>
      <c r="L260" s="9">
        <f>SUMIFS(df_mutuos!I:I,df_mutuos!B:B,Conciliacao!A260,df_mutuos!G:G,0)</f>
        <v>0</v>
      </c>
      <c r="M260" s="9">
        <f>SUMIFS(df_taxas_bancarias!E:E,df_taxas_bancarias!D:D,Conciliacao!A260,df_taxas_bancarias!F:F,"b'\x00'")</f>
        <v>0</v>
      </c>
      <c r="N260" s="11">
        <f>SUMIFS(df_extratos!I:I,df_extratos!F:F,Conciliacao!A260,df_extratos!G:G,"DEBITO")</f>
        <v>0</v>
      </c>
      <c r="O260" s="12">
        <f t="shared" si="26"/>
        <v>0</v>
      </c>
      <c r="P260" s="26">
        <f t="shared" si="27"/>
        <v>0</v>
      </c>
    </row>
    <row r="261" spans="1:16" x14ac:dyDescent="0.35">
      <c r="A261" s="6">
        <f t="shared" si="24"/>
        <v>45551</v>
      </c>
      <c r="B261" s="4">
        <f>SUMIFS(df_faturam_zig!K:K,df_faturam_zig!L:L,Conciliacao!A261)</f>
        <v>0</v>
      </c>
      <c r="C261" s="4"/>
      <c r="D261" s="4">
        <f>SUMIFS(df_faturam_zig!E:E,df_faturam_zig!L:L,Conciliacao!A261,df_faturam_zig!F:F,"DINHEIRO")</f>
        <v>0</v>
      </c>
      <c r="E261" s="4">
        <f>SUMIFS(view_parc_agrup!G:G,view_parc_agrup!F:F,Conciliacao!A261)</f>
        <v>0</v>
      </c>
      <c r="F261" s="7">
        <f>SUMIFS(df_mutuos!H:H,df_mutuos!B:B,Conciliacao!A261)</f>
        <v>0</v>
      </c>
      <c r="G261" s="8">
        <f>SUMIFS(df_extratos!I:I,df_extratos!F:F,Conciliacao!A261,df_extratos!G:G,"CREDITO")</f>
        <v>0</v>
      </c>
      <c r="H261" s="24">
        <f>SUMIFS(df_tesouraria_trans!E:E,df_tesouraria_trans!D:D,Conciliacao!A261)</f>
        <v>0</v>
      </c>
      <c r="I261" s="10">
        <f t="shared" si="25"/>
        <v>0</v>
      </c>
      <c r="J261" s="5">
        <f>SUMIFS(df_blueme_sem_parcelamento!F:F,df_blueme_sem_parcelamento!I:I,Conciliacao!A261)</f>
        <v>0</v>
      </c>
      <c r="K261" s="5">
        <f>SUMIFS(df_blueme_com_parcelamento!I:I,df_blueme_com_parcelamento!L:L,Conciliacao!A261)</f>
        <v>0</v>
      </c>
      <c r="L261" s="9">
        <f>SUMIFS(df_mutuos!I:I,df_mutuos!B:B,Conciliacao!A261,df_mutuos!G:G,0)</f>
        <v>0</v>
      </c>
      <c r="M261" s="9">
        <f>SUMIFS(df_taxas_bancarias!E:E,df_taxas_bancarias!D:D,Conciliacao!A261,df_taxas_bancarias!F:F,"b'\x00'")</f>
        <v>0</v>
      </c>
      <c r="N261" s="11">
        <f>SUMIFS(df_extratos!I:I,df_extratos!F:F,Conciliacao!A261,df_extratos!G:G,"DEBITO")</f>
        <v>0</v>
      </c>
      <c r="O261" s="12">
        <f t="shared" si="26"/>
        <v>0</v>
      </c>
      <c r="P261" s="26">
        <f t="shared" si="27"/>
        <v>0</v>
      </c>
    </row>
    <row r="262" spans="1:16" x14ac:dyDescent="0.35">
      <c r="A262" s="6">
        <f t="shared" si="24"/>
        <v>45552</v>
      </c>
      <c r="B262" s="4">
        <f>SUMIFS(df_faturam_zig!K:K,df_faturam_zig!L:L,Conciliacao!A262)</f>
        <v>0</v>
      </c>
      <c r="C262" s="4"/>
      <c r="D262" s="4">
        <f>SUMIFS(df_faturam_zig!E:E,df_faturam_zig!L:L,Conciliacao!A262,df_faturam_zig!F:F,"DINHEIRO")</f>
        <v>0</v>
      </c>
      <c r="E262" s="4">
        <f>SUMIFS(view_parc_agrup!G:G,view_parc_agrup!F:F,Conciliacao!A262)</f>
        <v>0</v>
      </c>
      <c r="F262" s="7">
        <f>SUMIFS(df_mutuos!H:H,df_mutuos!B:B,Conciliacao!A262)</f>
        <v>0</v>
      </c>
      <c r="G262" s="8">
        <f>SUMIFS(df_extratos!I:I,df_extratos!F:F,Conciliacao!A262,df_extratos!G:G,"CREDITO")</f>
        <v>0</v>
      </c>
      <c r="H262" s="24">
        <f>SUMIFS(df_tesouraria_trans!E:E,df_tesouraria_trans!D:D,Conciliacao!A262)</f>
        <v>0</v>
      </c>
      <c r="I262" s="10">
        <f t="shared" si="25"/>
        <v>0</v>
      </c>
      <c r="J262" s="5">
        <f>SUMIFS(df_blueme_sem_parcelamento!F:F,df_blueme_sem_parcelamento!I:I,Conciliacao!A262)</f>
        <v>0</v>
      </c>
      <c r="K262" s="5">
        <f>SUMIFS(df_blueme_com_parcelamento!I:I,df_blueme_com_parcelamento!L:L,Conciliacao!A262)</f>
        <v>0</v>
      </c>
      <c r="L262" s="9">
        <f>SUMIFS(df_mutuos!I:I,df_mutuos!B:B,Conciliacao!A262,df_mutuos!G:G,0)</f>
        <v>0</v>
      </c>
      <c r="M262" s="9">
        <f>SUMIFS(df_taxas_bancarias!E:E,df_taxas_bancarias!D:D,Conciliacao!A262,df_taxas_bancarias!F:F,"b'\x00'")</f>
        <v>0</v>
      </c>
      <c r="N262" s="11">
        <f>SUMIFS(df_extratos!I:I,df_extratos!F:F,Conciliacao!A262,df_extratos!G:G,"DEBITO")</f>
        <v>0</v>
      </c>
      <c r="O262" s="12">
        <f t="shared" si="26"/>
        <v>0</v>
      </c>
      <c r="P262" s="26">
        <f t="shared" si="27"/>
        <v>0</v>
      </c>
    </row>
    <row r="263" spans="1:16" x14ac:dyDescent="0.35">
      <c r="A263" s="6">
        <f t="shared" si="24"/>
        <v>45553</v>
      </c>
      <c r="B263" s="4">
        <f>SUMIFS(df_faturam_zig!K:K,df_faturam_zig!L:L,Conciliacao!A263)</f>
        <v>0</v>
      </c>
      <c r="C263" s="4"/>
      <c r="D263" s="4">
        <f>SUMIFS(df_faturam_zig!E:E,df_faturam_zig!L:L,Conciliacao!A263,df_faturam_zig!F:F,"DINHEIRO")</f>
        <v>0</v>
      </c>
      <c r="E263" s="4">
        <f>SUMIFS(view_parc_agrup!G:G,view_parc_agrup!F:F,Conciliacao!A263)</f>
        <v>0</v>
      </c>
      <c r="F263" s="7">
        <f>SUMIFS(df_mutuos!H:H,df_mutuos!B:B,Conciliacao!A263)</f>
        <v>0</v>
      </c>
      <c r="G263" s="8">
        <f>SUMIFS(df_extratos!I:I,df_extratos!F:F,Conciliacao!A263,df_extratos!G:G,"CREDITO")</f>
        <v>0</v>
      </c>
      <c r="H263" s="24">
        <f>SUMIFS(df_tesouraria_trans!E:E,df_tesouraria_trans!D:D,Conciliacao!A263)</f>
        <v>0</v>
      </c>
      <c r="I263" s="10">
        <f t="shared" si="25"/>
        <v>0</v>
      </c>
      <c r="J263" s="5">
        <f>SUMIFS(df_blueme_sem_parcelamento!F:F,df_blueme_sem_parcelamento!I:I,Conciliacao!A263)</f>
        <v>0</v>
      </c>
      <c r="K263" s="5">
        <f>SUMIFS(df_blueme_com_parcelamento!I:I,df_blueme_com_parcelamento!L:L,Conciliacao!A263)</f>
        <v>0</v>
      </c>
      <c r="L263" s="9">
        <f>SUMIFS(df_mutuos!I:I,df_mutuos!B:B,Conciliacao!A263,df_mutuos!G:G,0)</f>
        <v>0</v>
      </c>
      <c r="M263" s="9">
        <f>SUMIFS(df_taxas_bancarias!E:E,df_taxas_bancarias!D:D,Conciliacao!A263,df_taxas_bancarias!F:F,"b'\x00'")</f>
        <v>0</v>
      </c>
      <c r="N263" s="11">
        <f>SUMIFS(df_extratos!I:I,df_extratos!F:F,Conciliacao!A263,df_extratos!G:G,"DEBITO")</f>
        <v>0</v>
      </c>
      <c r="O263" s="12">
        <f t="shared" si="26"/>
        <v>0</v>
      </c>
      <c r="P263" s="26">
        <f t="shared" si="27"/>
        <v>0</v>
      </c>
    </row>
    <row r="264" spans="1:16" x14ac:dyDescent="0.35">
      <c r="A264" s="6">
        <f t="shared" si="24"/>
        <v>45554</v>
      </c>
      <c r="B264" s="4">
        <f>SUMIFS(df_faturam_zig!K:K,df_faturam_zig!L:L,Conciliacao!A264)</f>
        <v>0</v>
      </c>
      <c r="C264" s="4"/>
      <c r="D264" s="4">
        <f>SUMIFS(df_faturam_zig!E:E,df_faturam_zig!L:L,Conciliacao!A264,df_faturam_zig!F:F,"DINHEIRO")</f>
        <v>0</v>
      </c>
      <c r="E264" s="4">
        <f>SUMIFS(view_parc_agrup!G:G,view_parc_agrup!F:F,Conciliacao!A264)</f>
        <v>0</v>
      </c>
      <c r="F264" s="7">
        <f>SUMIFS(df_mutuos!H:H,df_mutuos!B:B,Conciliacao!A264)</f>
        <v>0</v>
      </c>
      <c r="G264" s="8">
        <f>SUMIFS(df_extratos!I:I,df_extratos!F:F,Conciliacao!A264,df_extratos!G:G,"CREDITO")</f>
        <v>0</v>
      </c>
      <c r="H264" s="24">
        <f>SUMIFS(df_tesouraria_trans!E:E,df_tesouraria_trans!D:D,Conciliacao!A264)</f>
        <v>0</v>
      </c>
      <c r="I264" s="10">
        <f t="shared" si="25"/>
        <v>0</v>
      </c>
      <c r="J264" s="5">
        <f>SUMIFS(df_blueme_sem_parcelamento!F:F,df_blueme_sem_parcelamento!I:I,Conciliacao!A264)</f>
        <v>0</v>
      </c>
      <c r="K264" s="5">
        <f>SUMIFS(df_blueme_com_parcelamento!I:I,df_blueme_com_parcelamento!L:L,Conciliacao!A264)</f>
        <v>0</v>
      </c>
      <c r="L264" s="9">
        <f>SUMIFS(df_mutuos!I:I,df_mutuos!B:B,Conciliacao!A264,df_mutuos!G:G,0)</f>
        <v>0</v>
      </c>
      <c r="M264" s="9">
        <f>SUMIFS(df_taxas_bancarias!E:E,df_taxas_bancarias!D:D,Conciliacao!A264,df_taxas_bancarias!F:F,"b'\x00'")</f>
        <v>0</v>
      </c>
      <c r="N264" s="11">
        <f>SUMIFS(df_extratos!I:I,df_extratos!F:F,Conciliacao!A264,df_extratos!G:G,"DEBITO")</f>
        <v>0</v>
      </c>
      <c r="O264" s="12">
        <f t="shared" si="26"/>
        <v>0</v>
      </c>
      <c r="P264" s="26">
        <f t="shared" si="27"/>
        <v>0</v>
      </c>
    </row>
    <row r="265" spans="1:16" x14ac:dyDescent="0.35">
      <c r="A265" s="6">
        <f t="shared" si="24"/>
        <v>45555</v>
      </c>
      <c r="B265" s="4">
        <f>SUMIFS(df_faturam_zig!K:K,df_faturam_zig!L:L,Conciliacao!A265)</f>
        <v>0</v>
      </c>
      <c r="C265" s="4"/>
      <c r="D265" s="4">
        <f>SUMIFS(df_faturam_zig!E:E,df_faturam_zig!L:L,Conciliacao!A265,df_faturam_zig!F:F,"DINHEIRO")</f>
        <v>0</v>
      </c>
      <c r="E265" s="4">
        <f>SUMIFS(view_parc_agrup!G:G,view_parc_agrup!F:F,Conciliacao!A265)</f>
        <v>0</v>
      </c>
      <c r="F265" s="7">
        <f>SUMIFS(df_mutuos!H:H,df_mutuos!B:B,Conciliacao!A265)</f>
        <v>0</v>
      </c>
      <c r="G265" s="8">
        <f>SUMIFS(df_extratos!I:I,df_extratos!F:F,Conciliacao!A265,df_extratos!G:G,"CREDITO")</f>
        <v>0</v>
      </c>
      <c r="H265" s="24">
        <f>SUMIFS(df_tesouraria_trans!E:E,df_tesouraria_trans!D:D,Conciliacao!A265)</f>
        <v>0</v>
      </c>
      <c r="I265" s="10">
        <f t="shared" si="25"/>
        <v>0</v>
      </c>
      <c r="J265" s="5">
        <f>SUMIFS(df_blueme_sem_parcelamento!F:F,df_blueme_sem_parcelamento!I:I,Conciliacao!A265)</f>
        <v>0</v>
      </c>
      <c r="K265" s="5">
        <f>SUMIFS(df_blueme_com_parcelamento!I:I,df_blueme_com_parcelamento!L:L,Conciliacao!A265)</f>
        <v>0</v>
      </c>
      <c r="L265" s="9">
        <f>SUMIFS(df_mutuos!I:I,df_mutuos!B:B,Conciliacao!A265,df_mutuos!G:G,0)</f>
        <v>0</v>
      </c>
      <c r="M265" s="9">
        <f>SUMIFS(df_taxas_bancarias!E:E,df_taxas_bancarias!D:D,Conciliacao!A265,df_taxas_bancarias!F:F,"b'\x00'")</f>
        <v>0</v>
      </c>
      <c r="N265" s="11">
        <f>SUMIFS(df_extratos!I:I,df_extratos!F:F,Conciliacao!A265,df_extratos!G:G,"DEBITO")</f>
        <v>0</v>
      </c>
      <c r="O265" s="12">
        <f t="shared" si="26"/>
        <v>0</v>
      </c>
      <c r="P265" s="26">
        <f t="shared" si="27"/>
        <v>0</v>
      </c>
    </row>
    <row r="266" spans="1:16" x14ac:dyDescent="0.35">
      <c r="A266" s="6">
        <f t="shared" si="24"/>
        <v>45556</v>
      </c>
      <c r="B266" s="4">
        <f>SUMIFS(df_faturam_zig!K:K,df_faturam_zig!L:L,Conciliacao!A266)</f>
        <v>0</v>
      </c>
      <c r="C266" s="4"/>
      <c r="D266" s="4">
        <f>SUMIFS(df_faturam_zig!E:E,df_faturam_zig!L:L,Conciliacao!A266,df_faturam_zig!F:F,"DINHEIRO")</f>
        <v>0</v>
      </c>
      <c r="E266" s="4">
        <f>SUMIFS(view_parc_agrup!G:G,view_parc_agrup!F:F,Conciliacao!A266)</f>
        <v>0</v>
      </c>
      <c r="F266" s="7">
        <f>SUMIFS(df_mutuos!H:H,df_mutuos!B:B,Conciliacao!A266)</f>
        <v>0</v>
      </c>
      <c r="G266" s="8">
        <f>SUMIFS(df_extratos!I:I,df_extratos!F:F,Conciliacao!A266,df_extratos!G:G,"CREDITO")</f>
        <v>0</v>
      </c>
      <c r="H266" s="24">
        <f>SUMIFS(df_tesouraria_trans!E:E,df_tesouraria_trans!D:D,Conciliacao!A266)</f>
        <v>0</v>
      </c>
      <c r="I266" s="10">
        <f t="shared" si="25"/>
        <v>0</v>
      </c>
      <c r="J266" s="5">
        <f>SUMIFS(df_blueme_sem_parcelamento!F:F,df_blueme_sem_parcelamento!I:I,Conciliacao!A266)</f>
        <v>0</v>
      </c>
      <c r="K266" s="5">
        <f>SUMIFS(df_blueme_com_parcelamento!I:I,df_blueme_com_parcelamento!L:L,Conciliacao!A266)</f>
        <v>0</v>
      </c>
      <c r="L266" s="9">
        <f>SUMIFS(df_mutuos!I:I,df_mutuos!B:B,Conciliacao!A266,df_mutuos!G:G,0)</f>
        <v>0</v>
      </c>
      <c r="M266" s="9">
        <f>SUMIFS(df_taxas_bancarias!E:E,df_taxas_bancarias!D:D,Conciliacao!A266,df_taxas_bancarias!F:F,"b'\x00'")</f>
        <v>0</v>
      </c>
      <c r="N266" s="11">
        <f>SUMIFS(df_extratos!I:I,df_extratos!F:F,Conciliacao!A266,df_extratos!G:G,"DEBITO")</f>
        <v>0</v>
      </c>
      <c r="O266" s="12">
        <f t="shared" si="26"/>
        <v>0</v>
      </c>
      <c r="P266" s="26">
        <f t="shared" si="27"/>
        <v>0</v>
      </c>
    </row>
    <row r="267" spans="1:16" x14ac:dyDescent="0.35">
      <c r="A267" s="6">
        <f t="shared" si="24"/>
        <v>45557</v>
      </c>
      <c r="B267" s="4">
        <f>SUMIFS(df_faturam_zig!K:K,df_faturam_zig!L:L,Conciliacao!A267)</f>
        <v>0</v>
      </c>
      <c r="C267" s="4"/>
      <c r="D267" s="4">
        <f>SUMIFS(df_faturam_zig!E:E,df_faturam_zig!L:L,Conciliacao!A267,df_faturam_zig!F:F,"DINHEIRO")</f>
        <v>0</v>
      </c>
      <c r="E267" s="4">
        <f>SUMIFS(view_parc_agrup!G:G,view_parc_agrup!F:F,Conciliacao!A267)</f>
        <v>0</v>
      </c>
      <c r="F267" s="7">
        <f>SUMIFS(df_mutuos!H:H,df_mutuos!B:B,Conciliacao!A267)</f>
        <v>0</v>
      </c>
      <c r="G267" s="8">
        <f>SUMIFS(df_extratos!I:I,df_extratos!F:F,Conciliacao!A267,df_extratos!G:G,"CREDITO")</f>
        <v>0</v>
      </c>
      <c r="H267" s="24">
        <f>SUMIFS(df_tesouraria_trans!E:E,df_tesouraria_trans!D:D,Conciliacao!A267)</f>
        <v>0</v>
      </c>
      <c r="I267" s="10">
        <f t="shared" si="25"/>
        <v>0</v>
      </c>
      <c r="J267" s="5">
        <f>SUMIFS(df_blueme_sem_parcelamento!F:F,df_blueme_sem_parcelamento!I:I,Conciliacao!A267)</f>
        <v>0</v>
      </c>
      <c r="K267" s="5">
        <f>SUMIFS(df_blueme_com_parcelamento!I:I,df_blueme_com_parcelamento!L:L,Conciliacao!A267)</f>
        <v>0</v>
      </c>
      <c r="L267" s="9">
        <f>SUMIFS(df_mutuos!I:I,df_mutuos!B:B,Conciliacao!A267,df_mutuos!G:G,0)</f>
        <v>0</v>
      </c>
      <c r="M267" s="9">
        <f>SUMIFS(df_taxas_bancarias!E:E,df_taxas_bancarias!D:D,Conciliacao!A267,df_taxas_bancarias!F:F,"b'\x00'")</f>
        <v>0</v>
      </c>
      <c r="N267" s="11">
        <f>SUMIFS(df_extratos!I:I,df_extratos!F:F,Conciliacao!A267,df_extratos!G:G,"DEBITO")</f>
        <v>0</v>
      </c>
      <c r="O267" s="12">
        <f t="shared" si="26"/>
        <v>0</v>
      </c>
      <c r="P267" s="26">
        <f t="shared" si="27"/>
        <v>0</v>
      </c>
    </row>
    <row r="268" spans="1:16" x14ac:dyDescent="0.35">
      <c r="A268" s="6">
        <f t="shared" si="24"/>
        <v>45558</v>
      </c>
      <c r="B268" s="4">
        <f>SUMIFS(df_faturam_zig!K:K,df_faturam_zig!L:L,Conciliacao!A268)</f>
        <v>0</v>
      </c>
      <c r="C268" s="4"/>
      <c r="D268" s="4">
        <f>SUMIFS(df_faturam_zig!E:E,df_faturam_zig!L:L,Conciliacao!A268,df_faturam_zig!F:F,"DINHEIRO")</f>
        <v>0</v>
      </c>
      <c r="E268" s="4">
        <f>SUMIFS(view_parc_agrup!G:G,view_parc_agrup!F:F,Conciliacao!A268)</f>
        <v>0</v>
      </c>
      <c r="F268" s="7">
        <f>SUMIFS(df_mutuos!H:H,df_mutuos!B:B,Conciliacao!A268)</f>
        <v>0</v>
      </c>
      <c r="G268" s="8">
        <f>SUMIFS(df_extratos!I:I,df_extratos!F:F,Conciliacao!A268,df_extratos!G:G,"CREDITO")</f>
        <v>0</v>
      </c>
      <c r="H268" s="24">
        <f>SUMIFS(df_tesouraria_trans!E:E,df_tesouraria_trans!D:D,Conciliacao!A268)</f>
        <v>0</v>
      </c>
      <c r="I268" s="10">
        <f t="shared" si="25"/>
        <v>0</v>
      </c>
      <c r="J268" s="5">
        <f>SUMIFS(df_blueme_sem_parcelamento!F:F,df_blueme_sem_parcelamento!I:I,Conciliacao!A268)</f>
        <v>0</v>
      </c>
      <c r="K268" s="5">
        <f>SUMIFS(df_blueme_com_parcelamento!I:I,df_blueme_com_parcelamento!L:L,Conciliacao!A268)</f>
        <v>0</v>
      </c>
      <c r="L268" s="9">
        <f>SUMIFS(df_mutuos!I:I,df_mutuos!B:B,Conciliacao!A268,df_mutuos!G:G,0)</f>
        <v>0</v>
      </c>
      <c r="M268" s="9">
        <f>SUMIFS(df_taxas_bancarias!E:E,df_taxas_bancarias!D:D,Conciliacao!A268,df_taxas_bancarias!F:F,"b'\x00'")</f>
        <v>0</v>
      </c>
      <c r="N268" s="11">
        <f>SUMIFS(df_extratos!I:I,df_extratos!F:F,Conciliacao!A268,df_extratos!G:G,"DEBITO")</f>
        <v>0</v>
      </c>
      <c r="O268" s="12">
        <f t="shared" si="26"/>
        <v>0</v>
      </c>
      <c r="P268" s="26">
        <f t="shared" si="27"/>
        <v>0</v>
      </c>
    </row>
    <row r="269" spans="1:16" x14ac:dyDescent="0.35">
      <c r="A269" s="6">
        <f t="shared" si="24"/>
        <v>45559</v>
      </c>
      <c r="B269" s="4">
        <f>SUMIFS(df_faturam_zig!K:K,df_faturam_zig!L:L,Conciliacao!A269)</f>
        <v>0</v>
      </c>
      <c r="C269" s="4"/>
      <c r="D269" s="4">
        <f>SUMIFS(df_faturam_zig!E:E,df_faturam_zig!L:L,Conciliacao!A269,df_faturam_zig!F:F,"DINHEIRO")</f>
        <v>0</v>
      </c>
      <c r="E269" s="4">
        <f>SUMIFS(view_parc_agrup!G:G,view_parc_agrup!F:F,Conciliacao!A269)</f>
        <v>0</v>
      </c>
      <c r="F269" s="7">
        <f>SUMIFS(df_mutuos!H:H,df_mutuos!B:B,Conciliacao!A269)</f>
        <v>0</v>
      </c>
      <c r="G269" s="8">
        <f>SUMIFS(df_extratos!I:I,df_extratos!F:F,Conciliacao!A269,df_extratos!G:G,"CREDITO")</f>
        <v>0</v>
      </c>
      <c r="H269" s="24">
        <f>SUMIFS(df_tesouraria_trans!E:E,df_tesouraria_trans!D:D,Conciliacao!A269)</f>
        <v>0</v>
      </c>
      <c r="I269" s="10">
        <f t="shared" si="25"/>
        <v>0</v>
      </c>
      <c r="J269" s="5">
        <f>SUMIFS(df_blueme_sem_parcelamento!F:F,df_blueme_sem_parcelamento!I:I,Conciliacao!A269)</f>
        <v>0</v>
      </c>
      <c r="K269" s="5">
        <f>SUMIFS(df_blueme_com_parcelamento!I:I,df_blueme_com_parcelamento!L:L,Conciliacao!A269)</f>
        <v>0</v>
      </c>
      <c r="L269" s="9">
        <f>SUMIFS(df_mutuos!I:I,df_mutuos!B:B,Conciliacao!A269,df_mutuos!G:G,0)</f>
        <v>0</v>
      </c>
      <c r="M269" s="9">
        <f>SUMIFS(df_taxas_bancarias!E:E,df_taxas_bancarias!D:D,Conciliacao!A269,df_taxas_bancarias!F:F,"b'\x00'")</f>
        <v>0</v>
      </c>
      <c r="N269" s="11">
        <f>SUMIFS(df_extratos!I:I,df_extratos!F:F,Conciliacao!A269,df_extratos!G:G,"DEBITO")</f>
        <v>0</v>
      </c>
      <c r="O269" s="12">
        <f t="shared" si="26"/>
        <v>0</v>
      </c>
      <c r="P269" s="26">
        <f t="shared" si="27"/>
        <v>0</v>
      </c>
    </row>
    <row r="270" spans="1:16" x14ac:dyDescent="0.35">
      <c r="A270" s="6">
        <f t="shared" ref="A270:A315" si="28">A269+1</f>
        <v>45560</v>
      </c>
      <c r="B270" s="4">
        <f>SUMIFS(df_faturam_zig!K:K,df_faturam_zig!L:L,Conciliacao!A270)</f>
        <v>0</v>
      </c>
      <c r="C270" s="4"/>
      <c r="D270" s="4">
        <f>SUMIFS(df_faturam_zig!E:E,df_faturam_zig!L:L,Conciliacao!A270,df_faturam_zig!F:F,"DINHEIRO")</f>
        <v>0</v>
      </c>
      <c r="E270" s="4">
        <f>SUMIFS(view_parc_agrup!G:G,view_parc_agrup!F:F,Conciliacao!A270)</f>
        <v>0</v>
      </c>
      <c r="F270" s="7">
        <f>SUMIFS(df_mutuos!H:H,df_mutuos!B:B,Conciliacao!A270)</f>
        <v>0</v>
      </c>
      <c r="G270" s="8">
        <f>SUMIFS(df_extratos!I:I,df_extratos!F:F,Conciliacao!A270,df_extratos!G:G,"CREDITO")</f>
        <v>0</v>
      </c>
      <c r="H270" s="24">
        <f>SUMIFS(df_tesouraria_trans!E:E,df_tesouraria_trans!D:D,Conciliacao!A270)</f>
        <v>0</v>
      </c>
      <c r="I270" s="10">
        <f t="shared" ref="I270:I315" si="29">SUM(B270:F270)-SUM(G270:H270)</f>
        <v>0</v>
      </c>
      <c r="J270" s="5">
        <f>SUMIFS(df_blueme_sem_parcelamento!F:F,df_blueme_sem_parcelamento!I:I,Conciliacao!A270)</f>
        <v>0</v>
      </c>
      <c r="K270" s="5">
        <f>SUMIFS(df_blueme_com_parcelamento!I:I,df_blueme_com_parcelamento!L:L,Conciliacao!A270)</f>
        <v>0</v>
      </c>
      <c r="L270" s="9">
        <f>SUMIFS(df_mutuos!I:I,df_mutuos!B:B,Conciliacao!A270,df_mutuos!G:G,0)</f>
        <v>0</v>
      </c>
      <c r="M270" s="9">
        <f>SUMIFS(df_taxas_bancarias!E:E,df_taxas_bancarias!D:D,Conciliacao!A270,df_taxas_bancarias!F:F,"b'\x00'")</f>
        <v>0</v>
      </c>
      <c r="N270" s="11">
        <f>SUMIFS(df_extratos!I:I,df_extratos!F:F,Conciliacao!A270,df_extratos!G:G,"DEBITO")</f>
        <v>0</v>
      </c>
      <c r="O270" s="12">
        <f t="shared" ref="O270:O315" si="30">SUM(J270:M270)+N270</f>
        <v>0</v>
      </c>
      <c r="P270" s="26">
        <f t="shared" ref="P270:P315" si="31">O270-I270</f>
        <v>0</v>
      </c>
    </row>
    <row r="271" spans="1:16" x14ac:dyDescent="0.35">
      <c r="A271" s="6">
        <f t="shared" si="28"/>
        <v>45561</v>
      </c>
      <c r="B271" s="4">
        <f>SUMIFS(df_faturam_zig!K:K,df_faturam_zig!L:L,Conciliacao!A271)</f>
        <v>0</v>
      </c>
      <c r="C271" s="4"/>
      <c r="D271" s="4">
        <f>SUMIFS(df_faturam_zig!E:E,df_faturam_zig!L:L,Conciliacao!A271,df_faturam_zig!F:F,"DINHEIRO")</f>
        <v>0</v>
      </c>
      <c r="E271" s="4">
        <f>SUMIFS(view_parc_agrup!G:G,view_parc_agrup!F:F,Conciliacao!A271)</f>
        <v>0</v>
      </c>
      <c r="F271" s="7">
        <f>SUMIFS(df_mutuos!H:H,df_mutuos!B:B,Conciliacao!A271)</f>
        <v>0</v>
      </c>
      <c r="G271" s="8">
        <f>SUMIFS(df_extratos!I:I,df_extratos!F:F,Conciliacao!A271,df_extratos!G:G,"CREDITO")</f>
        <v>0</v>
      </c>
      <c r="H271" s="24">
        <f>SUMIFS(df_tesouraria_trans!E:E,df_tesouraria_trans!D:D,Conciliacao!A271)</f>
        <v>0</v>
      </c>
      <c r="I271" s="10">
        <f t="shared" si="29"/>
        <v>0</v>
      </c>
      <c r="J271" s="5">
        <f>SUMIFS(df_blueme_sem_parcelamento!F:F,df_blueme_sem_parcelamento!I:I,Conciliacao!A271)</f>
        <v>0</v>
      </c>
      <c r="K271" s="5">
        <f>SUMIFS(df_blueme_com_parcelamento!I:I,df_blueme_com_parcelamento!L:L,Conciliacao!A271)</f>
        <v>0</v>
      </c>
      <c r="L271" s="9">
        <f>SUMIFS(df_mutuos!I:I,df_mutuos!B:B,Conciliacao!A271,df_mutuos!G:G,0)</f>
        <v>0</v>
      </c>
      <c r="M271" s="9">
        <f>SUMIFS(df_taxas_bancarias!E:E,df_taxas_bancarias!D:D,Conciliacao!A271,df_taxas_bancarias!F:F,"b'\x00'")</f>
        <v>0</v>
      </c>
      <c r="N271" s="11">
        <f>SUMIFS(df_extratos!I:I,df_extratos!F:F,Conciliacao!A271,df_extratos!G:G,"DEBITO")</f>
        <v>0</v>
      </c>
      <c r="O271" s="12">
        <f t="shared" si="30"/>
        <v>0</v>
      </c>
      <c r="P271" s="26">
        <f t="shared" si="31"/>
        <v>0</v>
      </c>
    </row>
    <row r="272" spans="1:16" x14ac:dyDescent="0.35">
      <c r="A272" s="6">
        <f t="shared" si="28"/>
        <v>45562</v>
      </c>
      <c r="B272" s="4">
        <f>SUMIFS(df_faturam_zig!K:K,df_faturam_zig!L:L,Conciliacao!A272)</f>
        <v>0</v>
      </c>
      <c r="C272" s="4"/>
      <c r="D272" s="4">
        <f>SUMIFS(df_faturam_zig!E:E,df_faturam_zig!L:L,Conciliacao!A272,df_faturam_zig!F:F,"DINHEIRO")</f>
        <v>0</v>
      </c>
      <c r="E272" s="4">
        <f>SUMIFS(view_parc_agrup!G:G,view_parc_agrup!F:F,Conciliacao!A272)</f>
        <v>0</v>
      </c>
      <c r="F272" s="7">
        <f>SUMIFS(df_mutuos!H:H,df_mutuos!B:B,Conciliacao!A272)</f>
        <v>0</v>
      </c>
      <c r="G272" s="8">
        <f>SUMIFS(df_extratos!I:I,df_extratos!F:F,Conciliacao!A272,df_extratos!G:G,"CREDITO")</f>
        <v>0</v>
      </c>
      <c r="H272" s="24">
        <f>SUMIFS(df_tesouraria_trans!E:E,df_tesouraria_trans!D:D,Conciliacao!A272)</f>
        <v>0</v>
      </c>
      <c r="I272" s="10">
        <f t="shared" si="29"/>
        <v>0</v>
      </c>
      <c r="J272" s="5">
        <f>SUMIFS(df_blueme_sem_parcelamento!F:F,df_blueme_sem_parcelamento!I:I,Conciliacao!A272)</f>
        <v>0</v>
      </c>
      <c r="K272" s="5">
        <f>SUMIFS(df_blueme_com_parcelamento!I:I,df_blueme_com_parcelamento!L:L,Conciliacao!A272)</f>
        <v>0</v>
      </c>
      <c r="L272" s="9">
        <f>SUMIFS(df_mutuos!I:I,df_mutuos!B:B,Conciliacao!A272,df_mutuos!G:G,0)</f>
        <v>0</v>
      </c>
      <c r="M272" s="9">
        <f>SUMIFS(df_taxas_bancarias!E:E,df_taxas_bancarias!D:D,Conciliacao!A272,df_taxas_bancarias!F:F,"b'\x00'")</f>
        <v>0</v>
      </c>
      <c r="N272" s="11">
        <f>SUMIFS(df_extratos!I:I,df_extratos!F:F,Conciliacao!A272,df_extratos!G:G,"DEBITO")</f>
        <v>0</v>
      </c>
      <c r="O272" s="12">
        <f t="shared" si="30"/>
        <v>0</v>
      </c>
      <c r="P272" s="26">
        <f t="shared" si="31"/>
        <v>0</v>
      </c>
    </row>
    <row r="273" spans="1:16" x14ac:dyDescent="0.35">
      <c r="A273" s="6">
        <f t="shared" si="28"/>
        <v>45563</v>
      </c>
      <c r="B273" s="4">
        <f>SUMIFS(df_faturam_zig!K:K,df_faturam_zig!L:L,Conciliacao!A273)</f>
        <v>0</v>
      </c>
      <c r="C273" s="4"/>
      <c r="D273" s="4">
        <f>SUMIFS(df_faturam_zig!E:E,df_faturam_zig!L:L,Conciliacao!A273,df_faturam_zig!F:F,"DINHEIRO")</f>
        <v>0</v>
      </c>
      <c r="E273" s="4">
        <f>SUMIFS(view_parc_agrup!G:G,view_parc_agrup!F:F,Conciliacao!A273)</f>
        <v>0</v>
      </c>
      <c r="F273" s="7">
        <f>SUMIFS(df_mutuos!H:H,df_mutuos!B:B,Conciliacao!A273)</f>
        <v>0</v>
      </c>
      <c r="G273" s="8">
        <f>SUMIFS(df_extratos!I:I,df_extratos!F:F,Conciliacao!A273,df_extratos!G:G,"CREDITO")</f>
        <v>0</v>
      </c>
      <c r="H273" s="24">
        <f>SUMIFS(df_tesouraria_trans!E:E,df_tesouraria_trans!D:D,Conciliacao!A273)</f>
        <v>0</v>
      </c>
      <c r="I273" s="10">
        <f t="shared" si="29"/>
        <v>0</v>
      </c>
      <c r="J273" s="5">
        <f>SUMIFS(df_blueme_sem_parcelamento!F:F,df_blueme_sem_parcelamento!I:I,Conciliacao!A273)</f>
        <v>0</v>
      </c>
      <c r="K273" s="5">
        <f>SUMIFS(df_blueme_com_parcelamento!I:I,df_blueme_com_parcelamento!L:L,Conciliacao!A273)</f>
        <v>0</v>
      </c>
      <c r="L273" s="9">
        <f>SUMIFS(df_mutuos!I:I,df_mutuos!B:B,Conciliacao!A273,df_mutuos!G:G,0)</f>
        <v>0</v>
      </c>
      <c r="M273" s="9">
        <f>SUMIFS(df_taxas_bancarias!E:E,df_taxas_bancarias!D:D,Conciliacao!A273,df_taxas_bancarias!F:F,"b'\x00'")</f>
        <v>0</v>
      </c>
      <c r="N273" s="11">
        <f>SUMIFS(df_extratos!I:I,df_extratos!F:F,Conciliacao!A273,df_extratos!G:G,"DEBITO")</f>
        <v>0</v>
      </c>
      <c r="O273" s="12">
        <f t="shared" si="30"/>
        <v>0</v>
      </c>
      <c r="P273" s="26">
        <f t="shared" si="31"/>
        <v>0</v>
      </c>
    </row>
    <row r="274" spans="1:16" x14ac:dyDescent="0.35">
      <c r="A274" s="6">
        <f t="shared" si="28"/>
        <v>45564</v>
      </c>
      <c r="B274" s="4">
        <f>SUMIFS(df_faturam_zig!K:K,df_faturam_zig!L:L,Conciliacao!A274)</f>
        <v>0</v>
      </c>
      <c r="C274" s="4"/>
      <c r="D274" s="4">
        <f>SUMIFS(df_faturam_zig!E:E,df_faturam_zig!L:L,Conciliacao!A274,df_faturam_zig!F:F,"DINHEIRO")</f>
        <v>0</v>
      </c>
      <c r="E274" s="4">
        <f>SUMIFS(view_parc_agrup!G:G,view_parc_agrup!F:F,Conciliacao!A274)</f>
        <v>0</v>
      </c>
      <c r="F274" s="7">
        <f>SUMIFS(df_mutuos!H:H,df_mutuos!B:B,Conciliacao!A274)</f>
        <v>0</v>
      </c>
      <c r="G274" s="8">
        <f>SUMIFS(df_extratos!I:I,df_extratos!F:F,Conciliacao!A274,df_extratos!G:G,"CREDITO")</f>
        <v>0</v>
      </c>
      <c r="H274" s="24">
        <f>SUMIFS(df_tesouraria_trans!E:E,df_tesouraria_trans!D:D,Conciliacao!A274)</f>
        <v>0</v>
      </c>
      <c r="I274" s="10">
        <f t="shared" si="29"/>
        <v>0</v>
      </c>
      <c r="J274" s="5">
        <f>SUMIFS(df_blueme_sem_parcelamento!F:F,df_blueme_sem_parcelamento!I:I,Conciliacao!A274)</f>
        <v>0</v>
      </c>
      <c r="K274" s="5">
        <f>SUMIFS(df_blueme_com_parcelamento!I:I,df_blueme_com_parcelamento!L:L,Conciliacao!A274)</f>
        <v>0</v>
      </c>
      <c r="L274" s="9">
        <f>SUMIFS(df_mutuos!I:I,df_mutuos!B:B,Conciliacao!A274,df_mutuos!G:G,0)</f>
        <v>0</v>
      </c>
      <c r="M274" s="9">
        <f>SUMIFS(df_taxas_bancarias!E:E,df_taxas_bancarias!D:D,Conciliacao!A274,df_taxas_bancarias!F:F,"b'\x00'")</f>
        <v>0</v>
      </c>
      <c r="N274" s="11">
        <f>SUMIFS(df_extratos!I:I,df_extratos!F:F,Conciliacao!A274,df_extratos!G:G,"DEBITO")</f>
        <v>0</v>
      </c>
      <c r="O274" s="12">
        <f t="shared" si="30"/>
        <v>0</v>
      </c>
      <c r="P274" s="26">
        <f t="shared" si="31"/>
        <v>0</v>
      </c>
    </row>
    <row r="275" spans="1:16" x14ac:dyDescent="0.35">
      <c r="A275" s="6">
        <f t="shared" si="28"/>
        <v>45565</v>
      </c>
      <c r="B275" s="4">
        <f>SUMIFS(df_faturam_zig!K:K,df_faturam_zig!L:L,Conciliacao!A275)</f>
        <v>0</v>
      </c>
      <c r="C275" s="4"/>
      <c r="D275" s="4">
        <f>SUMIFS(df_faturam_zig!E:E,df_faturam_zig!L:L,Conciliacao!A275,df_faturam_zig!F:F,"DINHEIRO")</f>
        <v>0</v>
      </c>
      <c r="E275" s="4">
        <f>SUMIFS(view_parc_agrup!G:G,view_parc_agrup!F:F,Conciliacao!A275)</f>
        <v>0</v>
      </c>
      <c r="F275" s="7">
        <f>SUMIFS(df_mutuos!H:H,df_mutuos!B:B,Conciliacao!A275)</f>
        <v>0</v>
      </c>
      <c r="G275" s="8">
        <f>SUMIFS(df_extratos!I:I,df_extratos!F:F,Conciliacao!A275,df_extratos!G:G,"CREDITO")</f>
        <v>0</v>
      </c>
      <c r="H275" s="24">
        <f>SUMIFS(df_tesouraria_trans!E:E,df_tesouraria_trans!D:D,Conciliacao!A275)</f>
        <v>0</v>
      </c>
      <c r="I275" s="10">
        <f t="shared" si="29"/>
        <v>0</v>
      </c>
      <c r="J275" s="5">
        <f>SUMIFS(df_blueme_sem_parcelamento!F:F,df_blueme_sem_parcelamento!I:I,Conciliacao!A275)</f>
        <v>0</v>
      </c>
      <c r="K275" s="5">
        <f>SUMIFS(df_blueme_com_parcelamento!I:I,df_blueme_com_parcelamento!L:L,Conciliacao!A275)</f>
        <v>0</v>
      </c>
      <c r="L275" s="9">
        <f>SUMIFS(df_mutuos!I:I,df_mutuos!B:B,Conciliacao!A275,df_mutuos!G:G,0)</f>
        <v>0</v>
      </c>
      <c r="M275" s="9">
        <f>SUMIFS(df_taxas_bancarias!E:E,df_taxas_bancarias!D:D,Conciliacao!A275,df_taxas_bancarias!F:F,"b'\x00'")</f>
        <v>0</v>
      </c>
      <c r="N275" s="11">
        <f>SUMIFS(df_extratos!I:I,df_extratos!F:F,Conciliacao!A275,df_extratos!G:G,"DEBITO")</f>
        <v>0</v>
      </c>
      <c r="O275" s="12">
        <f t="shared" si="30"/>
        <v>0</v>
      </c>
      <c r="P275" s="26">
        <f t="shared" si="31"/>
        <v>0</v>
      </c>
    </row>
    <row r="276" spans="1:16" x14ac:dyDescent="0.35">
      <c r="A276" s="6">
        <f t="shared" si="28"/>
        <v>45566</v>
      </c>
      <c r="B276" s="4">
        <f>SUMIFS(df_faturam_zig!K:K,df_faturam_zig!L:L,Conciliacao!A276)</f>
        <v>0</v>
      </c>
      <c r="C276" s="4"/>
      <c r="D276" s="4">
        <f>SUMIFS(df_faturam_zig!E:E,df_faturam_zig!L:L,Conciliacao!A276,df_faturam_zig!F:F,"DINHEIRO")</f>
        <v>0</v>
      </c>
      <c r="E276" s="4">
        <f>SUMIFS(view_parc_agrup!G:G,view_parc_agrup!F:F,Conciliacao!A276)</f>
        <v>0</v>
      </c>
      <c r="F276" s="7">
        <f>SUMIFS(df_mutuos!H:H,df_mutuos!B:B,Conciliacao!A276)</f>
        <v>0</v>
      </c>
      <c r="G276" s="8">
        <f>SUMIFS(df_extratos!I:I,df_extratos!F:F,Conciliacao!A276,df_extratos!G:G,"CREDITO")</f>
        <v>0</v>
      </c>
      <c r="H276" s="24">
        <f>SUMIFS(df_tesouraria_trans!E:E,df_tesouraria_trans!D:D,Conciliacao!A276)</f>
        <v>0</v>
      </c>
      <c r="I276" s="10">
        <f t="shared" si="29"/>
        <v>0</v>
      </c>
      <c r="J276" s="5">
        <f>SUMIFS(df_blueme_sem_parcelamento!F:F,df_blueme_sem_parcelamento!I:I,Conciliacao!A276)</f>
        <v>0</v>
      </c>
      <c r="K276" s="5">
        <f>SUMIFS(df_blueme_com_parcelamento!I:I,df_blueme_com_parcelamento!L:L,Conciliacao!A276)</f>
        <v>0</v>
      </c>
      <c r="L276" s="9">
        <f>SUMIFS(df_mutuos!I:I,df_mutuos!B:B,Conciliacao!A276,df_mutuos!G:G,0)</f>
        <v>0</v>
      </c>
      <c r="M276" s="9">
        <f>SUMIFS(df_taxas_bancarias!E:E,df_taxas_bancarias!D:D,Conciliacao!A276,df_taxas_bancarias!F:F,"b'\x00'")</f>
        <v>0</v>
      </c>
      <c r="N276" s="11">
        <f>SUMIFS(df_extratos!I:I,df_extratos!F:F,Conciliacao!A276,df_extratos!G:G,"DEBITO")</f>
        <v>0</v>
      </c>
      <c r="O276" s="12">
        <f t="shared" si="30"/>
        <v>0</v>
      </c>
      <c r="P276" s="26">
        <f t="shared" si="31"/>
        <v>0</v>
      </c>
    </row>
    <row r="277" spans="1:16" x14ac:dyDescent="0.35">
      <c r="A277" s="6">
        <f t="shared" si="28"/>
        <v>45567</v>
      </c>
      <c r="B277" s="4">
        <f>SUMIFS(df_faturam_zig!K:K,df_faturam_zig!L:L,Conciliacao!A277)</f>
        <v>0</v>
      </c>
      <c r="C277" s="4"/>
      <c r="D277" s="4">
        <f>SUMIFS(df_faturam_zig!E:E,df_faturam_zig!L:L,Conciliacao!A277,df_faturam_zig!F:F,"DINHEIRO")</f>
        <v>0</v>
      </c>
      <c r="E277" s="4">
        <f>SUMIFS(view_parc_agrup!G:G,view_parc_agrup!F:F,Conciliacao!A277)</f>
        <v>0</v>
      </c>
      <c r="F277" s="7">
        <f>SUMIFS(df_mutuos!H:H,df_mutuos!B:B,Conciliacao!A277)</f>
        <v>0</v>
      </c>
      <c r="G277" s="8">
        <f>SUMIFS(df_extratos!I:I,df_extratos!F:F,Conciliacao!A277,df_extratos!G:G,"CREDITO")</f>
        <v>0</v>
      </c>
      <c r="H277" s="24">
        <f>SUMIFS(df_tesouraria_trans!E:E,df_tesouraria_trans!D:D,Conciliacao!A277)</f>
        <v>0</v>
      </c>
      <c r="I277" s="10">
        <f t="shared" si="29"/>
        <v>0</v>
      </c>
      <c r="J277" s="5">
        <f>SUMIFS(df_blueme_sem_parcelamento!F:F,df_blueme_sem_parcelamento!I:I,Conciliacao!A277)</f>
        <v>0</v>
      </c>
      <c r="K277" s="5">
        <f>SUMIFS(df_blueme_com_parcelamento!I:I,df_blueme_com_parcelamento!L:L,Conciliacao!A277)</f>
        <v>0</v>
      </c>
      <c r="L277" s="9">
        <f>SUMIFS(df_mutuos!I:I,df_mutuos!B:B,Conciliacao!A277,df_mutuos!G:G,0)</f>
        <v>0</v>
      </c>
      <c r="M277" s="9">
        <f>SUMIFS(df_taxas_bancarias!E:E,df_taxas_bancarias!D:D,Conciliacao!A277,df_taxas_bancarias!F:F,"b'\x00'")</f>
        <v>0</v>
      </c>
      <c r="N277" s="11">
        <f>SUMIFS(df_extratos!I:I,df_extratos!F:F,Conciliacao!A277,df_extratos!G:G,"DEBITO")</f>
        <v>0</v>
      </c>
      <c r="O277" s="12">
        <f t="shared" si="30"/>
        <v>0</v>
      </c>
      <c r="P277" s="26">
        <f t="shared" si="31"/>
        <v>0</v>
      </c>
    </row>
    <row r="278" spans="1:16" x14ac:dyDescent="0.35">
      <c r="A278" s="6">
        <f t="shared" si="28"/>
        <v>45568</v>
      </c>
      <c r="B278" s="4">
        <f>SUMIFS(df_faturam_zig!K:K,df_faturam_zig!L:L,Conciliacao!A278)</f>
        <v>0</v>
      </c>
      <c r="C278" s="4"/>
      <c r="D278" s="4">
        <f>SUMIFS(df_faturam_zig!E:E,df_faturam_zig!L:L,Conciliacao!A278,df_faturam_zig!F:F,"DINHEIRO")</f>
        <v>0</v>
      </c>
      <c r="E278" s="4">
        <f>SUMIFS(view_parc_agrup!G:G,view_parc_agrup!F:F,Conciliacao!A278)</f>
        <v>0</v>
      </c>
      <c r="F278" s="7">
        <f>SUMIFS(df_mutuos!H:H,df_mutuos!B:B,Conciliacao!A278)</f>
        <v>0</v>
      </c>
      <c r="G278" s="8">
        <f>SUMIFS(df_extratos!I:I,df_extratos!F:F,Conciliacao!A278,df_extratos!G:G,"CREDITO")</f>
        <v>0</v>
      </c>
      <c r="H278" s="24">
        <f>SUMIFS(df_tesouraria_trans!E:E,df_tesouraria_trans!D:D,Conciliacao!A278)</f>
        <v>0</v>
      </c>
      <c r="I278" s="10">
        <f t="shared" si="29"/>
        <v>0</v>
      </c>
      <c r="J278" s="5">
        <f>SUMIFS(df_blueme_sem_parcelamento!F:F,df_blueme_sem_parcelamento!I:I,Conciliacao!A278)</f>
        <v>0</v>
      </c>
      <c r="K278" s="5">
        <f>SUMIFS(df_blueme_com_parcelamento!I:I,df_blueme_com_parcelamento!L:L,Conciliacao!A278)</f>
        <v>0</v>
      </c>
      <c r="L278" s="9">
        <f>SUMIFS(df_mutuos!I:I,df_mutuos!B:B,Conciliacao!A278,df_mutuos!G:G,0)</f>
        <v>0</v>
      </c>
      <c r="M278" s="9">
        <f>SUMIFS(df_taxas_bancarias!E:E,df_taxas_bancarias!D:D,Conciliacao!A278,df_taxas_bancarias!F:F,"b'\x00'")</f>
        <v>0</v>
      </c>
      <c r="N278" s="11">
        <f>SUMIFS(df_extratos!I:I,df_extratos!F:F,Conciliacao!A278,df_extratos!G:G,"DEBITO")</f>
        <v>0</v>
      </c>
      <c r="O278" s="12">
        <f t="shared" si="30"/>
        <v>0</v>
      </c>
      <c r="P278" s="26">
        <f t="shared" si="31"/>
        <v>0</v>
      </c>
    </row>
    <row r="279" spans="1:16" x14ac:dyDescent="0.35">
      <c r="A279" s="6">
        <f t="shared" si="28"/>
        <v>45569</v>
      </c>
      <c r="B279" s="4">
        <f>SUMIFS(df_faturam_zig!K:K,df_faturam_zig!L:L,Conciliacao!A279)</f>
        <v>0</v>
      </c>
      <c r="C279" s="4"/>
      <c r="D279" s="4">
        <f>SUMIFS(df_faturam_zig!E:E,df_faturam_zig!L:L,Conciliacao!A279,df_faturam_zig!F:F,"DINHEIRO")</f>
        <v>0</v>
      </c>
      <c r="E279" s="4">
        <f>SUMIFS(view_parc_agrup!G:G,view_parc_agrup!F:F,Conciliacao!A279)</f>
        <v>0</v>
      </c>
      <c r="F279" s="7">
        <f>SUMIFS(df_mutuos!H:H,df_mutuos!B:B,Conciliacao!A279)</f>
        <v>0</v>
      </c>
      <c r="G279" s="8">
        <f>SUMIFS(df_extratos!I:I,df_extratos!F:F,Conciliacao!A279,df_extratos!G:G,"CREDITO")</f>
        <v>0</v>
      </c>
      <c r="H279" s="24">
        <f>SUMIFS(df_tesouraria_trans!E:E,df_tesouraria_trans!D:D,Conciliacao!A279)</f>
        <v>0</v>
      </c>
      <c r="I279" s="10">
        <f t="shared" si="29"/>
        <v>0</v>
      </c>
      <c r="J279" s="5">
        <f>SUMIFS(df_blueme_sem_parcelamento!F:F,df_blueme_sem_parcelamento!I:I,Conciliacao!A279)</f>
        <v>0</v>
      </c>
      <c r="K279" s="5">
        <f>SUMIFS(df_blueme_com_parcelamento!I:I,df_blueme_com_parcelamento!L:L,Conciliacao!A279)</f>
        <v>0</v>
      </c>
      <c r="L279" s="9">
        <f>SUMIFS(df_mutuos!I:I,df_mutuos!B:B,Conciliacao!A279,df_mutuos!G:G,0)</f>
        <v>0</v>
      </c>
      <c r="M279" s="9">
        <f>SUMIFS(df_taxas_bancarias!E:E,df_taxas_bancarias!D:D,Conciliacao!A279,df_taxas_bancarias!F:F,"b'\x00'")</f>
        <v>0</v>
      </c>
      <c r="N279" s="11">
        <f>SUMIFS(df_extratos!I:I,df_extratos!F:F,Conciliacao!A279,df_extratos!G:G,"DEBITO")</f>
        <v>0</v>
      </c>
      <c r="O279" s="12">
        <f t="shared" si="30"/>
        <v>0</v>
      </c>
      <c r="P279" s="26">
        <f t="shared" si="31"/>
        <v>0</v>
      </c>
    </row>
    <row r="280" spans="1:16" x14ac:dyDescent="0.35">
      <c r="A280" s="6">
        <f t="shared" si="28"/>
        <v>45570</v>
      </c>
      <c r="B280" s="4">
        <f>SUMIFS(df_faturam_zig!K:K,df_faturam_zig!L:L,Conciliacao!A280)</f>
        <v>0</v>
      </c>
      <c r="C280" s="4"/>
      <c r="D280" s="4">
        <f>SUMIFS(df_faturam_zig!E:E,df_faturam_zig!L:L,Conciliacao!A280,df_faturam_zig!F:F,"DINHEIRO")</f>
        <v>0</v>
      </c>
      <c r="E280" s="4">
        <f>SUMIFS(view_parc_agrup!G:G,view_parc_agrup!F:F,Conciliacao!A280)</f>
        <v>0</v>
      </c>
      <c r="F280" s="7">
        <f>SUMIFS(df_mutuos!H:H,df_mutuos!B:B,Conciliacao!A280)</f>
        <v>0</v>
      </c>
      <c r="G280" s="8">
        <f>SUMIFS(df_extratos!I:I,df_extratos!F:F,Conciliacao!A280,df_extratos!G:G,"CREDITO")</f>
        <v>0</v>
      </c>
      <c r="H280" s="24">
        <f>SUMIFS(df_tesouraria_trans!E:E,df_tesouraria_trans!D:D,Conciliacao!A280)</f>
        <v>0</v>
      </c>
      <c r="I280" s="10">
        <f t="shared" si="29"/>
        <v>0</v>
      </c>
      <c r="J280" s="5">
        <f>SUMIFS(df_blueme_sem_parcelamento!F:F,df_blueme_sem_parcelamento!I:I,Conciliacao!A280)</f>
        <v>0</v>
      </c>
      <c r="K280" s="5">
        <f>SUMIFS(df_blueme_com_parcelamento!I:I,df_blueme_com_parcelamento!L:L,Conciliacao!A280)</f>
        <v>0</v>
      </c>
      <c r="L280" s="9">
        <f>SUMIFS(df_mutuos!I:I,df_mutuos!B:B,Conciliacao!A280,df_mutuos!G:G,0)</f>
        <v>0</v>
      </c>
      <c r="M280" s="9">
        <f>SUMIFS(df_taxas_bancarias!E:E,df_taxas_bancarias!D:D,Conciliacao!A280,df_taxas_bancarias!F:F,"b'\x00'")</f>
        <v>0</v>
      </c>
      <c r="N280" s="11">
        <f>SUMIFS(df_extratos!I:I,df_extratos!F:F,Conciliacao!A280,df_extratos!G:G,"DEBITO")</f>
        <v>0</v>
      </c>
      <c r="O280" s="12">
        <f t="shared" si="30"/>
        <v>0</v>
      </c>
      <c r="P280" s="26">
        <f t="shared" si="31"/>
        <v>0</v>
      </c>
    </row>
    <row r="281" spans="1:16" x14ac:dyDescent="0.35">
      <c r="A281" s="6">
        <f t="shared" si="28"/>
        <v>45571</v>
      </c>
      <c r="B281" s="4">
        <f>SUMIFS(df_faturam_zig!K:K,df_faturam_zig!L:L,Conciliacao!A281)</f>
        <v>0</v>
      </c>
      <c r="C281" s="4"/>
      <c r="D281" s="4">
        <f>SUMIFS(df_faturam_zig!E:E,df_faturam_zig!L:L,Conciliacao!A281,df_faturam_zig!F:F,"DINHEIRO")</f>
        <v>0</v>
      </c>
      <c r="E281" s="4">
        <f>SUMIFS(view_parc_agrup!G:G,view_parc_agrup!F:F,Conciliacao!A281)</f>
        <v>0</v>
      </c>
      <c r="F281" s="7">
        <f>SUMIFS(df_mutuos!H:H,df_mutuos!B:B,Conciliacao!A281)</f>
        <v>0</v>
      </c>
      <c r="G281" s="8">
        <f>SUMIFS(df_extratos!I:I,df_extratos!F:F,Conciliacao!A281,df_extratos!G:G,"CREDITO")</f>
        <v>0</v>
      </c>
      <c r="H281" s="24">
        <f>SUMIFS(df_tesouraria_trans!E:E,df_tesouraria_trans!D:D,Conciliacao!A281)</f>
        <v>0</v>
      </c>
      <c r="I281" s="10">
        <f t="shared" si="29"/>
        <v>0</v>
      </c>
      <c r="J281" s="5">
        <f>SUMIFS(df_blueme_sem_parcelamento!F:F,df_blueme_sem_parcelamento!I:I,Conciliacao!A281)</f>
        <v>0</v>
      </c>
      <c r="K281" s="5">
        <f>SUMIFS(df_blueme_com_parcelamento!I:I,df_blueme_com_parcelamento!L:L,Conciliacao!A281)</f>
        <v>0</v>
      </c>
      <c r="L281" s="9">
        <f>SUMIFS(df_mutuos!I:I,df_mutuos!B:B,Conciliacao!A281,df_mutuos!G:G,0)</f>
        <v>0</v>
      </c>
      <c r="M281" s="9">
        <f>SUMIFS(df_taxas_bancarias!E:E,df_taxas_bancarias!D:D,Conciliacao!A281,df_taxas_bancarias!F:F,"b'\x00'")</f>
        <v>0</v>
      </c>
      <c r="N281" s="11">
        <f>SUMIFS(df_extratos!I:I,df_extratos!F:F,Conciliacao!A281,df_extratos!G:G,"DEBITO")</f>
        <v>0</v>
      </c>
      <c r="O281" s="12">
        <f t="shared" si="30"/>
        <v>0</v>
      </c>
      <c r="P281" s="26">
        <f t="shared" si="31"/>
        <v>0</v>
      </c>
    </row>
    <row r="282" spans="1:16" x14ac:dyDescent="0.35">
      <c r="A282" s="6">
        <f t="shared" si="28"/>
        <v>45572</v>
      </c>
      <c r="B282" s="4">
        <f>SUMIFS(df_faturam_zig!K:K,df_faturam_zig!L:L,Conciliacao!A282)</f>
        <v>0</v>
      </c>
      <c r="C282" s="4"/>
      <c r="D282" s="4">
        <f>SUMIFS(df_faturam_zig!E:E,df_faturam_zig!L:L,Conciliacao!A282,df_faturam_zig!F:F,"DINHEIRO")</f>
        <v>0</v>
      </c>
      <c r="E282" s="4">
        <f>SUMIFS(view_parc_agrup!G:G,view_parc_agrup!F:F,Conciliacao!A282)</f>
        <v>0</v>
      </c>
      <c r="F282" s="7">
        <f>SUMIFS(df_mutuos!H:H,df_mutuos!B:B,Conciliacao!A282)</f>
        <v>0</v>
      </c>
      <c r="G282" s="8">
        <f>SUMIFS(df_extratos!I:I,df_extratos!F:F,Conciliacao!A282,df_extratos!G:G,"CREDITO")</f>
        <v>0</v>
      </c>
      <c r="H282" s="24">
        <f>SUMIFS(df_tesouraria_trans!E:E,df_tesouraria_trans!D:D,Conciliacao!A282)</f>
        <v>0</v>
      </c>
      <c r="I282" s="10">
        <f t="shared" si="29"/>
        <v>0</v>
      </c>
      <c r="J282" s="5">
        <f>SUMIFS(df_blueme_sem_parcelamento!F:F,df_blueme_sem_parcelamento!I:I,Conciliacao!A282)</f>
        <v>0</v>
      </c>
      <c r="K282" s="5">
        <f>SUMIFS(df_blueme_com_parcelamento!I:I,df_blueme_com_parcelamento!L:L,Conciliacao!A282)</f>
        <v>0</v>
      </c>
      <c r="L282" s="9">
        <f>SUMIFS(df_mutuos!I:I,df_mutuos!B:B,Conciliacao!A282,df_mutuos!G:G,0)</f>
        <v>0</v>
      </c>
      <c r="M282" s="9">
        <f>SUMIFS(df_taxas_bancarias!E:E,df_taxas_bancarias!D:D,Conciliacao!A282,df_taxas_bancarias!F:F,"b'\x00'")</f>
        <v>0</v>
      </c>
      <c r="N282" s="11">
        <f>SUMIFS(df_extratos!I:I,df_extratos!F:F,Conciliacao!A282,df_extratos!G:G,"DEBITO")</f>
        <v>0</v>
      </c>
      <c r="O282" s="12">
        <f t="shared" si="30"/>
        <v>0</v>
      </c>
      <c r="P282" s="26">
        <f t="shared" si="31"/>
        <v>0</v>
      </c>
    </row>
    <row r="283" spans="1:16" x14ac:dyDescent="0.35">
      <c r="A283" s="6">
        <f t="shared" si="28"/>
        <v>45573</v>
      </c>
      <c r="B283" s="4">
        <f>SUMIFS(df_faturam_zig!K:K,df_faturam_zig!L:L,Conciliacao!A283)</f>
        <v>0</v>
      </c>
      <c r="C283" s="4"/>
      <c r="D283" s="4">
        <f>SUMIFS(df_faturam_zig!E:E,df_faturam_zig!L:L,Conciliacao!A283,df_faturam_zig!F:F,"DINHEIRO")</f>
        <v>0</v>
      </c>
      <c r="E283" s="4">
        <f>SUMIFS(view_parc_agrup!G:G,view_parc_agrup!F:F,Conciliacao!A283)</f>
        <v>0</v>
      </c>
      <c r="F283" s="7">
        <f>SUMIFS(df_mutuos!H:H,df_mutuos!B:B,Conciliacao!A283)</f>
        <v>0</v>
      </c>
      <c r="G283" s="8">
        <f>SUMIFS(df_extratos!I:I,df_extratos!F:F,Conciliacao!A283,df_extratos!G:G,"CREDITO")</f>
        <v>0</v>
      </c>
      <c r="H283" s="24">
        <f>SUMIFS(df_tesouraria_trans!E:E,df_tesouraria_trans!D:D,Conciliacao!A283)</f>
        <v>0</v>
      </c>
      <c r="I283" s="10">
        <f t="shared" si="29"/>
        <v>0</v>
      </c>
      <c r="J283" s="5">
        <f>SUMIFS(df_blueme_sem_parcelamento!F:F,df_blueme_sem_parcelamento!I:I,Conciliacao!A283)</f>
        <v>0</v>
      </c>
      <c r="K283" s="5">
        <f>SUMIFS(df_blueme_com_parcelamento!I:I,df_blueme_com_parcelamento!L:L,Conciliacao!A283)</f>
        <v>0</v>
      </c>
      <c r="L283" s="9">
        <f>SUMIFS(df_mutuos!I:I,df_mutuos!B:B,Conciliacao!A283,df_mutuos!G:G,0)</f>
        <v>0</v>
      </c>
      <c r="M283" s="9">
        <f>SUMIFS(df_taxas_bancarias!E:E,df_taxas_bancarias!D:D,Conciliacao!A283,df_taxas_bancarias!F:F,"b'\x00'")</f>
        <v>0</v>
      </c>
      <c r="N283" s="11">
        <f>SUMIFS(df_extratos!I:I,df_extratos!F:F,Conciliacao!A283,df_extratos!G:G,"DEBITO")</f>
        <v>0</v>
      </c>
      <c r="O283" s="12">
        <f t="shared" si="30"/>
        <v>0</v>
      </c>
      <c r="P283" s="26">
        <f t="shared" si="31"/>
        <v>0</v>
      </c>
    </row>
    <row r="284" spans="1:16" x14ac:dyDescent="0.35">
      <c r="A284" s="6">
        <f t="shared" si="28"/>
        <v>45574</v>
      </c>
      <c r="B284" s="4">
        <f>SUMIFS(df_faturam_zig!K:K,df_faturam_zig!L:L,Conciliacao!A284)</f>
        <v>0</v>
      </c>
      <c r="C284" s="4"/>
      <c r="D284" s="4">
        <f>SUMIFS(df_faturam_zig!E:E,df_faturam_zig!L:L,Conciliacao!A284,df_faturam_zig!F:F,"DINHEIRO")</f>
        <v>0</v>
      </c>
      <c r="E284" s="4">
        <f>SUMIFS(view_parc_agrup!G:G,view_parc_agrup!F:F,Conciliacao!A284)</f>
        <v>0</v>
      </c>
      <c r="F284" s="7">
        <f>SUMIFS(df_mutuos!H:H,df_mutuos!B:B,Conciliacao!A284)</f>
        <v>0</v>
      </c>
      <c r="G284" s="8">
        <f>SUMIFS(df_extratos!I:I,df_extratos!F:F,Conciliacao!A284,df_extratos!G:G,"CREDITO")</f>
        <v>0</v>
      </c>
      <c r="H284" s="24">
        <f>SUMIFS(df_tesouraria_trans!E:E,df_tesouraria_trans!D:D,Conciliacao!A284)</f>
        <v>0</v>
      </c>
      <c r="I284" s="10">
        <f t="shared" si="29"/>
        <v>0</v>
      </c>
      <c r="J284" s="5">
        <f>SUMIFS(df_blueme_sem_parcelamento!F:F,df_blueme_sem_parcelamento!I:I,Conciliacao!A284)</f>
        <v>0</v>
      </c>
      <c r="K284" s="5">
        <f>SUMIFS(df_blueme_com_parcelamento!I:I,df_blueme_com_parcelamento!L:L,Conciliacao!A284)</f>
        <v>0</v>
      </c>
      <c r="L284" s="9">
        <f>SUMIFS(df_mutuos!I:I,df_mutuos!B:B,Conciliacao!A284,df_mutuos!G:G,0)</f>
        <v>0</v>
      </c>
      <c r="M284" s="9">
        <f>SUMIFS(df_taxas_bancarias!E:E,df_taxas_bancarias!D:D,Conciliacao!A284,df_taxas_bancarias!F:F,"b'\x00'")</f>
        <v>0</v>
      </c>
      <c r="N284" s="11">
        <f>SUMIFS(df_extratos!I:I,df_extratos!F:F,Conciliacao!A284,df_extratos!G:G,"DEBITO")</f>
        <v>0</v>
      </c>
      <c r="O284" s="12">
        <f t="shared" si="30"/>
        <v>0</v>
      </c>
      <c r="P284" s="26">
        <f t="shared" si="31"/>
        <v>0</v>
      </c>
    </row>
    <row r="285" spans="1:16" x14ac:dyDescent="0.35">
      <c r="A285" s="6">
        <f t="shared" si="28"/>
        <v>45575</v>
      </c>
      <c r="B285" s="4">
        <f>SUMIFS(df_faturam_zig!K:K,df_faturam_zig!L:L,Conciliacao!A285)</f>
        <v>0</v>
      </c>
      <c r="C285" s="4"/>
      <c r="D285" s="4">
        <f>SUMIFS(df_faturam_zig!E:E,df_faturam_zig!L:L,Conciliacao!A285,df_faturam_zig!F:F,"DINHEIRO")</f>
        <v>0</v>
      </c>
      <c r="E285" s="4">
        <f>SUMIFS(view_parc_agrup!G:G,view_parc_agrup!F:F,Conciliacao!A285)</f>
        <v>0</v>
      </c>
      <c r="F285" s="7">
        <f>SUMIFS(df_mutuos!H:H,df_mutuos!B:B,Conciliacao!A285)</f>
        <v>0</v>
      </c>
      <c r="G285" s="8">
        <f>SUMIFS(df_extratos!I:I,df_extratos!F:F,Conciliacao!A285,df_extratos!G:G,"CREDITO")</f>
        <v>0</v>
      </c>
      <c r="H285" s="24">
        <f>SUMIFS(df_tesouraria_trans!E:E,df_tesouraria_trans!D:D,Conciliacao!A285)</f>
        <v>0</v>
      </c>
      <c r="I285" s="10">
        <f t="shared" si="29"/>
        <v>0</v>
      </c>
      <c r="J285" s="5">
        <f>SUMIFS(df_blueme_sem_parcelamento!F:F,df_blueme_sem_parcelamento!I:I,Conciliacao!A285)</f>
        <v>0</v>
      </c>
      <c r="K285" s="5">
        <f>SUMIFS(df_blueme_com_parcelamento!I:I,df_blueme_com_parcelamento!L:L,Conciliacao!A285)</f>
        <v>0</v>
      </c>
      <c r="L285" s="9">
        <f>SUMIFS(df_mutuos!I:I,df_mutuos!B:B,Conciliacao!A285,df_mutuos!G:G,0)</f>
        <v>0</v>
      </c>
      <c r="M285" s="9">
        <f>SUMIFS(df_taxas_bancarias!E:E,df_taxas_bancarias!D:D,Conciliacao!A285,df_taxas_bancarias!F:F,"b'\x00'")</f>
        <v>0</v>
      </c>
      <c r="N285" s="11">
        <f>SUMIFS(df_extratos!I:I,df_extratos!F:F,Conciliacao!A285,df_extratos!G:G,"DEBITO")</f>
        <v>0</v>
      </c>
      <c r="O285" s="12">
        <f t="shared" si="30"/>
        <v>0</v>
      </c>
      <c r="P285" s="26">
        <f t="shared" si="31"/>
        <v>0</v>
      </c>
    </row>
    <row r="286" spans="1:16" x14ac:dyDescent="0.35">
      <c r="A286" s="6">
        <f t="shared" si="28"/>
        <v>45576</v>
      </c>
      <c r="B286" s="4">
        <f>SUMIFS(df_faturam_zig!K:K,df_faturam_zig!L:L,Conciliacao!A286)</f>
        <v>0</v>
      </c>
      <c r="C286" s="4"/>
      <c r="D286" s="4">
        <f>SUMIFS(df_faturam_zig!E:E,df_faturam_zig!L:L,Conciliacao!A286,df_faturam_zig!F:F,"DINHEIRO")</f>
        <v>0</v>
      </c>
      <c r="E286" s="4">
        <f>SUMIFS(view_parc_agrup!G:G,view_parc_agrup!F:F,Conciliacao!A286)</f>
        <v>0</v>
      </c>
      <c r="F286" s="7">
        <f>SUMIFS(df_mutuos!H:H,df_mutuos!B:B,Conciliacao!A286)</f>
        <v>0</v>
      </c>
      <c r="G286" s="8">
        <f>SUMIFS(df_extratos!I:I,df_extratos!F:F,Conciliacao!A286,df_extratos!G:G,"CREDITO")</f>
        <v>0</v>
      </c>
      <c r="H286" s="24">
        <f>SUMIFS(df_tesouraria_trans!E:E,df_tesouraria_trans!D:D,Conciliacao!A286)</f>
        <v>0</v>
      </c>
      <c r="I286" s="10">
        <f t="shared" si="29"/>
        <v>0</v>
      </c>
      <c r="J286" s="5">
        <f>SUMIFS(df_blueme_sem_parcelamento!F:F,df_blueme_sem_parcelamento!I:I,Conciliacao!A286)</f>
        <v>0</v>
      </c>
      <c r="K286" s="5">
        <f>SUMIFS(df_blueme_com_parcelamento!I:I,df_blueme_com_parcelamento!L:L,Conciliacao!A286)</f>
        <v>0</v>
      </c>
      <c r="L286" s="9">
        <f>SUMIFS(df_mutuos!I:I,df_mutuos!B:B,Conciliacao!A286,df_mutuos!G:G,0)</f>
        <v>0</v>
      </c>
      <c r="M286" s="9">
        <f>SUMIFS(df_taxas_bancarias!E:E,df_taxas_bancarias!D:D,Conciliacao!A286,df_taxas_bancarias!F:F,"b'\x00'")</f>
        <v>0</v>
      </c>
      <c r="N286" s="11">
        <f>SUMIFS(df_extratos!I:I,df_extratos!F:F,Conciliacao!A286,df_extratos!G:G,"DEBITO")</f>
        <v>0</v>
      </c>
      <c r="O286" s="12">
        <f t="shared" si="30"/>
        <v>0</v>
      </c>
      <c r="P286" s="26">
        <f t="shared" si="31"/>
        <v>0</v>
      </c>
    </row>
    <row r="287" spans="1:16" x14ac:dyDescent="0.35">
      <c r="A287" s="6">
        <f t="shared" si="28"/>
        <v>45577</v>
      </c>
      <c r="B287" s="4">
        <f>SUMIFS(df_faturam_zig!K:K,df_faturam_zig!L:L,Conciliacao!A287)</f>
        <v>0</v>
      </c>
      <c r="C287" s="4"/>
      <c r="D287" s="4">
        <f>SUMIFS(df_faturam_zig!E:E,df_faturam_zig!L:L,Conciliacao!A287,df_faturam_zig!F:F,"DINHEIRO")</f>
        <v>0</v>
      </c>
      <c r="E287" s="4">
        <f>SUMIFS(view_parc_agrup!G:G,view_parc_agrup!F:F,Conciliacao!A287)</f>
        <v>0</v>
      </c>
      <c r="F287" s="7">
        <f>SUMIFS(df_mutuos!H:H,df_mutuos!B:B,Conciliacao!A287)</f>
        <v>0</v>
      </c>
      <c r="G287" s="8">
        <f>SUMIFS(df_extratos!I:I,df_extratos!F:F,Conciliacao!A287,df_extratos!G:G,"CREDITO")</f>
        <v>0</v>
      </c>
      <c r="H287" s="24">
        <f>SUMIFS(df_tesouraria_trans!E:E,df_tesouraria_trans!D:D,Conciliacao!A287)</f>
        <v>0</v>
      </c>
      <c r="I287" s="10">
        <f t="shared" si="29"/>
        <v>0</v>
      </c>
      <c r="J287" s="5">
        <f>SUMIFS(df_blueme_sem_parcelamento!F:F,df_blueme_sem_parcelamento!I:I,Conciliacao!A287)</f>
        <v>0</v>
      </c>
      <c r="K287" s="5">
        <f>SUMIFS(df_blueme_com_parcelamento!I:I,df_blueme_com_parcelamento!L:L,Conciliacao!A287)</f>
        <v>0</v>
      </c>
      <c r="L287" s="9">
        <f>SUMIFS(df_mutuos!I:I,df_mutuos!B:B,Conciliacao!A287,df_mutuos!G:G,0)</f>
        <v>0</v>
      </c>
      <c r="M287" s="9">
        <f>SUMIFS(df_taxas_bancarias!E:E,df_taxas_bancarias!D:D,Conciliacao!A287,df_taxas_bancarias!F:F,"b'\x00'")</f>
        <v>0</v>
      </c>
      <c r="N287" s="11">
        <f>SUMIFS(df_extratos!I:I,df_extratos!F:F,Conciliacao!A287,df_extratos!G:G,"DEBITO")</f>
        <v>0</v>
      </c>
      <c r="O287" s="12">
        <f t="shared" si="30"/>
        <v>0</v>
      </c>
      <c r="P287" s="26">
        <f t="shared" si="31"/>
        <v>0</v>
      </c>
    </row>
    <row r="288" spans="1:16" x14ac:dyDescent="0.35">
      <c r="A288" s="6">
        <f t="shared" si="28"/>
        <v>45578</v>
      </c>
      <c r="B288" s="4">
        <f>SUMIFS(df_faturam_zig!K:K,df_faturam_zig!L:L,Conciliacao!A288)</f>
        <v>0</v>
      </c>
      <c r="C288" s="4"/>
      <c r="D288" s="4">
        <f>SUMIFS(df_faturam_zig!E:E,df_faturam_zig!L:L,Conciliacao!A288,df_faturam_zig!F:F,"DINHEIRO")</f>
        <v>0</v>
      </c>
      <c r="E288" s="4">
        <f>SUMIFS(view_parc_agrup!G:G,view_parc_agrup!F:F,Conciliacao!A288)</f>
        <v>0</v>
      </c>
      <c r="F288" s="7">
        <f>SUMIFS(df_mutuos!H:H,df_mutuos!B:B,Conciliacao!A288)</f>
        <v>0</v>
      </c>
      <c r="G288" s="8">
        <f>SUMIFS(df_extratos!I:I,df_extratos!F:F,Conciliacao!A288,df_extratos!G:G,"CREDITO")</f>
        <v>0</v>
      </c>
      <c r="H288" s="24">
        <f>SUMIFS(df_tesouraria_trans!E:E,df_tesouraria_trans!D:D,Conciliacao!A288)</f>
        <v>0</v>
      </c>
      <c r="I288" s="10">
        <f t="shared" si="29"/>
        <v>0</v>
      </c>
      <c r="J288" s="5">
        <f>SUMIFS(df_blueme_sem_parcelamento!F:F,df_blueme_sem_parcelamento!I:I,Conciliacao!A288)</f>
        <v>0</v>
      </c>
      <c r="K288" s="5">
        <f>SUMIFS(df_blueme_com_parcelamento!I:I,df_blueme_com_parcelamento!L:L,Conciliacao!A288)</f>
        <v>0</v>
      </c>
      <c r="L288" s="9">
        <f>SUMIFS(df_mutuos!I:I,df_mutuos!B:B,Conciliacao!A288,df_mutuos!G:G,0)</f>
        <v>0</v>
      </c>
      <c r="M288" s="9">
        <f>SUMIFS(df_taxas_bancarias!E:E,df_taxas_bancarias!D:D,Conciliacao!A288,df_taxas_bancarias!F:F,"b'\x00'")</f>
        <v>0</v>
      </c>
      <c r="N288" s="11">
        <f>SUMIFS(df_extratos!I:I,df_extratos!F:F,Conciliacao!A288,df_extratos!G:G,"DEBITO")</f>
        <v>0</v>
      </c>
      <c r="O288" s="12">
        <f t="shared" si="30"/>
        <v>0</v>
      </c>
      <c r="P288" s="26">
        <f t="shared" si="31"/>
        <v>0</v>
      </c>
    </row>
    <row r="289" spans="1:16" x14ac:dyDescent="0.35">
      <c r="A289" s="6">
        <f t="shared" si="28"/>
        <v>45579</v>
      </c>
      <c r="B289" s="4">
        <f>SUMIFS(df_faturam_zig!K:K,df_faturam_zig!L:L,Conciliacao!A289)</f>
        <v>0</v>
      </c>
      <c r="C289" s="4"/>
      <c r="D289" s="4">
        <f>SUMIFS(df_faturam_zig!E:E,df_faturam_zig!L:L,Conciliacao!A289,df_faturam_zig!F:F,"DINHEIRO")</f>
        <v>0</v>
      </c>
      <c r="E289" s="4">
        <f>SUMIFS(view_parc_agrup!G:G,view_parc_agrup!F:F,Conciliacao!A289)</f>
        <v>0</v>
      </c>
      <c r="F289" s="7">
        <f>SUMIFS(df_mutuos!H:H,df_mutuos!B:B,Conciliacao!A289)</f>
        <v>0</v>
      </c>
      <c r="G289" s="8">
        <f>SUMIFS(df_extratos!I:I,df_extratos!F:F,Conciliacao!A289,df_extratos!G:G,"CREDITO")</f>
        <v>0</v>
      </c>
      <c r="H289" s="24">
        <f>SUMIFS(df_tesouraria_trans!E:E,df_tesouraria_trans!D:D,Conciliacao!A289)</f>
        <v>0</v>
      </c>
      <c r="I289" s="10">
        <f t="shared" si="29"/>
        <v>0</v>
      </c>
      <c r="J289" s="5">
        <f>SUMIFS(df_blueme_sem_parcelamento!F:F,df_blueme_sem_parcelamento!I:I,Conciliacao!A289)</f>
        <v>0</v>
      </c>
      <c r="K289" s="5">
        <f>SUMIFS(df_blueme_com_parcelamento!I:I,df_blueme_com_parcelamento!L:L,Conciliacao!A289)</f>
        <v>0</v>
      </c>
      <c r="L289" s="9">
        <f>SUMIFS(df_mutuos!I:I,df_mutuos!B:B,Conciliacao!A289,df_mutuos!G:G,0)</f>
        <v>0</v>
      </c>
      <c r="M289" s="9">
        <f>SUMIFS(df_taxas_bancarias!E:E,df_taxas_bancarias!D:D,Conciliacao!A289,df_taxas_bancarias!F:F,"b'\x00'")</f>
        <v>0</v>
      </c>
      <c r="N289" s="11">
        <f>SUMIFS(df_extratos!I:I,df_extratos!F:F,Conciliacao!A289,df_extratos!G:G,"DEBITO")</f>
        <v>0</v>
      </c>
      <c r="O289" s="12">
        <f t="shared" si="30"/>
        <v>0</v>
      </c>
      <c r="P289" s="26">
        <f t="shared" si="31"/>
        <v>0</v>
      </c>
    </row>
    <row r="290" spans="1:16" x14ac:dyDescent="0.35">
      <c r="A290" s="6">
        <f t="shared" si="28"/>
        <v>45580</v>
      </c>
      <c r="B290" s="4">
        <f>SUMIFS(df_faturam_zig!K:K,df_faturam_zig!L:L,Conciliacao!A290)</f>
        <v>0</v>
      </c>
      <c r="C290" s="4"/>
      <c r="D290" s="4">
        <f>SUMIFS(df_faturam_zig!E:E,df_faturam_zig!L:L,Conciliacao!A290,df_faturam_zig!F:F,"DINHEIRO")</f>
        <v>0</v>
      </c>
      <c r="E290" s="4">
        <f>SUMIFS(view_parc_agrup!G:G,view_parc_agrup!F:F,Conciliacao!A290)</f>
        <v>0</v>
      </c>
      <c r="F290" s="7">
        <f>SUMIFS(df_mutuos!H:H,df_mutuos!B:B,Conciliacao!A290)</f>
        <v>0</v>
      </c>
      <c r="G290" s="8">
        <f>SUMIFS(df_extratos!I:I,df_extratos!F:F,Conciliacao!A290,df_extratos!G:G,"CREDITO")</f>
        <v>0</v>
      </c>
      <c r="H290" s="24">
        <f>SUMIFS(df_tesouraria_trans!E:E,df_tesouraria_trans!D:D,Conciliacao!A290)</f>
        <v>0</v>
      </c>
      <c r="I290" s="10">
        <f t="shared" si="29"/>
        <v>0</v>
      </c>
      <c r="J290" s="5">
        <f>SUMIFS(df_blueme_sem_parcelamento!F:F,df_blueme_sem_parcelamento!I:I,Conciliacao!A290)</f>
        <v>0</v>
      </c>
      <c r="K290" s="5">
        <f>SUMIFS(df_blueme_com_parcelamento!I:I,df_blueme_com_parcelamento!L:L,Conciliacao!A290)</f>
        <v>0</v>
      </c>
      <c r="L290" s="9">
        <f>SUMIFS(df_mutuos!I:I,df_mutuos!B:B,Conciliacao!A290,df_mutuos!G:G,0)</f>
        <v>0</v>
      </c>
      <c r="M290" s="9">
        <f>SUMIFS(df_taxas_bancarias!E:E,df_taxas_bancarias!D:D,Conciliacao!A290,df_taxas_bancarias!F:F,"b'\x00'")</f>
        <v>0</v>
      </c>
      <c r="N290" s="11">
        <f>SUMIFS(df_extratos!I:I,df_extratos!F:F,Conciliacao!A290,df_extratos!G:G,"DEBITO")</f>
        <v>0</v>
      </c>
      <c r="O290" s="12">
        <f t="shared" si="30"/>
        <v>0</v>
      </c>
      <c r="P290" s="26">
        <f t="shared" si="31"/>
        <v>0</v>
      </c>
    </row>
    <row r="291" spans="1:16" x14ac:dyDescent="0.35">
      <c r="A291" s="6">
        <f t="shared" si="28"/>
        <v>45581</v>
      </c>
      <c r="B291" s="4">
        <f>SUMIFS(df_faturam_zig!K:K,df_faturam_zig!L:L,Conciliacao!A291)</f>
        <v>0</v>
      </c>
      <c r="C291" s="4"/>
      <c r="D291" s="4">
        <f>SUMIFS(df_faturam_zig!E:E,df_faturam_zig!L:L,Conciliacao!A291,df_faturam_zig!F:F,"DINHEIRO")</f>
        <v>0</v>
      </c>
      <c r="E291" s="4">
        <f>SUMIFS(view_parc_agrup!G:G,view_parc_agrup!F:F,Conciliacao!A291)</f>
        <v>0</v>
      </c>
      <c r="F291" s="7">
        <f>SUMIFS(df_mutuos!H:H,df_mutuos!B:B,Conciliacao!A291)</f>
        <v>0</v>
      </c>
      <c r="G291" s="8">
        <f>SUMIFS(df_extratos!I:I,df_extratos!F:F,Conciliacao!A291,df_extratos!G:G,"CREDITO")</f>
        <v>0</v>
      </c>
      <c r="H291" s="24">
        <f>SUMIFS(df_tesouraria_trans!E:E,df_tesouraria_trans!D:D,Conciliacao!A291)</f>
        <v>0</v>
      </c>
      <c r="I291" s="10">
        <f t="shared" si="29"/>
        <v>0</v>
      </c>
      <c r="J291" s="5">
        <f>SUMIFS(df_blueme_sem_parcelamento!F:F,df_blueme_sem_parcelamento!I:I,Conciliacao!A291)</f>
        <v>0</v>
      </c>
      <c r="K291" s="5">
        <f>SUMIFS(df_blueme_com_parcelamento!I:I,df_blueme_com_parcelamento!L:L,Conciliacao!A291)</f>
        <v>0</v>
      </c>
      <c r="L291" s="9">
        <f>SUMIFS(df_mutuos!I:I,df_mutuos!B:B,Conciliacao!A291,df_mutuos!G:G,0)</f>
        <v>0</v>
      </c>
      <c r="M291" s="9">
        <f>SUMIFS(df_taxas_bancarias!E:E,df_taxas_bancarias!D:D,Conciliacao!A291,df_taxas_bancarias!F:F,"b'\x00'")</f>
        <v>0</v>
      </c>
      <c r="N291" s="11">
        <f>SUMIFS(df_extratos!I:I,df_extratos!F:F,Conciliacao!A291,df_extratos!G:G,"DEBITO")</f>
        <v>0</v>
      </c>
      <c r="O291" s="12">
        <f t="shared" si="30"/>
        <v>0</v>
      </c>
      <c r="P291" s="26">
        <f t="shared" si="31"/>
        <v>0</v>
      </c>
    </row>
    <row r="292" spans="1:16" x14ac:dyDescent="0.35">
      <c r="A292" s="6">
        <f t="shared" si="28"/>
        <v>45582</v>
      </c>
      <c r="B292" s="4">
        <f>SUMIFS(df_faturam_zig!K:K,df_faturam_zig!L:L,Conciliacao!A292)</f>
        <v>0</v>
      </c>
      <c r="C292" s="4"/>
      <c r="D292" s="4">
        <f>SUMIFS(df_faturam_zig!E:E,df_faturam_zig!L:L,Conciliacao!A292,df_faturam_zig!F:F,"DINHEIRO")</f>
        <v>0</v>
      </c>
      <c r="E292" s="4">
        <f>SUMIFS(view_parc_agrup!G:G,view_parc_agrup!F:F,Conciliacao!A292)</f>
        <v>0</v>
      </c>
      <c r="F292" s="7">
        <f>SUMIFS(df_mutuos!H:H,df_mutuos!B:B,Conciliacao!A292)</f>
        <v>0</v>
      </c>
      <c r="G292" s="8">
        <f>SUMIFS(df_extratos!I:I,df_extratos!F:F,Conciliacao!A292,df_extratos!G:G,"CREDITO")</f>
        <v>0</v>
      </c>
      <c r="H292" s="24">
        <f>SUMIFS(df_tesouraria_trans!E:E,df_tesouraria_trans!D:D,Conciliacao!A292)</f>
        <v>0</v>
      </c>
      <c r="I292" s="10">
        <f t="shared" si="29"/>
        <v>0</v>
      </c>
      <c r="J292" s="5">
        <f>SUMIFS(df_blueme_sem_parcelamento!F:F,df_blueme_sem_parcelamento!I:I,Conciliacao!A292)</f>
        <v>0</v>
      </c>
      <c r="K292" s="5">
        <f>SUMIFS(df_blueme_com_parcelamento!I:I,df_blueme_com_parcelamento!L:L,Conciliacao!A292)</f>
        <v>0</v>
      </c>
      <c r="L292" s="9">
        <f>SUMIFS(df_mutuos!I:I,df_mutuos!B:B,Conciliacao!A292,df_mutuos!G:G,0)</f>
        <v>0</v>
      </c>
      <c r="M292" s="9">
        <f>SUMIFS(df_taxas_bancarias!E:E,df_taxas_bancarias!D:D,Conciliacao!A292,df_taxas_bancarias!F:F,"b'\x00'")</f>
        <v>0</v>
      </c>
      <c r="N292" s="11">
        <f>SUMIFS(df_extratos!I:I,df_extratos!F:F,Conciliacao!A292,df_extratos!G:G,"DEBITO")</f>
        <v>0</v>
      </c>
      <c r="O292" s="12">
        <f t="shared" si="30"/>
        <v>0</v>
      </c>
      <c r="P292" s="26">
        <f t="shared" si="31"/>
        <v>0</v>
      </c>
    </row>
    <row r="293" spans="1:16" x14ac:dyDescent="0.35">
      <c r="A293" s="6">
        <f t="shared" si="28"/>
        <v>45583</v>
      </c>
      <c r="B293" s="4">
        <f>SUMIFS(df_faturam_zig!K:K,df_faturam_zig!L:L,Conciliacao!A293)</f>
        <v>0</v>
      </c>
      <c r="C293" s="4"/>
      <c r="D293" s="4">
        <f>SUMIFS(df_faturam_zig!E:E,df_faturam_zig!L:L,Conciliacao!A293,df_faturam_zig!F:F,"DINHEIRO")</f>
        <v>0</v>
      </c>
      <c r="E293" s="4">
        <f>SUMIFS(view_parc_agrup!G:G,view_parc_agrup!F:F,Conciliacao!A293)</f>
        <v>0</v>
      </c>
      <c r="F293" s="7">
        <f>SUMIFS(df_mutuos!H:H,df_mutuos!B:B,Conciliacao!A293)</f>
        <v>0</v>
      </c>
      <c r="G293" s="8">
        <f>SUMIFS(df_extratos!I:I,df_extratos!F:F,Conciliacao!A293,df_extratos!G:G,"CREDITO")</f>
        <v>0</v>
      </c>
      <c r="H293" s="24">
        <f>SUMIFS(df_tesouraria_trans!E:E,df_tesouraria_trans!D:D,Conciliacao!A293)</f>
        <v>0</v>
      </c>
      <c r="I293" s="10">
        <f t="shared" si="29"/>
        <v>0</v>
      </c>
      <c r="J293" s="5">
        <f>SUMIFS(df_blueme_sem_parcelamento!F:F,df_blueme_sem_parcelamento!I:I,Conciliacao!A293)</f>
        <v>0</v>
      </c>
      <c r="K293" s="5">
        <f>SUMIFS(df_blueme_com_parcelamento!I:I,df_blueme_com_parcelamento!L:L,Conciliacao!A293)</f>
        <v>0</v>
      </c>
      <c r="L293" s="9">
        <f>SUMIFS(df_mutuos!I:I,df_mutuos!B:B,Conciliacao!A293,df_mutuos!G:G,0)</f>
        <v>0</v>
      </c>
      <c r="M293" s="9">
        <f>SUMIFS(df_taxas_bancarias!E:E,df_taxas_bancarias!D:D,Conciliacao!A293,df_taxas_bancarias!F:F,"b'\x00'")</f>
        <v>0</v>
      </c>
      <c r="N293" s="11">
        <f>SUMIFS(df_extratos!I:I,df_extratos!F:F,Conciliacao!A293,df_extratos!G:G,"DEBITO")</f>
        <v>0</v>
      </c>
      <c r="O293" s="12">
        <f t="shared" si="30"/>
        <v>0</v>
      </c>
      <c r="P293" s="26">
        <f t="shared" si="31"/>
        <v>0</v>
      </c>
    </row>
    <row r="294" spans="1:16" x14ac:dyDescent="0.35">
      <c r="A294" s="6">
        <f t="shared" si="28"/>
        <v>45584</v>
      </c>
      <c r="B294" s="4">
        <f>SUMIFS(df_faturam_zig!K:K,df_faturam_zig!L:L,Conciliacao!A294)</f>
        <v>0</v>
      </c>
      <c r="C294" s="4"/>
      <c r="D294" s="4">
        <f>SUMIFS(df_faturam_zig!E:E,df_faturam_zig!L:L,Conciliacao!A294,df_faturam_zig!F:F,"DINHEIRO")</f>
        <v>0</v>
      </c>
      <c r="E294" s="4">
        <f>SUMIFS(view_parc_agrup!G:G,view_parc_agrup!F:F,Conciliacao!A294)</f>
        <v>0</v>
      </c>
      <c r="F294" s="7">
        <f>SUMIFS(df_mutuos!H:H,df_mutuos!B:B,Conciliacao!A294)</f>
        <v>0</v>
      </c>
      <c r="G294" s="8">
        <f>SUMIFS(df_extratos!I:I,df_extratos!F:F,Conciliacao!A294,df_extratos!G:G,"CREDITO")</f>
        <v>0</v>
      </c>
      <c r="H294" s="24">
        <f>SUMIFS(df_tesouraria_trans!E:E,df_tesouraria_trans!D:D,Conciliacao!A294)</f>
        <v>0</v>
      </c>
      <c r="I294" s="10">
        <f t="shared" si="29"/>
        <v>0</v>
      </c>
      <c r="J294" s="5">
        <f>SUMIFS(df_blueme_sem_parcelamento!F:F,df_blueme_sem_parcelamento!I:I,Conciliacao!A294)</f>
        <v>0</v>
      </c>
      <c r="K294" s="5">
        <f>SUMIFS(df_blueme_com_parcelamento!I:I,df_blueme_com_parcelamento!L:L,Conciliacao!A294)</f>
        <v>0</v>
      </c>
      <c r="L294" s="9">
        <f>SUMIFS(df_mutuos!I:I,df_mutuos!B:B,Conciliacao!A294,df_mutuos!G:G,0)</f>
        <v>0</v>
      </c>
      <c r="M294" s="9">
        <f>SUMIFS(df_taxas_bancarias!E:E,df_taxas_bancarias!D:D,Conciliacao!A294,df_taxas_bancarias!F:F,"b'\x00'")</f>
        <v>0</v>
      </c>
      <c r="N294" s="11">
        <f>SUMIFS(df_extratos!I:I,df_extratos!F:F,Conciliacao!A294,df_extratos!G:G,"DEBITO")</f>
        <v>0</v>
      </c>
      <c r="O294" s="12">
        <f t="shared" si="30"/>
        <v>0</v>
      </c>
      <c r="P294" s="26">
        <f t="shared" si="31"/>
        <v>0</v>
      </c>
    </row>
    <row r="295" spans="1:16" x14ac:dyDescent="0.35">
      <c r="A295" s="6">
        <f t="shared" si="28"/>
        <v>45585</v>
      </c>
      <c r="B295" s="4">
        <f>SUMIFS(df_faturam_zig!K:K,df_faturam_zig!L:L,Conciliacao!A295)</f>
        <v>0</v>
      </c>
      <c r="C295" s="4"/>
      <c r="D295" s="4">
        <f>SUMIFS(df_faturam_zig!E:E,df_faturam_zig!L:L,Conciliacao!A295,df_faturam_zig!F:F,"DINHEIRO")</f>
        <v>0</v>
      </c>
      <c r="E295" s="4">
        <f>SUMIFS(view_parc_agrup!G:G,view_parc_agrup!F:F,Conciliacao!A295)</f>
        <v>0</v>
      </c>
      <c r="F295" s="7">
        <f>SUMIFS(df_mutuos!H:H,df_mutuos!B:B,Conciliacao!A295)</f>
        <v>0</v>
      </c>
      <c r="G295" s="8">
        <f>SUMIFS(df_extratos!I:I,df_extratos!F:F,Conciliacao!A295,df_extratos!G:G,"CREDITO")</f>
        <v>0</v>
      </c>
      <c r="H295" s="24">
        <f>SUMIFS(df_tesouraria_trans!E:E,df_tesouraria_trans!D:D,Conciliacao!A295)</f>
        <v>0</v>
      </c>
      <c r="I295" s="10">
        <f t="shared" si="29"/>
        <v>0</v>
      </c>
      <c r="J295" s="5">
        <f>SUMIFS(df_blueme_sem_parcelamento!F:F,df_blueme_sem_parcelamento!I:I,Conciliacao!A295)</f>
        <v>0</v>
      </c>
      <c r="K295" s="5">
        <f>SUMIFS(df_blueme_com_parcelamento!I:I,df_blueme_com_parcelamento!L:L,Conciliacao!A295)</f>
        <v>0</v>
      </c>
      <c r="L295" s="9">
        <f>SUMIFS(df_mutuos!I:I,df_mutuos!B:B,Conciliacao!A295,df_mutuos!G:G,0)</f>
        <v>0</v>
      </c>
      <c r="M295" s="9">
        <f>SUMIFS(df_taxas_bancarias!E:E,df_taxas_bancarias!D:D,Conciliacao!A295,df_taxas_bancarias!F:F,"b'\x00'")</f>
        <v>0</v>
      </c>
      <c r="N295" s="11">
        <f>SUMIFS(df_extratos!I:I,df_extratos!F:F,Conciliacao!A295,df_extratos!G:G,"DEBITO")</f>
        <v>0</v>
      </c>
      <c r="O295" s="12">
        <f t="shared" si="30"/>
        <v>0</v>
      </c>
      <c r="P295" s="26">
        <f t="shared" si="31"/>
        <v>0</v>
      </c>
    </row>
    <row r="296" spans="1:16" x14ac:dyDescent="0.35">
      <c r="A296" s="6">
        <f t="shared" si="28"/>
        <v>45586</v>
      </c>
      <c r="B296" s="4">
        <f>SUMIFS(df_faturam_zig!K:K,df_faturam_zig!L:L,Conciliacao!A296)</f>
        <v>0</v>
      </c>
      <c r="C296" s="4"/>
      <c r="D296" s="4">
        <f>SUMIFS(df_faturam_zig!E:E,df_faturam_zig!L:L,Conciliacao!A296,df_faturam_zig!F:F,"DINHEIRO")</f>
        <v>0</v>
      </c>
      <c r="E296" s="4">
        <f>SUMIFS(view_parc_agrup!G:G,view_parc_agrup!F:F,Conciliacao!A296)</f>
        <v>0</v>
      </c>
      <c r="F296" s="7">
        <f>SUMIFS(df_mutuos!H:H,df_mutuos!B:B,Conciliacao!A296)</f>
        <v>0</v>
      </c>
      <c r="G296" s="8">
        <f>SUMIFS(df_extratos!I:I,df_extratos!F:F,Conciliacao!A296,df_extratos!G:G,"CREDITO")</f>
        <v>0</v>
      </c>
      <c r="H296" s="24">
        <f>SUMIFS(df_tesouraria_trans!E:E,df_tesouraria_trans!D:D,Conciliacao!A296)</f>
        <v>0</v>
      </c>
      <c r="I296" s="10">
        <f t="shared" si="29"/>
        <v>0</v>
      </c>
      <c r="J296" s="5">
        <f>SUMIFS(df_blueme_sem_parcelamento!F:F,df_blueme_sem_parcelamento!I:I,Conciliacao!A296)</f>
        <v>0</v>
      </c>
      <c r="K296" s="5">
        <f>SUMIFS(df_blueme_com_parcelamento!I:I,df_blueme_com_parcelamento!L:L,Conciliacao!A296)</f>
        <v>0</v>
      </c>
      <c r="L296" s="9">
        <f>SUMIFS(df_mutuos!I:I,df_mutuos!B:B,Conciliacao!A296,df_mutuos!G:G,0)</f>
        <v>0</v>
      </c>
      <c r="M296" s="9">
        <f>SUMIFS(df_taxas_bancarias!E:E,df_taxas_bancarias!D:D,Conciliacao!A296,df_taxas_bancarias!F:F,"b'\x00'")</f>
        <v>0</v>
      </c>
      <c r="N296" s="11">
        <f>SUMIFS(df_extratos!I:I,df_extratos!F:F,Conciliacao!A296,df_extratos!G:G,"DEBITO")</f>
        <v>0</v>
      </c>
      <c r="O296" s="12">
        <f t="shared" si="30"/>
        <v>0</v>
      </c>
      <c r="P296" s="26">
        <f t="shared" si="31"/>
        <v>0</v>
      </c>
    </row>
    <row r="297" spans="1:16" x14ac:dyDescent="0.35">
      <c r="A297" s="6">
        <f t="shared" si="28"/>
        <v>45587</v>
      </c>
      <c r="B297" s="4">
        <f>SUMIFS(df_faturam_zig!K:K,df_faturam_zig!L:L,Conciliacao!A297)</f>
        <v>0</v>
      </c>
      <c r="C297" s="4"/>
      <c r="D297" s="4">
        <f>SUMIFS(df_faturam_zig!E:E,df_faturam_zig!L:L,Conciliacao!A297,df_faturam_zig!F:F,"DINHEIRO")</f>
        <v>0</v>
      </c>
      <c r="E297" s="4">
        <f>SUMIFS(view_parc_agrup!G:G,view_parc_agrup!F:F,Conciliacao!A297)</f>
        <v>0</v>
      </c>
      <c r="F297" s="7">
        <f>SUMIFS(df_mutuos!H:H,df_mutuos!B:B,Conciliacao!A297)</f>
        <v>0</v>
      </c>
      <c r="G297" s="8">
        <f>SUMIFS(df_extratos!I:I,df_extratos!F:F,Conciliacao!A297,df_extratos!G:G,"CREDITO")</f>
        <v>0</v>
      </c>
      <c r="H297" s="24">
        <f>SUMIFS(df_tesouraria_trans!E:E,df_tesouraria_trans!D:D,Conciliacao!A297)</f>
        <v>0</v>
      </c>
      <c r="I297" s="10">
        <f t="shared" si="29"/>
        <v>0</v>
      </c>
      <c r="J297" s="5">
        <f>SUMIFS(df_blueme_sem_parcelamento!F:F,df_blueme_sem_parcelamento!I:I,Conciliacao!A297)</f>
        <v>0</v>
      </c>
      <c r="K297" s="5">
        <f>SUMIFS(df_blueme_com_parcelamento!I:I,df_blueme_com_parcelamento!L:L,Conciliacao!A297)</f>
        <v>0</v>
      </c>
      <c r="L297" s="9">
        <f>SUMIFS(df_mutuos!I:I,df_mutuos!B:B,Conciliacao!A297,df_mutuos!G:G,0)</f>
        <v>0</v>
      </c>
      <c r="M297" s="9">
        <f>SUMIFS(df_taxas_bancarias!E:E,df_taxas_bancarias!D:D,Conciliacao!A297,df_taxas_bancarias!F:F,"b'\x00'")</f>
        <v>0</v>
      </c>
      <c r="N297" s="11">
        <f>SUMIFS(df_extratos!I:I,df_extratos!F:F,Conciliacao!A297,df_extratos!G:G,"DEBITO")</f>
        <v>0</v>
      </c>
      <c r="O297" s="12">
        <f t="shared" si="30"/>
        <v>0</v>
      </c>
      <c r="P297" s="26">
        <f t="shared" si="31"/>
        <v>0</v>
      </c>
    </row>
    <row r="298" spans="1:16" x14ac:dyDescent="0.35">
      <c r="A298" s="6">
        <f t="shared" si="28"/>
        <v>45588</v>
      </c>
      <c r="B298" s="4">
        <f>SUMIFS(df_faturam_zig!K:K,df_faturam_zig!L:L,Conciliacao!A298)</f>
        <v>0</v>
      </c>
      <c r="C298" s="4"/>
      <c r="D298" s="4">
        <f>SUMIFS(df_faturam_zig!E:E,df_faturam_zig!L:L,Conciliacao!A298,df_faturam_zig!F:F,"DINHEIRO")</f>
        <v>0</v>
      </c>
      <c r="E298" s="4">
        <f>SUMIFS(view_parc_agrup!G:G,view_parc_agrup!F:F,Conciliacao!A298)</f>
        <v>0</v>
      </c>
      <c r="F298" s="7">
        <f>SUMIFS(df_mutuos!H:H,df_mutuos!B:B,Conciliacao!A298)</f>
        <v>0</v>
      </c>
      <c r="G298" s="8">
        <f>SUMIFS(df_extratos!I:I,df_extratos!F:F,Conciliacao!A298,df_extratos!G:G,"CREDITO")</f>
        <v>0</v>
      </c>
      <c r="H298" s="24">
        <f>SUMIFS(df_tesouraria_trans!E:E,df_tesouraria_trans!D:D,Conciliacao!A298)</f>
        <v>0</v>
      </c>
      <c r="I298" s="10">
        <f t="shared" si="29"/>
        <v>0</v>
      </c>
      <c r="J298" s="5">
        <f>SUMIFS(df_blueme_sem_parcelamento!F:F,df_blueme_sem_parcelamento!I:I,Conciliacao!A298)</f>
        <v>0</v>
      </c>
      <c r="K298" s="5">
        <f>SUMIFS(df_blueme_com_parcelamento!I:I,df_blueme_com_parcelamento!L:L,Conciliacao!A298)</f>
        <v>0</v>
      </c>
      <c r="L298" s="9">
        <f>SUMIFS(df_mutuos!I:I,df_mutuos!B:B,Conciliacao!A298,df_mutuos!G:G,0)</f>
        <v>0</v>
      </c>
      <c r="M298" s="9">
        <f>SUMIFS(df_taxas_bancarias!E:E,df_taxas_bancarias!D:D,Conciliacao!A298,df_taxas_bancarias!F:F,"b'\x00'")</f>
        <v>0</v>
      </c>
      <c r="N298" s="11">
        <f>SUMIFS(df_extratos!I:I,df_extratos!F:F,Conciliacao!A298,df_extratos!G:G,"DEBITO")</f>
        <v>0</v>
      </c>
      <c r="O298" s="12">
        <f t="shared" si="30"/>
        <v>0</v>
      </c>
      <c r="P298" s="26">
        <f t="shared" si="31"/>
        <v>0</v>
      </c>
    </row>
    <row r="299" spans="1:16" x14ac:dyDescent="0.35">
      <c r="A299" s="6">
        <f t="shared" si="28"/>
        <v>45589</v>
      </c>
      <c r="B299" s="4">
        <f>SUMIFS(df_faturam_zig!K:K,df_faturam_zig!L:L,Conciliacao!A299)</f>
        <v>0</v>
      </c>
      <c r="C299" s="4"/>
      <c r="D299" s="4">
        <f>SUMIFS(df_faturam_zig!E:E,df_faturam_zig!L:L,Conciliacao!A299,df_faturam_zig!F:F,"DINHEIRO")</f>
        <v>0</v>
      </c>
      <c r="E299" s="4">
        <f>SUMIFS(view_parc_agrup!G:G,view_parc_agrup!F:F,Conciliacao!A299)</f>
        <v>0</v>
      </c>
      <c r="F299" s="7">
        <f>SUMIFS(df_mutuos!H:H,df_mutuos!B:B,Conciliacao!A299)</f>
        <v>0</v>
      </c>
      <c r="G299" s="8">
        <f>SUMIFS(df_extratos!I:I,df_extratos!F:F,Conciliacao!A299,df_extratos!G:G,"CREDITO")</f>
        <v>0</v>
      </c>
      <c r="H299" s="24">
        <f>SUMIFS(df_tesouraria_trans!E:E,df_tesouraria_trans!D:D,Conciliacao!A299)</f>
        <v>0</v>
      </c>
      <c r="I299" s="10">
        <f t="shared" si="29"/>
        <v>0</v>
      </c>
      <c r="J299" s="5">
        <f>SUMIFS(df_blueme_sem_parcelamento!F:F,df_blueme_sem_parcelamento!I:I,Conciliacao!A299)</f>
        <v>0</v>
      </c>
      <c r="K299" s="5">
        <f>SUMIFS(df_blueme_com_parcelamento!I:I,df_blueme_com_parcelamento!L:L,Conciliacao!A299)</f>
        <v>0</v>
      </c>
      <c r="L299" s="9">
        <f>SUMIFS(df_mutuos!I:I,df_mutuos!B:B,Conciliacao!A299,df_mutuos!G:G,0)</f>
        <v>0</v>
      </c>
      <c r="M299" s="9">
        <f>SUMIFS(df_taxas_bancarias!E:E,df_taxas_bancarias!D:D,Conciliacao!A299,df_taxas_bancarias!F:F,"b'\x00'")</f>
        <v>0</v>
      </c>
      <c r="N299" s="11">
        <f>SUMIFS(df_extratos!I:I,df_extratos!F:F,Conciliacao!A299,df_extratos!G:G,"DEBITO")</f>
        <v>0</v>
      </c>
      <c r="O299" s="12">
        <f t="shared" si="30"/>
        <v>0</v>
      </c>
      <c r="P299" s="26">
        <f t="shared" si="31"/>
        <v>0</v>
      </c>
    </row>
    <row r="300" spans="1:16" x14ac:dyDescent="0.35">
      <c r="A300" s="6">
        <f t="shared" si="28"/>
        <v>45590</v>
      </c>
      <c r="B300" s="4">
        <f>SUMIFS(df_faturam_zig!K:K,df_faturam_zig!L:L,Conciliacao!A300)</f>
        <v>0</v>
      </c>
      <c r="C300" s="4"/>
      <c r="D300" s="4">
        <f>SUMIFS(df_faturam_zig!E:E,df_faturam_zig!L:L,Conciliacao!A300,df_faturam_zig!F:F,"DINHEIRO")</f>
        <v>0</v>
      </c>
      <c r="E300" s="4">
        <f>SUMIFS(view_parc_agrup!G:G,view_parc_agrup!F:F,Conciliacao!A300)</f>
        <v>0</v>
      </c>
      <c r="F300" s="7">
        <f>SUMIFS(df_mutuos!H:H,df_mutuos!B:B,Conciliacao!A300)</f>
        <v>0</v>
      </c>
      <c r="G300" s="8">
        <f>SUMIFS(df_extratos!I:I,df_extratos!F:F,Conciliacao!A300,df_extratos!G:G,"CREDITO")</f>
        <v>0</v>
      </c>
      <c r="H300" s="24">
        <f>SUMIFS(df_tesouraria_trans!E:E,df_tesouraria_trans!D:D,Conciliacao!A300)</f>
        <v>0</v>
      </c>
      <c r="I300" s="10">
        <f t="shared" si="29"/>
        <v>0</v>
      </c>
      <c r="J300" s="5">
        <f>SUMIFS(df_blueme_sem_parcelamento!F:F,df_blueme_sem_parcelamento!I:I,Conciliacao!A300)</f>
        <v>0</v>
      </c>
      <c r="K300" s="5">
        <f>SUMIFS(df_blueme_com_parcelamento!I:I,df_blueme_com_parcelamento!L:L,Conciliacao!A300)</f>
        <v>0</v>
      </c>
      <c r="L300" s="9">
        <f>SUMIFS(df_mutuos!I:I,df_mutuos!B:B,Conciliacao!A300,df_mutuos!G:G,0)</f>
        <v>0</v>
      </c>
      <c r="M300" s="9">
        <f>SUMIFS(df_taxas_bancarias!E:E,df_taxas_bancarias!D:D,Conciliacao!A300,df_taxas_bancarias!F:F,"b'\x00'")</f>
        <v>0</v>
      </c>
      <c r="N300" s="11">
        <f>SUMIFS(df_extratos!I:I,df_extratos!F:F,Conciliacao!A300,df_extratos!G:G,"DEBITO")</f>
        <v>0</v>
      </c>
      <c r="O300" s="12">
        <f t="shared" si="30"/>
        <v>0</v>
      </c>
      <c r="P300" s="26">
        <f t="shared" si="31"/>
        <v>0</v>
      </c>
    </row>
    <row r="301" spans="1:16" x14ac:dyDescent="0.35">
      <c r="A301" s="6">
        <f t="shared" si="28"/>
        <v>45591</v>
      </c>
      <c r="B301" s="4">
        <f>SUMIFS(df_faturam_zig!K:K,df_faturam_zig!L:L,Conciliacao!A301)</f>
        <v>0</v>
      </c>
      <c r="C301" s="4"/>
      <c r="D301" s="4">
        <f>SUMIFS(df_faturam_zig!E:E,df_faturam_zig!L:L,Conciliacao!A301,df_faturam_zig!F:F,"DINHEIRO")</f>
        <v>0</v>
      </c>
      <c r="E301" s="4">
        <f>SUMIFS(view_parc_agrup!G:G,view_parc_agrup!F:F,Conciliacao!A301)</f>
        <v>0</v>
      </c>
      <c r="F301" s="7">
        <f>SUMIFS(df_mutuos!H:H,df_mutuos!B:B,Conciliacao!A301)</f>
        <v>0</v>
      </c>
      <c r="G301" s="8">
        <f>SUMIFS(df_extratos!I:I,df_extratos!F:F,Conciliacao!A301,df_extratos!G:G,"CREDITO")</f>
        <v>0</v>
      </c>
      <c r="H301" s="24">
        <f>SUMIFS(df_tesouraria_trans!E:E,df_tesouraria_trans!D:D,Conciliacao!A301)</f>
        <v>0</v>
      </c>
      <c r="I301" s="10">
        <f t="shared" si="29"/>
        <v>0</v>
      </c>
      <c r="J301" s="5">
        <f>SUMIFS(df_blueme_sem_parcelamento!F:F,df_blueme_sem_parcelamento!I:I,Conciliacao!A301)</f>
        <v>0</v>
      </c>
      <c r="K301" s="5">
        <f>SUMIFS(df_blueme_com_parcelamento!I:I,df_blueme_com_parcelamento!L:L,Conciliacao!A301)</f>
        <v>0</v>
      </c>
      <c r="L301" s="9">
        <f>SUMIFS(df_mutuos!I:I,df_mutuos!B:B,Conciliacao!A301,df_mutuos!G:G,0)</f>
        <v>0</v>
      </c>
      <c r="M301" s="9">
        <f>SUMIFS(df_taxas_bancarias!E:E,df_taxas_bancarias!D:D,Conciliacao!A301,df_taxas_bancarias!F:F,"b'\x00'")</f>
        <v>0</v>
      </c>
      <c r="N301" s="11">
        <f>SUMIFS(df_extratos!I:I,df_extratos!F:F,Conciliacao!A301,df_extratos!G:G,"DEBITO")</f>
        <v>0</v>
      </c>
      <c r="O301" s="12">
        <f t="shared" si="30"/>
        <v>0</v>
      </c>
      <c r="P301" s="26">
        <f t="shared" si="31"/>
        <v>0</v>
      </c>
    </row>
    <row r="302" spans="1:16" x14ac:dyDescent="0.35">
      <c r="A302" s="6">
        <f t="shared" si="28"/>
        <v>45592</v>
      </c>
      <c r="B302" s="4">
        <f>SUMIFS(df_faturam_zig!K:K,df_faturam_zig!L:L,Conciliacao!A302)</f>
        <v>0</v>
      </c>
      <c r="C302" s="4"/>
      <c r="D302" s="4">
        <f>SUMIFS(df_faturam_zig!E:E,df_faturam_zig!L:L,Conciliacao!A302,df_faturam_zig!F:F,"DINHEIRO")</f>
        <v>0</v>
      </c>
      <c r="E302" s="4">
        <f>SUMIFS(view_parc_agrup!G:G,view_parc_agrup!F:F,Conciliacao!A302)</f>
        <v>0</v>
      </c>
      <c r="F302" s="7">
        <f>SUMIFS(df_mutuos!H:H,df_mutuos!B:B,Conciliacao!A302)</f>
        <v>0</v>
      </c>
      <c r="G302" s="8">
        <f>SUMIFS(df_extratos!I:I,df_extratos!F:F,Conciliacao!A302,df_extratos!G:G,"CREDITO")</f>
        <v>0</v>
      </c>
      <c r="H302" s="24">
        <f>SUMIFS(df_tesouraria_trans!E:E,df_tesouraria_trans!D:D,Conciliacao!A302)</f>
        <v>0</v>
      </c>
      <c r="I302" s="10">
        <f t="shared" si="29"/>
        <v>0</v>
      </c>
      <c r="J302" s="5">
        <f>SUMIFS(df_blueme_sem_parcelamento!F:F,df_blueme_sem_parcelamento!I:I,Conciliacao!A302)</f>
        <v>0</v>
      </c>
      <c r="K302" s="5">
        <f>SUMIFS(df_blueme_com_parcelamento!I:I,df_blueme_com_parcelamento!L:L,Conciliacao!A302)</f>
        <v>0</v>
      </c>
      <c r="L302" s="9">
        <f>SUMIFS(df_mutuos!I:I,df_mutuos!B:B,Conciliacao!A302,df_mutuos!G:G,0)</f>
        <v>0</v>
      </c>
      <c r="M302" s="9">
        <f>SUMIFS(df_taxas_bancarias!E:E,df_taxas_bancarias!D:D,Conciliacao!A302,df_taxas_bancarias!F:F,"b'\x00'")</f>
        <v>0</v>
      </c>
      <c r="N302" s="11">
        <f>SUMIFS(df_extratos!I:I,df_extratos!F:F,Conciliacao!A302,df_extratos!G:G,"DEBITO")</f>
        <v>0</v>
      </c>
      <c r="O302" s="12">
        <f t="shared" si="30"/>
        <v>0</v>
      </c>
      <c r="P302" s="26">
        <f t="shared" si="31"/>
        <v>0</v>
      </c>
    </row>
    <row r="303" spans="1:16" x14ac:dyDescent="0.35">
      <c r="A303" s="6">
        <f t="shared" si="28"/>
        <v>45593</v>
      </c>
      <c r="B303" s="4">
        <f>SUMIFS(df_faturam_zig!K:K,df_faturam_zig!L:L,Conciliacao!A303)</f>
        <v>0</v>
      </c>
      <c r="C303" s="4"/>
      <c r="D303" s="4">
        <f>SUMIFS(df_faturam_zig!E:E,df_faturam_zig!L:L,Conciliacao!A303,df_faturam_zig!F:F,"DINHEIRO")</f>
        <v>0</v>
      </c>
      <c r="E303" s="4">
        <f>SUMIFS(view_parc_agrup!G:G,view_parc_agrup!F:F,Conciliacao!A303)</f>
        <v>0</v>
      </c>
      <c r="F303" s="7">
        <f>SUMIFS(df_mutuos!H:H,df_mutuos!B:B,Conciliacao!A303)</f>
        <v>0</v>
      </c>
      <c r="G303" s="8">
        <f>SUMIFS(df_extratos!I:I,df_extratos!F:F,Conciliacao!A303,df_extratos!G:G,"CREDITO")</f>
        <v>0</v>
      </c>
      <c r="H303" s="24">
        <f>SUMIFS(df_tesouraria_trans!E:E,df_tesouraria_trans!D:D,Conciliacao!A303)</f>
        <v>0</v>
      </c>
      <c r="I303" s="10">
        <f t="shared" si="29"/>
        <v>0</v>
      </c>
      <c r="J303" s="5">
        <f>SUMIFS(df_blueme_sem_parcelamento!F:F,df_blueme_sem_parcelamento!I:I,Conciliacao!A303)</f>
        <v>0</v>
      </c>
      <c r="K303" s="5">
        <f>SUMIFS(df_blueme_com_parcelamento!I:I,df_blueme_com_parcelamento!L:L,Conciliacao!A303)</f>
        <v>0</v>
      </c>
      <c r="L303" s="9">
        <f>SUMIFS(df_mutuos!I:I,df_mutuos!B:B,Conciliacao!A303,df_mutuos!G:G,0)</f>
        <v>0</v>
      </c>
      <c r="M303" s="9">
        <f>SUMIFS(df_taxas_bancarias!E:E,df_taxas_bancarias!D:D,Conciliacao!A303,df_taxas_bancarias!F:F,"b'\x00'")</f>
        <v>0</v>
      </c>
      <c r="N303" s="11">
        <f>SUMIFS(df_extratos!I:I,df_extratos!F:F,Conciliacao!A303,df_extratos!G:G,"DEBITO")</f>
        <v>0</v>
      </c>
      <c r="O303" s="12">
        <f t="shared" si="30"/>
        <v>0</v>
      </c>
      <c r="P303" s="26">
        <f t="shared" si="31"/>
        <v>0</v>
      </c>
    </row>
    <row r="304" spans="1:16" x14ac:dyDescent="0.35">
      <c r="A304" s="6">
        <f t="shared" si="28"/>
        <v>45594</v>
      </c>
      <c r="B304" s="4">
        <f>SUMIFS(df_faturam_zig!K:K,df_faturam_zig!L:L,Conciliacao!A304)</f>
        <v>0</v>
      </c>
      <c r="C304" s="4"/>
      <c r="D304" s="4">
        <f>SUMIFS(df_faturam_zig!E:E,df_faturam_zig!L:L,Conciliacao!A304,df_faturam_zig!F:F,"DINHEIRO")</f>
        <v>0</v>
      </c>
      <c r="E304" s="4">
        <f>SUMIFS(view_parc_agrup!G:G,view_parc_agrup!F:F,Conciliacao!A304)</f>
        <v>0</v>
      </c>
      <c r="F304" s="7">
        <f>SUMIFS(df_mutuos!H:H,df_mutuos!B:B,Conciliacao!A304)</f>
        <v>0</v>
      </c>
      <c r="G304" s="8">
        <f>SUMIFS(df_extratos!I:I,df_extratos!F:F,Conciliacao!A304,df_extratos!G:G,"CREDITO")</f>
        <v>0</v>
      </c>
      <c r="H304" s="24">
        <f>SUMIFS(df_tesouraria_trans!E:E,df_tesouraria_trans!D:D,Conciliacao!A304)</f>
        <v>0</v>
      </c>
      <c r="I304" s="10">
        <f t="shared" si="29"/>
        <v>0</v>
      </c>
      <c r="J304" s="5">
        <f>SUMIFS(df_blueme_sem_parcelamento!F:F,df_blueme_sem_parcelamento!I:I,Conciliacao!A304)</f>
        <v>0</v>
      </c>
      <c r="K304" s="5">
        <f>SUMIFS(df_blueme_com_parcelamento!I:I,df_blueme_com_parcelamento!L:L,Conciliacao!A304)</f>
        <v>0</v>
      </c>
      <c r="L304" s="9">
        <f>SUMIFS(df_mutuos!I:I,df_mutuos!B:B,Conciliacao!A304,df_mutuos!G:G,0)</f>
        <v>0</v>
      </c>
      <c r="M304" s="9">
        <f>SUMIFS(df_taxas_bancarias!E:E,df_taxas_bancarias!D:D,Conciliacao!A304,df_taxas_bancarias!F:F,"b'\x00'")</f>
        <v>0</v>
      </c>
      <c r="N304" s="11">
        <f>SUMIFS(df_extratos!I:I,df_extratos!F:F,Conciliacao!A304,df_extratos!G:G,"DEBITO")</f>
        <v>0</v>
      </c>
      <c r="O304" s="12">
        <f t="shared" si="30"/>
        <v>0</v>
      </c>
      <c r="P304" s="26">
        <f t="shared" si="31"/>
        <v>0</v>
      </c>
    </row>
    <row r="305" spans="1:16" x14ac:dyDescent="0.35">
      <c r="A305" s="6">
        <f t="shared" si="28"/>
        <v>45595</v>
      </c>
      <c r="B305" s="4">
        <f>SUMIFS(df_faturam_zig!K:K,df_faturam_zig!L:L,Conciliacao!A305)</f>
        <v>0</v>
      </c>
      <c r="C305" s="4"/>
      <c r="D305" s="4">
        <f>SUMIFS(df_faturam_zig!E:E,df_faturam_zig!L:L,Conciliacao!A305,df_faturam_zig!F:F,"DINHEIRO")</f>
        <v>0</v>
      </c>
      <c r="E305" s="4">
        <f>SUMIFS(view_parc_agrup!G:G,view_parc_agrup!F:F,Conciliacao!A305)</f>
        <v>0</v>
      </c>
      <c r="F305" s="7">
        <f>SUMIFS(df_mutuos!H:H,df_mutuos!B:B,Conciliacao!A305)</f>
        <v>0</v>
      </c>
      <c r="G305" s="8">
        <f>SUMIFS(df_extratos!I:I,df_extratos!F:F,Conciliacao!A305,df_extratos!G:G,"CREDITO")</f>
        <v>0</v>
      </c>
      <c r="H305" s="24">
        <f>SUMIFS(df_tesouraria_trans!E:E,df_tesouraria_trans!D:D,Conciliacao!A305)</f>
        <v>0</v>
      </c>
      <c r="I305" s="10">
        <f t="shared" si="29"/>
        <v>0</v>
      </c>
      <c r="J305" s="5">
        <f>SUMIFS(df_blueme_sem_parcelamento!F:F,df_blueme_sem_parcelamento!I:I,Conciliacao!A305)</f>
        <v>0</v>
      </c>
      <c r="K305" s="5">
        <f>SUMIFS(df_blueme_com_parcelamento!I:I,df_blueme_com_parcelamento!L:L,Conciliacao!A305)</f>
        <v>0</v>
      </c>
      <c r="L305" s="9">
        <f>SUMIFS(df_mutuos!I:I,df_mutuos!B:B,Conciliacao!A305,df_mutuos!G:G,0)</f>
        <v>0</v>
      </c>
      <c r="M305" s="9">
        <f>SUMIFS(df_taxas_bancarias!E:E,df_taxas_bancarias!D:D,Conciliacao!A305,df_taxas_bancarias!F:F,"b'\x00'")</f>
        <v>0</v>
      </c>
      <c r="N305" s="11">
        <f>SUMIFS(df_extratos!I:I,df_extratos!F:F,Conciliacao!A305,df_extratos!G:G,"DEBITO")</f>
        <v>0</v>
      </c>
      <c r="O305" s="12">
        <f t="shared" si="30"/>
        <v>0</v>
      </c>
      <c r="P305" s="26">
        <f t="shared" si="31"/>
        <v>0</v>
      </c>
    </row>
    <row r="306" spans="1:16" x14ac:dyDescent="0.35">
      <c r="A306" s="6">
        <f t="shared" si="28"/>
        <v>45596</v>
      </c>
      <c r="B306" s="4">
        <f>SUMIFS(df_faturam_zig!K:K,df_faturam_zig!L:L,Conciliacao!A306)</f>
        <v>0</v>
      </c>
      <c r="C306" s="4"/>
      <c r="D306" s="4">
        <f>SUMIFS(df_faturam_zig!E:E,df_faturam_zig!L:L,Conciliacao!A306,df_faturam_zig!F:F,"DINHEIRO")</f>
        <v>0</v>
      </c>
      <c r="E306" s="4">
        <f>SUMIFS(view_parc_agrup!G:G,view_parc_agrup!F:F,Conciliacao!A306)</f>
        <v>0</v>
      </c>
      <c r="F306" s="7">
        <f>SUMIFS(df_mutuos!H:H,df_mutuos!B:B,Conciliacao!A306)</f>
        <v>0</v>
      </c>
      <c r="G306" s="8">
        <f>SUMIFS(df_extratos!I:I,df_extratos!F:F,Conciliacao!A306,df_extratos!G:G,"CREDITO")</f>
        <v>0</v>
      </c>
      <c r="H306" s="24">
        <f>SUMIFS(df_tesouraria_trans!E:E,df_tesouraria_trans!D:D,Conciliacao!A306)</f>
        <v>0</v>
      </c>
      <c r="I306" s="10">
        <f t="shared" si="29"/>
        <v>0</v>
      </c>
      <c r="J306" s="5">
        <f>SUMIFS(df_blueme_sem_parcelamento!F:F,df_blueme_sem_parcelamento!I:I,Conciliacao!A306)</f>
        <v>0</v>
      </c>
      <c r="K306" s="5">
        <f>SUMIFS(df_blueme_com_parcelamento!I:I,df_blueme_com_parcelamento!L:L,Conciliacao!A306)</f>
        <v>0</v>
      </c>
      <c r="L306" s="9">
        <f>SUMIFS(df_mutuos!I:I,df_mutuos!B:B,Conciliacao!A306,df_mutuos!G:G,0)</f>
        <v>0</v>
      </c>
      <c r="M306" s="9">
        <f>SUMIFS(df_taxas_bancarias!E:E,df_taxas_bancarias!D:D,Conciliacao!A306,df_taxas_bancarias!F:F,"b'\x00'")</f>
        <v>0</v>
      </c>
      <c r="N306" s="11">
        <f>SUMIFS(df_extratos!I:I,df_extratos!F:F,Conciliacao!A306,df_extratos!G:G,"DEBITO")</f>
        <v>0</v>
      </c>
      <c r="O306" s="12">
        <f t="shared" si="30"/>
        <v>0</v>
      </c>
      <c r="P306" s="26">
        <f t="shared" si="31"/>
        <v>0</v>
      </c>
    </row>
    <row r="307" spans="1:16" x14ac:dyDescent="0.35">
      <c r="A307" s="6">
        <f t="shared" si="28"/>
        <v>45597</v>
      </c>
      <c r="B307" s="4">
        <f>SUMIFS(df_faturam_zig!K:K,df_faturam_zig!L:L,Conciliacao!A307)</f>
        <v>0</v>
      </c>
      <c r="C307" s="4"/>
      <c r="D307" s="4">
        <f>SUMIFS(df_faturam_zig!E:E,df_faturam_zig!L:L,Conciliacao!A307,df_faturam_zig!F:F,"DINHEIRO")</f>
        <v>0</v>
      </c>
      <c r="E307" s="4">
        <f>SUMIFS(view_parc_agrup!G:G,view_parc_agrup!F:F,Conciliacao!A307)</f>
        <v>0</v>
      </c>
      <c r="F307" s="7">
        <f>SUMIFS(df_mutuos!H:H,df_mutuos!B:B,Conciliacao!A307)</f>
        <v>0</v>
      </c>
      <c r="G307" s="8">
        <f>SUMIFS(df_extratos!I:I,df_extratos!F:F,Conciliacao!A307,df_extratos!G:G,"CREDITO")</f>
        <v>0</v>
      </c>
      <c r="H307" s="24">
        <f>SUMIFS(df_tesouraria_trans!E:E,df_tesouraria_trans!D:D,Conciliacao!A307)</f>
        <v>0</v>
      </c>
      <c r="I307" s="10">
        <f t="shared" si="29"/>
        <v>0</v>
      </c>
      <c r="J307" s="5">
        <f>SUMIFS(df_blueme_sem_parcelamento!F:F,df_blueme_sem_parcelamento!I:I,Conciliacao!A307)</f>
        <v>0</v>
      </c>
      <c r="K307" s="5">
        <f>SUMIFS(df_blueme_com_parcelamento!I:I,df_blueme_com_parcelamento!L:L,Conciliacao!A307)</f>
        <v>0</v>
      </c>
      <c r="L307" s="9">
        <f>SUMIFS(df_mutuos!I:I,df_mutuos!B:B,Conciliacao!A307,df_mutuos!G:G,0)</f>
        <v>0</v>
      </c>
      <c r="M307" s="9">
        <f>SUMIFS(df_taxas_bancarias!E:E,df_taxas_bancarias!D:D,Conciliacao!A307,df_taxas_bancarias!F:F,"b'\x00'")</f>
        <v>0</v>
      </c>
      <c r="N307" s="11">
        <f>SUMIFS(df_extratos!I:I,df_extratos!F:F,Conciliacao!A307,df_extratos!G:G,"DEBITO")</f>
        <v>0</v>
      </c>
      <c r="O307" s="12">
        <f t="shared" si="30"/>
        <v>0</v>
      </c>
      <c r="P307" s="26">
        <f t="shared" si="31"/>
        <v>0</v>
      </c>
    </row>
    <row r="308" spans="1:16" x14ac:dyDescent="0.35">
      <c r="A308" s="6">
        <f t="shared" si="28"/>
        <v>45598</v>
      </c>
      <c r="B308" s="4">
        <f>SUMIFS(df_faturam_zig!K:K,df_faturam_zig!L:L,Conciliacao!A308)</f>
        <v>0</v>
      </c>
      <c r="C308" s="4"/>
      <c r="D308" s="4">
        <f>SUMIFS(df_faturam_zig!E:E,df_faturam_zig!L:L,Conciliacao!A308,df_faturam_zig!F:F,"DINHEIRO")</f>
        <v>0</v>
      </c>
      <c r="E308" s="4">
        <f>SUMIFS(view_parc_agrup!G:G,view_parc_agrup!F:F,Conciliacao!A308)</f>
        <v>0</v>
      </c>
      <c r="F308" s="7">
        <f>SUMIFS(df_mutuos!H:H,df_mutuos!B:B,Conciliacao!A308)</f>
        <v>0</v>
      </c>
      <c r="G308" s="8">
        <f>SUMIFS(df_extratos!I:I,df_extratos!F:F,Conciliacao!A308,df_extratos!G:G,"CREDITO")</f>
        <v>0</v>
      </c>
      <c r="H308" s="24">
        <f>SUMIFS(df_tesouraria_trans!E:E,df_tesouraria_trans!D:D,Conciliacao!A308)</f>
        <v>0</v>
      </c>
      <c r="I308" s="10">
        <f t="shared" si="29"/>
        <v>0</v>
      </c>
      <c r="J308" s="5">
        <f>SUMIFS(df_blueme_sem_parcelamento!F:F,df_blueme_sem_parcelamento!I:I,Conciliacao!A308)</f>
        <v>0</v>
      </c>
      <c r="K308" s="5">
        <f>SUMIFS(df_blueme_com_parcelamento!I:I,df_blueme_com_parcelamento!L:L,Conciliacao!A308)</f>
        <v>0</v>
      </c>
      <c r="L308" s="9">
        <f>SUMIFS(df_mutuos!I:I,df_mutuos!B:B,Conciliacao!A308,df_mutuos!G:G,0)</f>
        <v>0</v>
      </c>
      <c r="M308" s="9">
        <f>SUMIFS(df_taxas_bancarias!E:E,df_taxas_bancarias!D:D,Conciliacao!A308,df_taxas_bancarias!F:F,"b'\x00'")</f>
        <v>0</v>
      </c>
      <c r="N308" s="11">
        <f>SUMIFS(df_extratos!I:I,df_extratos!F:F,Conciliacao!A308,df_extratos!G:G,"DEBITO")</f>
        <v>0</v>
      </c>
      <c r="O308" s="12">
        <f t="shared" si="30"/>
        <v>0</v>
      </c>
      <c r="P308" s="26">
        <f t="shared" si="31"/>
        <v>0</v>
      </c>
    </row>
    <row r="309" spans="1:16" x14ac:dyDescent="0.35">
      <c r="A309" s="6">
        <f t="shared" si="28"/>
        <v>45599</v>
      </c>
      <c r="B309" s="4">
        <f>SUMIFS(df_faturam_zig!K:K,df_faturam_zig!L:L,Conciliacao!A309)</f>
        <v>0</v>
      </c>
      <c r="C309" s="4"/>
      <c r="D309" s="4">
        <f>SUMIFS(df_faturam_zig!E:E,df_faturam_zig!L:L,Conciliacao!A309,df_faturam_zig!F:F,"DINHEIRO")</f>
        <v>0</v>
      </c>
      <c r="E309" s="4">
        <f>SUMIFS(view_parc_agrup!G:G,view_parc_agrup!F:F,Conciliacao!A309)</f>
        <v>0</v>
      </c>
      <c r="F309" s="7">
        <f>SUMIFS(df_mutuos!H:H,df_mutuos!B:B,Conciliacao!A309)</f>
        <v>0</v>
      </c>
      <c r="G309" s="8">
        <f>SUMIFS(df_extratos!I:I,df_extratos!F:F,Conciliacao!A309,df_extratos!G:G,"CREDITO")</f>
        <v>0</v>
      </c>
      <c r="H309" s="24">
        <f>SUMIFS(df_tesouraria_trans!E:E,df_tesouraria_trans!D:D,Conciliacao!A309)</f>
        <v>0</v>
      </c>
      <c r="I309" s="10">
        <f t="shared" si="29"/>
        <v>0</v>
      </c>
      <c r="J309" s="5">
        <f>SUMIFS(df_blueme_sem_parcelamento!F:F,df_blueme_sem_parcelamento!I:I,Conciliacao!A309)</f>
        <v>0</v>
      </c>
      <c r="K309" s="5">
        <f>SUMIFS(df_blueme_com_parcelamento!I:I,df_blueme_com_parcelamento!L:L,Conciliacao!A309)</f>
        <v>0</v>
      </c>
      <c r="L309" s="9">
        <f>SUMIFS(df_mutuos!I:I,df_mutuos!B:B,Conciliacao!A309,df_mutuos!G:G,0)</f>
        <v>0</v>
      </c>
      <c r="M309" s="9">
        <f>SUMIFS(df_taxas_bancarias!E:E,df_taxas_bancarias!D:D,Conciliacao!A309,df_taxas_bancarias!F:F,"b'\x00'")</f>
        <v>0</v>
      </c>
      <c r="N309" s="11">
        <f>SUMIFS(df_extratos!I:I,df_extratos!F:F,Conciliacao!A309,df_extratos!G:G,"DEBITO")</f>
        <v>0</v>
      </c>
      <c r="O309" s="12">
        <f t="shared" si="30"/>
        <v>0</v>
      </c>
      <c r="P309" s="26">
        <f t="shared" si="31"/>
        <v>0</v>
      </c>
    </row>
    <row r="310" spans="1:16" x14ac:dyDescent="0.35">
      <c r="A310" s="6">
        <f t="shared" si="28"/>
        <v>45600</v>
      </c>
      <c r="B310" s="4">
        <f>SUMIFS(df_faturam_zig!K:K,df_faturam_zig!L:L,Conciliacao!A310)</f>
        <v>0</v>
      </c>
      <c r="C310" s="4"/>
      <c r="D310" s="4">
        <f>SUMIFS(df_faturam_zig!E:E,df_faturam_zig!L:L,Conciliacao!A310,df_faturam_zig!F:F,"DINHEIRO")</f>
        <v>0</v>
      </c>
      <c r="E310" s="4">
        <f>SUMIFS(view_parc_agrup!G:G,view_parc_agrup!F:F,Conciliacao!A310)</f>
        <v>0</v>
      </c>
      <c r="F310" s="7">
        <f>SUMIFS(df_mutuos!H:H,df_mutuos!B:B,Conciliacao!A310)</f>
        <v>0</v>
      </c>
      <c r="G310" s="8">
        <f>SUMIFS(df_extratos!I:I,df_extratos!F:F,Conciliacao!A310,df_extratos!G:G,"CREDITO")</f>
        <v>0</v>
      </c>
      <c r="H310" s="24">
        <f>SUMIFS(df_tesouraria_trans!E:E,df_tesouraria_trans!D:D,Conciliacao!A310)</f>
        <v>0</v>
      </c>
      <c r="I310" s="10">
        <f t="shared" si="29"/>
        <v>0</v>
      </c>
      <c r="J310" s="5">
        <f>SUMIFS(df_blueme_sem_parcelamento!F:F,df_blueme_sem_parcelamento!I:I,Conciliacao!A310)</f>
        <v>0</v>
      </c>
      <c r="K310" s="5">
        <f>SUMIFS(df_blueme_com_parcelamento!I:I,df_blueme_com_parcelamento!L:L,Conciliacao!A310)</f>
        <v>0</v>
      </c>
      <c r="L310" s="9">
        <f>SUMIFS(df_mutuos!I:I,df_mutuos!B:B,Conciliacao!A310,df_mutuos!G:G,0)</f>
        <v>0</v>
      </c>
      <c r="M310" s="9">
        <f>SUMIFS(df_taxas_bancarias!E:E,df_taxas_bancarias!D:D,Conciliacao!A310,df_taxas_bancarias!F:F,"b'\x00'")</f>
        <v>0</v>
      </c>
      <c r="N310" s="11">
        <f>SUMIFS(df_extratos!I:I,df_extratos!F:F,Conciliacao!A310,df_extratos!G:G,"DEBITO")</f>
        <v>0</v>
      </c>
      <c r="O310" s="12">
        <f t="shared" si="30"/>
        <v>0</v>
      </c>
      <c r="P310" s="26">
        <f t="shared" si="31"/>
        <v>0</v>
      </c>
    </row>
    <row r="311" spans="1:16" x14ac:dyDescent="0.35">
      <c r="A311" s="6">
        <f t="shared" si="28"/>
        <v>45601</v>
      </c>
      <c r="B311" s="4">
        <f>SUMIFS(df_faturam_zig!K:K,df_faturam_zig!L:L,Conciliacao!A311)</f>
        <v>0</v>
      </c>
      <c r="C311" s="4"/>
      <c r="D311" s="4">
        <f>SUMIFS(df_faturam_zig!E:E,df_faturam_zig!L:L,Conciliacao!A311,df_faturam_zig!F:F,"DINHEIRO")</f>
        <v>0</v>
      </c>
      <c r="E311" s="4">
        <f>SUMIFS(view_parc_agrup!G:G,view_parc_agrup!F:F,Conciliacao!A311)</f>
        <v>0</v>
      </c>
      <c r="F311" s="7">
        <f>SUMIFS(df_mutuos!H:H,df_mutuos!B:B,Conciliacao!A311)</f>
        <v>0</v>
      </c>
      <c r="G311" s="8">
        <f>SUMIFS(df_extratos!I:I,df_extratos!F:F,Conciliacao!A311,df_extratos!G:G,"CREDITO")</f>
        <v>0</v>
      </c>
      <c r="H311" s="24">
        <f>SUMIFS(df_tesouraria_trans!E:E,df_tesouraria_trans!D:D,Conciliacao!A311)</f>
        <v>0</v>
      </c>
      <c r="I311" s="10">
        <f t="shared" si="29"/>
        <v>0</v>
      </c>
      <c r="J311" s="5">
        <f>SUMIFS(df_blueme_sem_parcelamento!F:F,df_blueme_sem_parcelamento!I:I,Conciliacao!A311)</f>
        <v>0</v>
      </c>
      <c r="K311" s="5">
        <f>SUMIFS(df_blueme_com_parcelamento!I:I,df_blueme_com_parcelamento!L:L,Conciliacao!A311)</f>
        <v>0</v>
      </c>
      <c r="L311" s="9">
        <f>SUMIFS(df_mutuos!I:I,df_mutuos!B:B,Conciliacao!A311,df_mutuos!G:G,0)</f>
        <v>0</v>
      </c>
      <c r="M311" s="9">
        <f>SUMIFS(df_taxas_bancarias!E:E,df_taxas_bancarias!D:D,Conciliacao!A311,df_taxas_bancarias!F:F,"b'\x00'")</f>
        <v>0</v>
      </c>
      <c r="N311" s="11">
        <f>SUMIFS(df_extratos!I:I,df_extratos!F:F,Conciliacao!A311,df_extratos!G:G,"DEBITO")</f>
        <v>0</v>
      </c>
      <c r="O311" s="12">
        <f t="shared" si="30"/>
        <v>0</v>
      </c>
      <c r="P311" s="26">
        <f t="shared" si="31"/>
        <v>0</v>
      </c>
    </row>
    <row r="312" spans="1:16" x14ac:dyDescent="0.35">
      <c r="A312" s="6">
        <f t="shared" si="28"/>
        <v>45602</v>
      </c>
      <c r="B312" s="4">
        <f>SUMIFS(df_faturam_zig!K:K,df_faturam_zig!L:L,Conciliacao!A312)</f>
        <v>0</v>
      </c>
      <c r="C312" s="4"/>
      <c r="D312" s="4">
        <f>SUMIFS(df_faturam_zig!E:E,df_faturam_zig!L:L,Conciliacao!A312,df_faturam_zig!F:F,"DINHEIRO")</f>
        <v>0</v>
      </c>
      <c r="E312" s="4">
        <f>SUMIFS(view_parc_agrup!G:G,view_parc_agrup!F:F,Conciliacao!A312)</f>
        <v>0</v>
      </c>
      <c r="F312" s="7">
        <f>SUMIFS(df_mutuos!H:H,df_mutuos!B:B,Conciliacao!A312)</f>
        <v>0</v>
      </c>
      <c r="G312" s="8">
        <f>SUMIFS(df_extratos!I:I,df_extratos!F:F,Conciliacao!A312,df_extratos!G:G,"CREDITO")</f>
        <v>0</v>
      </c>
      <c r="H312" s="24">
        <f>SUMIFS(df_tesouraria_trans!E:E,df_tesouraria_trans!D:D,Conciliacao!A312)</f>
        <v>0</v>
      </c>
      <c r="I312" s="10">
        <f t="shared" si="29"/>
        <v>0</v>
      </c>
      <c r="J312" s="5">
        <f>SUMIFS(df_blueme_sem_parcelamento!F:F,df_blueme_sem_parcelamento!I:I,Conciliacao!A312)</f>
        <v>0</v>
      </c>
      <c r="K312" s="5">
        <f>SUMIFS(df_blueme_com_parcelamento!I:I,df_blueme_com_parcelamento!L:L,Conciliacao!A312)</f>
        <v>0</v>
      </c>
      <c r="L312" s="9">
        <f>SUMIFS(df_mutuos!I:I,df_mutuos!B:B,Conciliacao!A312,df_mutuos!G:G,0)</f>
        <v>0</v>
      </c>
      <c r="M312" s="9">
        <f>SUMIFS(df_taxas_bancarias!E:E,df_taxas_bancarias!D:D,Conciliacao!A312,df_taxas_bancarias!F:F,"b'\x00'")</f>
        <v>0</v>
      </c>
      <c r="N312" s="11">
        <f>SUMIFS(df_extratos!I:I,df_extratos!F:F,Conciliacao!A312,df_extratos!G:G,"DEBITO")</f>
        <v>0</v>
      </c>
      <c r="O312" s="12">
        <f t="shared" si="30"/>
        <v>0</v>
      </c>
      <c r="P312" s="26">
        <f t="shared" si="31"/>
        <v>0</v>
      </c>
    </row>
    <row r="313" spans="1:16" x14ac:dyDescent="0.35">
      <c r="A313" s="6">
        <f t="shared" si="28"/>
        <v>45603</v>
      </c>
      <c r="B313" s="4">
        <f>SUMIFS(df_faturam_zig!K:K,df_faturam_zig!L:L,Conciliacao!A313)</f>
        <v>0</v>
      </c>
      <c r="C313" s="4"/>
      <c r="D313" s="4">
        <f>SUMIFS(df_faturam_zig!E:E,df_faturam_zig!L:L,Conciliacao!A313,df_faturam_zig!F:F,"DINHEIRO")</f>
        <v>0</v>
      </c>
      <c r="E313" s="4">
        <f>SUMIFS(view_parc_agrup!G:G,view_parc_agrup!F:F,Conciliacao!A313)</f>
        <v>0</v>
      </c>
      <c r="F313" s="7">
        <f>SUMIFS(df_mutuos!H:H,df_mutuos!B:B,Conciliacao!A313)</f>
        <v>0</v>
      </c>
      <c r="G313" s="8">
        <f>SUMIFS(df_extratos!I:I,df_extratos!F:F,Conciliacao!A313,df_extratos!G:G,"CREDITO")</f>
        <v>0</v>
      </c>
      <c r="H313" s="24">
        <f>SUMIFS(df_tesouraria_trans!E:E,df_tesouraria_trans!D:D,Conciliacao!A313)</f>
        <v>0</v>
      </c>
      <c r="I313" s="10">
        <f t="shared" si="29"/>
        <v>0</v>
      </c>
      <c r="J313" s="5">
        <f>SUMIFS(df_blueme_sem_parcelamento!F:F,df_blueme_sem_parcelamento!I:I,Conciliacao!A313)</f>
        <v>0</v>
      </c>
      <c r="K313" s="5">
        <f>SUMIFS(df_blueme_com_parcelamento!I:I,df_blueme_com_parcelamento!L:L,Conciliacao!A313)</f>
        <v>0</v>
      </c>
      <c r="L313" s="9">
        <f>SUMIFS(df_mutuos!I:I,df_mutuos!B:B,Conciliacao!A313,df_mutuos!G:G,0)</f>
        <v>0</v>
      </c>
      <c r="M313" s="9">
        <f>SUMIFS(df_taxas_bancarias!E:E,df_taxas_bancarias!D:D,Conciliacao!A313,df_taxas_bancarias!F:F,"b'\x00'")</f>
        <v>0</v>
      </c>
      <c r="N313" s="11">
        <f>SUMIFS(df_extratos!I:I,df_extratos!F:F,Conciliacao!A313,df_extratos!G:G,"DEBITO")</f>
        <v>0</v>
      </c>
      <c r="O313" s="12">
        <f t="shared" si="30"/>
        <v>0</v>
      </c>
      <c r="P313" s="26">
        <f t="shared" si="31"/>
        <v>0</v>
      </c>
    </row>
    <row r="314" spans="1:16" x14ac:dyDescent="0.35">
      <c r="A314" s="6">
        <f t="shared" si="28"/>
        <v>45604</v>
      </c>
      <c r="B314" s="4">
        <f>SUMIFS(df_faturam_zig!K:K,df_faturam_zig!L:L,Conciliacao!A314)</f>
        <v>0</v>
      </c>
      <c r="C314" s="4"/>
      <c r="D314" s="4">
        <f>SUMIFS(df_faturam_zig!E:E,df_faturam_zig!L:L,Conciliacao!A314,df_faturam_zig!F:F,"DINHEIRO")</f>
        <v>0</v>
      </c>
      <c r="E314" s="4">
        <f>SUMIFS(view_parc_agrup!G:G,view_parc_agrup!F:F,Conciliacao!A314)</f>
        <v>0</v>
      </c>
      <c r="F314" s="7">
        <f>SUMIFS(df_mutuos!H:H,df_mutuos!B:B,Conciliacao!A314)</f>
        <v>0</v>
      </c>
      <c r="G314" s="8">
        <f>SUMIFS(df_extratos!I:I,df_extratos!F:F,Conciliacao!A314,df_extratos!G:G,"CREDITO")</f>
        <v>0</v>
      </c>
      <c r="H314" s="24">
        <f>SUMIFS(df_tesouraria_trans!E:E,df_tesouraria_trans!D:D,Conciliacao!A314)</f>
        <v>0</v>
      </c>
      <c r="I314" s="10">
        <f t="shared" si="29"/>
        <v>0</v>
      </c>
      <c r="J314" s="5">
        <f>SUMIFS(df_blueme_sem_parcelamento!F:F,df_blueme_sem_parcelamento!I:I,Conciliacao!A314)</f>
        <v>0</v>
      </c>
      <c r="K314" s="5">
        <f>SUMIFS(df_blueme_com_parcelamento!I:I,df_blueme_com_parcelamento!L:L,Conciliacao!A314)</f>
        <v>0</v>
      </c>
      <c r="L314" s="9">
        <f>SUMIFS(df_mutuos!I:I,df_mutuos!B:B,Conciliacao!A314,df_mutuos!G:G,0)</f>
        <v>0</v>
      </c>
      <c r="M314" s="9">
        <f>SUMIFS(df_taxas_bancarias!E:E,df_taxas_bancarias!D:D,Conciliacao!A314,df_taxas_bancarias!F:F,"b'\x00'")</f>
        <v>0</v>
      </c>
      <c r="N314" s="11">
        <f>SUMIFS(df_extratos!I:I,df_extratos!F:F,Conciliacao!A314,df_extratos!G:G,"DEBITO")</f>
        <v>0</v>
      </c>
      <c r="O314" s="12">
        <f t="shared" si="30"/>
        <v>0</v>
      </c>
      <c r="P314" s="26">
        <f t="shared" si="31"/>
        <v>0</v>
      </c>
    </row>
    <row r="315" spans="1:16" x14ac:dyDescent="0.35">
      <c r="A315" s="6">
        <f t="shared" si="28"/>
        <v>45605</v>
      </c>
      <c r="B315" s="4">
        <f>SUMIFS(df_faturam_zig!K:K,df_faturam_zig!L:L,Conciliacao!A315)</f>
        <v>0</v>
      </c>
      <c r="C315" s="4"/>
      <c r="D315" s="4">
        <f>SUMIFS(df_faturam_zig!E:E,df_faturam_zig!L:L,Conciliacao!A315,df_faturam_zig!F:F,"DINHEIRO")</f>
        <v>0</v>
      </c>
      <c r="E315" s="4">
        <f>SUMIFS(view_parc_agrup!G:G,view_parc_agrup!F:F,Conciliacao!A315)</f>
        <v>0</v>
      </c>
      <c r="F315" s="7">
        <f>SUMIFS(df_mutuos!H:H,df_mutuos!B:B,Conciliacao!A315)</f>
        <v>0</v>
      </c>
      <c r="G315" s="8">
        <f>SUMIFS(df_extratos!I:I,df_extratos!F:F,Conciliacao!A315,df_extratos!G:G,"CREDITO")</f>
        <v>0</v>
      </c>
      <c r="H315" s="24">
        <f>SUMIFS(df_tesouraria_trans!E:E,df_tesouraria_trans!D:D,Conciliacao!A315)</f>
        <v>0</v>
      </c>
      <c r="I315" s="10">
        <f t="shared" si="29"/>
        <v>0</v>
      </c>
      <c r="J315" s="5">
        <f>SUMIFS(df_blueme_sem_parcelamento!F:F,df_blueme_sem_parcelamento!I:I,Conciliacao!A315)</f>
        <v>0</v>
      </c>
      <c r="K315" s="5">
        <f>SUMIFS(df_blueme_com_parcelamento!I:I,df_blueme_com_parcelamento!L:L,Conciliacao!A315)</f>
        <v>0</v>
      </c>
      <c r="L315" s="9">
        <f>SUMIFS(df_mutuos!I:I,df_mutuos!B:B,Conciliacao!A315,df_mutuos!G:G,0)</f>
        <v>0</v>
      </c>
      <c r="M315" s="9">
        <f>SUMIFS(df_taxas_bancarias!E:E,df_taxas_bancarias!D:D,Conciliacao!A315,df_taxas_bancarias!F:F,"b'\x00'")</f>
        <v>0</v>
      </c>
      <c r="N315" s="11">
        <f>SUMIFS(df_extratos!I:I,df_extratos!F:F,Conciliacao!A315,df_extratos!G:G,"DEBITO")</f>
        <v>0</v>
      </c>
      <c r="O315" s="12">
        <f t="shared" si="30"/>
        <v>0</v>
      </c>
      <c r="P315" s="26">
        <f t="shared" si="31"/>
        <v>0</v>
      </c>
    </row>
    <row r="316" spans="1:16" x14ac:dyDescent="0.35">
      <c r="A316" s="6">
        <f t="shared" ref="A316:A359" si="32">A315+1</f>
        <v>45606</v>
      </c>
      <c r="B316" s="4">
        <f>SUMIFS(df_faturam_zig!K:K,df_faturam_zig!L:L,Conciliacao!A316)</f>
        <v>0</v>
      </c>
      <c r="C316" s="4"/>
      <c r="D316" s="4">
        <f>SUMIFS(df_faturam_zig!E:E,df_faturam_zig!L:L,Conciliacao!A316,df_faturam_zig!F:F,"DINHEIRO")</f>
        <v>0</v>
      </c>
      <c r="E316" s="4">
        <f>SUMIFS(view_parc_agrup!G:G,view_parc_agrup!F:F,Conciliacao!A316)</f>
        <v>0</v>
      </c>
      <c r="F316" s="7">
        <f>SUMIFS(df_mutuos!H:H,df_mutuos!B:B,Conciliacao!A316)</f>
        <v>0</v>
      </c>
      <c r="G316" s="8">
        <f>SUMIFS(df_extratos!I:I,df_extratos!F:F,Conciliacao!A316,df_extratos!G:G,"CREDITO")</f>
        <v>0</v>
      </c>
      <c r="H316" s="24">
        <f>SUMIFS(df_tesouraria_trans!E:E,df_tesouraria_trans!D:D,Conciliacao!A316)</f>
        <v>0</v>
      </c>
      <c r="I316" s="10">
        <f t="shared" ref="I316:I359" si="33">SUM(B316:F316)-SUM(G316:H316)</f>
        <v>0</v>
      </c>
      <c r="J316" s="5">
        <f>SUMIFS(df_blueme_sem_parcelamento!F:F,df_blueme_sem_parcelamento!I:I,Conciliacao!A316)</f>
        <v>0</v>
      </c>
      <c r="K316" s="5">
        <f>SUMIFS(df_blueme_com_parcelamento!I:I,df_blueme_com_parcelamento!L:L,Conciliacao!A316)</f>
        <v>0</v>
      </c>
      <c r="L316" s="9">
        <f>SUMIFS(df_mutuos!I:I,df_mutuos!B:B,Conciliacao!A316,df_mutuos!G:G,0)</f>
        <v>0</v>
      </c>
      <c r="M316" s="9">
        <f>SUMIFS(df_taxas_bancarias!E:E,df_taxas_bancarias!D:D,Conciliacao!A316,df_taxas_bancarias!F:F,"b'\x00'")</f>
        <v>0</v>
      </c>
      <c r="N316" s="11">
        <f>SUMIFS(df_extratos!I:I,df_extratos!F:F,Conciliacao!A316,df_extratos!G:G,"DEBITO")</f>
        <v>0</v>
      </c>
      <c r="O316" s="12">
        <f t="shared" ref="O316:O359" si="34">SUM(J316:M316)+N316</f>
        <v>0</v>
      </c>
      <c r="P316" s="26">
        <f t="shared" ref="P316:P359" si="35">O316-I316</f>
        <v>0</v>
      </c>
    </row>
    <row r="317" spans="1:16" x14ac:dyDescent="0.35">
      <c r="A317" s="6">
        <f t="shared" si="32"/>
        <v>45607</v>
      </c>
      <c r="B317" s="4">
        <f>SUMIFS(df_faturam_zig!K:K,df_faturam_zig!L:L,Conciliacao!A317)</f>
        <v>0</v>
      </c>
      <c r="C317" s="4"/>
      <c r="D317" s="4">
        <f>SUMIFS(df_faturam_zig!E:E,df_faturam_zig!L:L,Conciliacao!A317,df_faturam_zig!F:F,"DINHEIRO")</f>
        <v>0</v>
      </c>
      <c r="E317" s="4">
        <f>SUMIFS(view_parc_agrup!G:G,view_parc_agrup!F:F,Conciliacao!A317)</f>
        <v>0</v>
      </c>
      <c r="F317" s="7">
        <f>SUMIFS(df_mutuos!H:H,df_mutuos!B:B,Conciliacao!A317)</f>
        <v>0</v>
      </c>
      <c r="G317" s="8">
        <f>SUMIFS(df_extratos!I:I,df_extratos!F:F,Conciliacao!A317,df_extratos!G:G,"CREDITO")</f>
        <v>0</v>
      </c>
      <c r="H317" s="24">
        <f>SUMIFS(df_tesouraria_trans!E:E,df_tesouraria_trans!D:D,Conciliacao!A317)</f>
        <v>0</v>
      </c>
      <c r="I317" s="10">
        <f t="shared" si="33"/>
        <v>0</v>
      </c>
      <c r="J317" s="5">
        <f>SUMIFS(df_blueme_sem_parcelamento!F:F,df_blueme_sem_parcelamento!I:I,Conciliacao!A317)</f>
        <v>0</v>
      </c>
      <c r="K317" s="5">
        <f>SUMIFS(df_blueme_com_parcelamento!I:I,df_blueme_com_parcelamento!L:L,Conciliacao!A317)</f>
        <v>0</v>
      </c>
      <c r="L317" s="9">
        <f>SUMIFS(df_mutuos!I:I,df_mutuos!B:B,Conciliacao!A317,df_mutuos!G:G,0)</f>
        <v>0</v>
      </c>
      <c r="M317" s="9">
        <f>SUMIFS(df_taxas_bancarias!E:E,df_taxas_bancarias!D:D,Conciliacao!A317,df_taxas_bancarias!F:F,"b'\x00'")</f>
        <v>0</v>
      </c>
      <c r="N317" s="11">
        <f>SUMIFS(df_extratos!I:I,df_extratos!F:F,Conciliacao!A317,df_extratos!G:G,"DEBITO")</f>
        <v>0</v>
      </c>
      <c r="O317" s="12">
        <f t="shared" si="34"/>
        <v>0</v>
      </c>
      <c r="P317" s="26">
        <f t="shared" si="35"/>
        <v>0</v>
      </c>
    </row>
    <row r="318" spans="1:16" x14ac:dyDescent="0.35">
      <c r="A318" s="6">
        <f t="shared" si="32"/>
        <v>45608</v>
      </c>
      <c r="B318" s="4">
        <f>SUMIFS(df_faturam_zig!K:K,df_faturam_zig!L:L,Conciliacao!A318)</f>
        <v>0</v>
      </c>
      <c r="C318" s="4"/>
      <c r="D318" s="4">
        <f>SUMIFS(df_faturam_zig!E:E,df_faturam_zig!L:L,Conciliacao!A318,df_faturam_zig!F:F,"DINHEIRO")</f>
        <v>0</v>
      </c>
      <c r="E318" s="4">
        <f>SUMIFS(view_parc_agrup!G:G,view_parc_agrup!F:F,Conciliacao!A318)</f>
        <v>0</v>
      </c>
      <c r="F318" s="7">
        <f>SUMIFS(df_mutuos!H:H,df_mutuos!B:B,Conciliacao!A318)</f>
        <v>0</v>
      </c>
      <c r="G318" s="8">
        <f>SUMIFS(df_extratos!I:I,df_extratos!F:F,Conciliacao!A318,df_extratos!G:G,"CREDITO")</f>
        <v>0</v>
      </c>
      <c r="H318" s="24">
        <f>SUMIFS(df_tesouraria_trans!E:E,df_tesouraria_trans!D:D,Conciliacao!A318)</f>
        <v>0</v>
      </c>
      <c r="I318" s="10">
        <f t="shared" si="33"/>
        <v>0</v>
      </c>
      <c r="J318" s="5">
        <f>SUMIFS(df_blueme_sem_parcelamento!F:F,df_blueme_sem_parcelamento!I:I,Conciliacao!A318)</f>
        <v>0</v>
      </c>
      <c r="K318" s="5">
        <f>SUMIFS(df_blueme_com_parcelamento!I:I,df_blueme_com_parcelamento!L:L,Conciliacao!A318)</f>
        <v>0</v>
      </c>
      <c r="L318" s="9">
        <f>SUMIFS(df_mutuos!I:I,df_mutuos!B:B,Conciliacao!A318,df_mutuos!G:G,0)</f>
        <v>0</v>
      </c>
      <c r="M318" s="9">
        <f>SUMIFS(df_taxas_bancarias!E:E,df_taxas_bancarias!D:D,Conciliacao!A318,df_taxas_bancarias!F:F,"b'\x00'")</f>
        <v>0</v>
      </c>
      <c r="N318" s="11">
        <f>SUMIFS(df_extratos!I:I,df_extratos!F:F,Conciliacao!A318,df_extratos!G:G,"DEBITO")</f>
        <v>0</v>
      </c>
      <c r="O318" s="12">
        <f t="shared" si="34"/>
        <v>0</v>
      </c>
      <c r="P318" s="26">
        <f t="shared" si="35"/>
        <v>0</v>
      </c>
    </row>
    <row r="319" spans="1:16" x14ac:dyDescent="0.35">
      <c r="A319" s="6">
        <f t="shared" si="32"/>
        <v>45609</v>
      </c>
      <c r="B319" s="4">
        <f>SUMIFS(df_faturam_zig!K:K,df_faturam_zig!L:L,Conciliacao!A319)</f>
        <v>0</v>
      </c>
      <c r="C319" s="4"/>
      <c r="D319" s="4">
        <f>SUMIFS(df_faturam_zig!E:E,df_faturam_zig!L:L,Conciliacao!A319,df_faturam_zig!F:F,"DINHEIRO")</f>
        <v>0</v>
      </c>
      <c r="E319" s="4">
        <f>SUMIFS(view_parc_agrup!G:G,view_parc_agrup!F:F,Conciliacao!A319)</f>
        <v>0</v>
      </c>
      <c r="F319" s="7">
        <f>SUMIFS(df_mutuos!H:H,df_mutuos!B:B,Conciliacao!A319)</f>
        <v>0</v>
      </c>
      <c r="G319" s="8">
        <f>SUMIFS(df_extratos!I:I,df_extratos!F:F,Conciliacao!A319,df_extratos!G:G,"CREDITO")</f>
        <v>0</v>
      </c>
      <c r="H319" s="24">
        <f>SUMIFS(df_tesouraria_trans!E:E,df_tesouraria_trans!D:D,Conciliacao!A319)</f>
        <v>0</v>
      </c>
      <c r="I319" s="10">
        <f t="shared" si="33"/>
        <v>0</v>
      </c>
      <c r="J319" s="5">
        <f>SUMIFS(df_blueme_sem_parcelamento!F:F,df_blueme_sem_parcelamento!I:I,Conciliacao!A319)</f>
        <v>0</v>
      </c>
      <c r="K319" s="5">
        <f>SUMIFS(df_blueme_com_parcelamento!I:I,df_blueme_com_parcelamento!L:L,Conciliacao!A319)</f>
        <v>0</v>
      </c>
      <c r="L319" s="9">
        <f>SUMIFS(df_mutuos!I:I,df_mutuos!B:B,Conciliacao!A319,df_mutuos!G:G,0)</f>
        <v>0</v>
      </c>
      <c r="M319" s="9">
        <f>SUMIFS(df_taxas_bancarias!E:E,df_taxas_bancarias!D:D,Conciliacao!A319,df_taxas_bancarias!F:F,"b'\x00'")</f>
        <v>0</v>
      </c>
      <c r="N319" s="11">
        <f>SUMIFS(df_extratos!I:I,df_extratos!F:F,Conciliacao!A319,df_extratos!G:G,"DEBITO")</f>
        <v>0</v>
      </c>
      <c r="O319" s="12">
        <f t="shared" si="34"/>
        <v>0</v>
      </c>
      <c r="P319" s="26">
        <f t="shared" si="35"/>
        <v>0</v>
      </c>
    </row>
    <row r="320" spans="1:16" x14ac:dyDescent="0.35">
      <c r="A320" s="6">
        <f t="shared" si="32"/>
        <v>45610</v>
      </c>
      <c r="B320" s="4">
        <f>SUMIFS(df_faturam_zig!K:K,df_faturam_zig!L:L,Conciliacao!A320)</f>
        <v>0</v>
      </c>
      <c r="C320" s="4"/>
      <c r="D320" s="4">
        <f>SUMIFS(df_faturam_zig!E:E,df_faturam_zig!L:L,Conciliacao!A320,df_faturam_zig!F:F,"DINHEIRO")</f>
        <v>0</v>
      </c>
      <c r="E320" s="4">
        <f>SUMIFS(view_parc_agrup!G:G,view_parc_agrup!F:F,Conciliacao!A320)</f>
        <v>0</v>
      </c>
      <c r="F320" s="7">
        <f>SUMIFS(df_mutuos!H:H,df_mutuos!B:B,Conciliacao!A320)</f>
        <v>0</v>
      </c>
      <c r="G320" s="8">
        <f>SUMIFS(df_extratos!I:I,df_extratos!F:F,Conciliacao!A320,df_extratos!G:G,"CREDITO")</f>
        <v>0</v>
      </c>
      <c r="H320" s="24">
        <f>SUMIFS(df_tesouraria_trans!E:E,df_tesouraria_trans!D:D,Conciliacao!A320)</f>
        <v>0</v>
      </c>
      <c r="I320" s="10">
        <f t="shared" si="33"/>
        <v>0</v>
      </c>
      <c r="J320" s="5">
        <f>SUMIFS(df_blueme_sem_parcelamento!F:F,df_blueme_sem_parcelamento!I:I,Conciliacao!A320)</f>
        <v>0</v>
      </c>
      <c r="K320" s="5">
        <f>SUMIFS(df_blueme_com_parcelamento!I:I,df_blueme_com_parcelamento!L:L,Conciliacao!A320)</f>
        <v>0</v>
      </c>
      <c r="L320" s="9">
        <f>SUMIFS(df_mutuos!I:I,df_mutuos!B:B,Conciliacao!A320,df_mutuos!G:G,0)</f>
        <v>0</v>
      </c>
      <c r="M320" s="9">
        <f>SUMIFS(df_taxas_bancarias!E:E,df_taxas_bancarias!D:D,Conciliacao!A320,df_taxas_bancarias!F:F,"b'\x00'")</f>
        <v>0</v>
      </c>
      <c r="N320" s="11">
        <f>SUMIFS(df_extratos!I:I,df_extratos!F:F,Conciliacao!A320,df_extratos!G:G,"DEBITO")</f>
        <v>0</v>
      </c>
      <c r="O320" s="12">
        <f t="shared" si="34"/>
        <v>0</v>
      </c>
      <c r="P320" s="26">
        <f t="shared" si="35"/>
        <v>0</v>
      </c>
    </row>
    <row r="321" spans="1:16" x14ac:dyDescent="0.35">
      <c r="A321" s="6">
        <f t="shared" si="32"/>
        <v>45611</v>
      </c>
      <c r="B321" s="4">
        <f>SUMIFS(df_faturam_zig!K:K,df_faturam_zig!L:L,Conciliacao!A321)</f>
        <v>0</v>
      </c>
      <c r="C321" s="4"/>
      <c r="D321" s="4">
        <f>SUMIFS(df_faturam_zig!E:E,df_faturam_zig!L:L,Conciliacao!A321,df_faturam_zig!F:F,"DINHEIRO")</f>
        <v>0</v>
      </c>
      <c r="E321" s="4">
        <f>SUMIFS(view_parc_agrup!G:G,view_parc_agrup!F:F,Conciliacao!A321)</f>
        <v>0</v>
      </c>
      <c r="F321" s="7">
        <f>SUMIFS(df_mutuos!H:H,df_mutuos!B:B,Conciliacao!A321)</f>
        <v>0</v>
      </c>
      <c r="G321" s="8">
        <f>SUMIFS(df_extratos!I:I,df_extratos!F:F,Conciliacao!A321,df_extratos!G:G,"CREDITO")</f>
        <v>0</v>
      </c>
      <c r="H321" s="24">
        <f>SUMIFS(df_tesouraria_trans!E:E,df_tesouraria_trans!D:D,Conciliacao!A321)</f>
        <v>0</v>
      </c>
      <c r="I321" s="10">
        <f t="shared" si="33"/>
        <v>0</v>
      </c>
      <c r="J321" s="5">
        <f>SUMIFS(df_blueme_sem_parcelamento!F:F,df_blueme_sem_parcelamento!I:I,Conciliacao!A321)</f>
        <v>0</v>
      </c>
      <c r="K321" s="5">
        <f>SUMIFS(df_blueme_com_parcelamento!I:I,df_blueme_com_parcelamento!L:L,Conciliacao!A321)</f>
        <v>0</v>
      </c>
      <c r="L321" s="9">
        <f>SUMIFS(df_mutuos!I:I,df_mutuos!B:B,Conciliacao!A321,df_mutuos!G:G,0)</f>
        <v>0</v>
      </c>
      <c r="M321" s="9">
        <f>SUMIFS(df_taxas_bancarias!E:E,df_taxas_bancarias!D:D,Conciliacao!A321,df_taxas_bancarias!F:F,"b'\x00'")</f>
        <v>0</v>
      </c>
      <c r="N321" s="11">
        <f>SUMIFS(df_extratos!I:I,df_extratos!F:F,Conciliacao!A321,df_extratos!G:G,"DEBITO")</f>
        <v>0</v>
      </c>
      <c r="O321" s="12">
        <f t="shared" si="34"/>
        <v>0</v>
      </c>
      <c r="P321" s="26">
        <f t="shared" si="35"/>
        <v>0</v>
      </c>
    </row>
    <row r="322" spans="1:16" x14ac:dyDescent="0.35">
      <c r="A322" s="6">
        <f t="shared" si="32"/>
        <v>45612</v>
      </c>
      <c r="B322" s="4">
        <f>SUMIFS(df_faturam_zig!K:K,df_faturam_zig!L:L,Conciliacao!A322)</f>
        <v>0</v>
      </c>
      <c r="C322" s="4"/>
      <c r="D322" s="4">
        <f>SUMIFS(df_faturam_zig!E:E,df_faturam_zig!L:L,Conciliacao!A322,df_faturam_zig!F:F,"DINHEIRO")</f>
        <v>0</v>
      </c>
      <c r="E322" s="4">
        <f>SUMIFS(view_parc_agrup!G:G,view_parc_agrup!F:F,Conciliacao!A322)</f>
        <v>0</v>
      </c>
      <c r="F322" s="7">
        <f>SUMIFS(df_mutuos!H:H,df_mutuos!B:B,Conciliacao!A322)</f>
        <v>0</v>
      </c>
      <c r="G322" s="8">
        <f>SUMIFS(df_extratos!I:I,df_extratos!F:F,Conciliacao!A322,df_extratos!G:G,"CREDITO")</f>
        <v>0</v>
      </c>
      <c r="H322" s="24">
        <f>SUMIFS(df_tesouraria_trans!E:E,df_tesouraria_trans!D:D,Conciliacao!A322)</f>
        <v>0</v>
      </c>
      <c r="I322" s="10">
        <f t="shared" si="33"/>
        <v>0</v>
      </c>
      <c r="J322" s="5">
        <f>SUMIFS(df_blueme_sem_parcelamento!F:F,df_blueme_sem_parcelamento!I:I,Conciliacao!A322)</f>
        <v>0</v>
      </c>
      <c r="K322" s="5">
        <f>SUMIFS(df_blueme_com_parcelamento!I:I,df_blueme_com_parcelamento!L:L,Conciliacao!A322)</f>
        <v>0</v>
      </c>
      <c r="L322" s="9">
        <f>SUMIFS(df_mutuos!I:I,df_mutuos!B:B,Conciliacao!A322,df_mutuos!G:G,0)</f>
        <v>0</v>
      </c>
      <c r="M322" s="9">
        <f>SUMIFS(df_taxas_bancarias!E:E,df_taxas_bancarias!D:D,Conciliacao!A322,df_taxas_bancarias!F:F,"b'\x00'")</f>
        <v>0</v>
      </c>
      <c r="N322" s="11">
        <f>SUMIFS(df_extratos!I:I,df_extratos!F:F,Conciliacao!A322,df_extratos!G:G,"DEBITO")</f>
        <v>0</v>
      </c>
      <c r="O322" s="12">
        <f t="shared" si="34"/>
        <v>0</v>
      </c>
      <c r="P322" s="26">
        <f t="shared" si="35"/>
        <v>0</v>
      </c>
    </row>
    <row r="323" spans="1:16" x14ac:dyDescent="0.35">
      <c r="A323" s="6">
        <f t="shared" si="32"/>
        <v>45613</v>
      </c>
      <c r="B323" s="4">
        <f>SUMIFS(df_faturam_zig!K:K,df_faturam_zig!L:L,Conciliacao!A323)</f>
        <v>0</v>
      </c>
      <c r="C323" s="4"/>
      <c r="D323" s="4">
        <f>SUMIFS(df_faturam_zig!E:E,df_faturam_zig!L:L,Conciliacao!A323,df_faturam_zig!F:F,"DINHEIRO")</f>
        <v>0</v>
      </c>
      <c r="E323" s="4">
        <f>SUMIFS(view_parc_agrup!G:G,view_parc_agrup!F:F,Conciliacao!A323)</f>
        <v>0</v>
      </c>
      <c r="F323" s="7">
        <f>SUMIFS(df_mutuos!H:H,df_mutuos!B:B,Conciliacao!A323)</f>
        <v>0</v>
      </c>
      <c r="G323" s="8">
        <f>SUMIFS(df_extratos!I:I,df_extratos!F:F,Conciliacao!A323,df_extratos!G:G,"CREDITO")</f>
        <v>0</v>
      </c>
      <c r="H323" s="24">
        <f>SUMIFS(df_tesouraria_trans!E:E,df_tesouraria_trans!D:D,Conciliacao!A323)</f>
        <v>0</v>
      </c>
      <c r="I323" s="10">
        <f t="shared" si="33"/>
        <v>0</v>
      </c>
      <c r="J323" s="5">
        <f>SUMIFS(df_blueme_sem_parcelamento!F:F,df_blueme_sem_parcelamento!I:I,Conciliacao!A323)</f>
        <v>0</v>
      </c>
      <c r="K323" s="5">
        <f>SUMIFS(df_blueme_com_parcelamento!I:I,df_blueme_com_parcelamento!L:L,Conciliacao!A323)</f>
        <v>0</v>
      </c>
      <c r="L323" s="9">
        <f>SUMIFS(df_mutuos!I:I,df_mutuos!B:B,Conciliacao!A323,df_mutuos!G:G,0)</f>
        <v>0</v>
      </c>
      <c r="M323" s="9">
        <f>SUMIFS(df_taxas_bancarias!E:E,df_taxas_bancarias!D:D,Conciliacao!A323,df_taxas_bancarias!F:F,"b'\x00'")</f>
        <v>0</v>
      </c>
      <c r="N323" s="11">
        <f>SUMIFS(df_extratos!I:I,df_extratos!F:F,Conciliacao!A323,df_extratos!G:G,"DEBITO")</f>
        <v>0</v>
      </c>
      <c r="O323" s="12">
        <f t="shared" si="34"/>
        <v>0</v>
      </c>
      <c r="P323" s="26">
        <f t="shared" si="35"/>
        <v>0</v>
      </c>
    </row>
    <row r="324" spans="1:16" x14ac:dyDescent="0.35">
      <c r="A324" s="6">
        <f t="shared" si="32"/>
        <v>45614</v>
      </c>
      <c r="B324" s="4">
        <f>SUMIFS(df_faturam_zig!K:K,df_faturam_zig!L:L,Conciliacao!A324)</f>
        <v>0</v>
      </c>
      <c r="C324" s="4"/>
      <c r="D324" s="4">
        <f>SUMIFS(df_faturam_zig!E:E,df_faturam_zig!L:L,Conciliacao!A324,df_faturam_zig!F:F,"DINHEIRO")</f>
        <v>0</v>
      </c>
      <c r="E324" s="4">
        <f>SUMIFS(view_parc_agrup!G:G,view_parc_agrup!F:F,Conciliacao!A324)</f>
        <v>0</v>
      </c>
      <c r="F324" s="7">
        <f>SUMIFS(df_mutuos!H:H,df_mutuos!B:B,Conciliacao!A324)</f>
        <v>0</v>
      </c>
      <c r="G324" s="8">
        <f>SUMIFS(df_extratos!I:I,df_extratos!F:F,Conciliacao!A324,df_extratos!G:G,"CREDITO")</f>
        <v>0</v>
      </c>
      <c r="H324" s="24">
        <f>SUMIFS(df_tesouraria_trans!E:E,df_tesouraria_trans!D:D,Conciliacao!A324)</f>
        <v>0</v>
      </c>
      <c r="I324" s="10">
        <f t="shared" si="33"/>
        <v>0</v>
      </c>
      <c r="J324" s="5">
        <f>SUMIFS(df_blueme_sem_parcelamento!F:F,df_blueme_sem_parcelamento!I:I,Conciliacao!A324)</f>
        <v>0</v>
      </c>
      <c r="K324" s="5">
        <f>SUMIFS(df_blueme_com_parcelamento!I:I,df_blueme_com_parcelamento!L:L,Conciliacao!A324)</f>
        <v>0</v>
      </c>
      <c r="L324" s="9">
        <f>SUMIFS(df_mutuos!I:I,df_mutuos!B:B,Conciliacao!A324,df_mutuos!G:G,0)</f>
        <v>0</v>
      </c>
      <c r="M324" s="9">
        <f>SUMIFS(df_taxas_bancarias!E:E,df_taxas_bancarias!D:D,Conciliacao!A324,df_taxas_bancarias!F:F,"b'\x00'")</f>
        <v>0</v>
      </c>
      <c r="N324" s="11">
        <f>SUMIFS(df_extratos!I:I,df_extratos!F:F,Conciliacao!A324,df_extratos!G:G,"DEBITO")</f>
        <v>0</v>
      </c>
      <c r="O324" s="12">
        <f t="shared" si="34"/>
        <v>0</v>
      </c>
      <c r="P324" s="26">
        <f t="shared" si="35"/>
        <v>0</v>
      </c>
    </row>
    <row r="325" spans="1:16" x14ac:dyDescent="0.35">
      <c r="A325" s="6">
        <f t="shared" si="32"/>
        <v>45615</v>
      </c>
      <c r="B325" s="4">
        <f>SUMIFS(df_faturam_zig!K:K,df_faturam_zig!L:L,Conciliacao!A325)</f>
        <v>0</v>
      </c>
      <c r="C325" s="4"/>
      <c r="D325" s="4">
        <f>SUMIFS(df_faturam_zig!E:E,df_faturam_zig!L:L,Conciliacao!A325,df_faturam_zig!F:F,"DINHEIRO")</f>
        <v>0</v>
      </c>
      <c r="E325" s="4">
        <f>SUMIFS(view_parc_agrup!G:G,view_parc_agrup!F:F,Conciliacao!A325)</f>
        <v>0</v>
      </c>
      <c r="F325" s="7">
        <f>SUMIFS(df_mutuos!H:H,df_mutuos!B:B,Conciliacao!A325)</f>
        <v>0</v>
      </c>
      <c r="G325" s="8">
        <f>SUMIFS(df_extratos!I:I,df_extratos!F:F,Conciliacao!A325,df_extratos!G:G,"CREDITO")</f>
        <v>0</v>
      </c>
      <c r="H325" s="24">
        <f>SUMIFS(df_tesouraria_trans!E:E,df_tesouraria_trans!D:D,Conciliacao!A325)</f>
        <v>0</v>
      </c>
      <c r="I325" s="10">
        <f t="shared" si="33"/>
        <v>0</v>
      </c>
      <c r="J325" s="5">
        <f>SUMIFS(df_blueme_sem_parcelamento!F:F,df_blueme_sem_parcelamento!I:I,Conciliacao!A325)</f>
        <v>0</v>
      </c>
      <c r="K325" s="5">
        <f>SUMIFS(df_blueme_com_parcelamento!I:I,df_blueme_com_parcelamento!L:L,Conciliacao!A325)</f>
        <v>0</v>
      </c>
      <c r="L325" s="9">
        <f>SUMIFS(df_mutuos!I:I,df_mutuos!B:B,Conciliacao!A325,df_mutuos!G:G,0)</f>
        <v>0</v>
      </c>
      <c r="M325" s="9">
        <f>SUMIFS(df_taxas_bancarias!E:E,df_taxas_bancarias!D:D,Conciliacao!A325,df_taxas_bancarias!F:F,"b'\x00'")</f>
        <v>0</v>
      </c>
      <c r="N325" s="11">
        <f>SUMIFS(df_extratos!I:I,df_extratos!F:F,Conciliacao!A325,df_extratos!G:G,"DEBITO")</f>
        <v>0</v>
      </c>
      <c r="O325" s="12">
        <f t="shared" si="34"/>
        <v>0</v>
      </c>
      <c r="P325" s="26">
        <f t="shared" si="35"/>
        <v>0</v>
      </c>
    </row>
    <row r="326" spans="1:16" x14ac:dyDescent="0.35">
      <c r="A326" s="6">
        <f t="shared" si="32"/>
        <v>45616</v>
      </c>
      <c r="B326" s="4">
        <f>SUMIFS(df_faturam_zig!K:K,df_faturam_zig!L:L,Conciliacao!A326)</f>
        <v>0</v>
      </c>
      <c r="C326" s="4"/>
      <c r="D326" s="4">
        <f>SUMIFS(df_faturam_zig!E:E,df_faturam_zig!L:L,Conciliacao!A326,df_faturam_zig!F:F,"DINHEIRO")</f>
        <v>0</v>
      </c>
      <c r="E326" s="4">
        <f>SUMIFS(view_parc_agrup!G:G,view_parc_agrup!F:F,Conciliacao!A326)</f>
        <v>0</v>
      </c>
      <c r="F326" s="7">
        <f>SUMIFS(df_mutuos!H:H,df_mutuos!B:B,Conciliacao!A326)</f>
        <v>0</v>
      </c>
      <c r="G326" s="8">
        <f>SUMIFS(df_extratos!I:I,df_extratos!F:F,Conciliacao!A326,df_extratos!G:G,"CREDITO")</f>
        <v>0</v>
      </c>
      <c r="H326" s="24">
        <f>SUMIFS(df_tesouraria_trans!E:E,df_tesouraria_trans!D:D,Conciliacao!A326)</f>
        <v>0</v>
      </c>
      <c r="I326" s="10">
        <f t="shared" si="33"/>
        <v>0</v>
      </c>
      <c r="J326" s="5">
        <f>SUMIFS(df_blueme_sem_parcelamento!F:F,df_blueme_sem_parcelamento!I:I,Conciliacao!A326)</f>
        <v>0</v>
      </c>
      <c r="K326" s="5">
        <f>SUMIFS(df_blueme_com_parcelamento!I:I,df_blueme_com_parcelamento!L:L,Conciliacao!A326)</f>
        <v>0</v>
      </c>
      <c r="L326" s="9">
        <f>SUMIFS(df_mutuos!I:I,df_mutuos!B:B,Conciliacao!A326,df_mutuos!G:G,0)</f>
        <v>0</v>
      </c>
      <c r="M326" s="9">
        <f>SUMIFS(df_taxas_bancarias!E:E,df_taxas_bancarias!D:D,Conciliacao!A326,df_taxas_bancarias!F:F,"b'\x00'")</f>
        <v>0</v>
      </c>
      <c r="N326" s="11">
        <f>SUMIFS(df_extratos!I:I,df_extratos!F:F,Conciliacao!A326,df_extratos!G:G,"DEBITO")</f>
        <v>0</v>
      </c>
      <c r="O326" s="12">
        <f t="shared" si="34"/>
        <v>0</v>
      </c>
      <c r="P326" s="26">
        <f t="shared" si="35"/>
        <v>0</v>
      </c>
    </row>
    <row r="327" spans="1:16" x14ac:dyDescent="0.35">
      <c r="A327" s="6">
        <f t="shared" si="32"/>
        <v>45617</v>
      </c>
      <c r="B327" s="4">
        <f>SUMIFS(df_faturam_zig!K:K,df_faturam_zig!L:L,Conciliacao!A327)</f>
        <v>0</v>
      </c>
      <c r="C327" s="4"/>
      <c r="D327" s="4">
        <f>SUMIFS(df_faturam_zig!E:E,df_faturam_zig!L:L,Conciliacao!A327,df_faturam_zig!F:F,"DINHEIRO")</f>
        <v>0</v>
      </c>
      <c r="E327" s="4">
        <f>SUMIFS(view_parc_agrup!G:G,view_parc_agrup!F:F,Conciliacao!A327)</f>
        <v>0</v>
      </c>
      <c r="F327" s="7">
        <f>SUMIFS(df_mutuos!H:H,df_mutuos!B:B,Conciliacao!A327)</f>
        <v>0</v>
      </c>
      <c r="G327" s="8">
        <f>SUMIFS(df_extratos!I:I,df_extratos!F:F,Conciliacao!A327,df_extratos!G:G,"CREDITO")</f>
        <v>0</v>
      </c>
      <c r="H327" s="24">
        <f>SUMIFS(df_tesouraria_trans!E:E,df_tesouraria_trans!D:D,Conciliacao!A327)</f>
        <v>0</v>
      </c>
      <c r="I327" s="10">
        <f t="shared" si="33"/>
        <v>0</v>
      </c>
      <c r="J327" s="5">
        <f>SUMIFS(df_blueme_sem_parcelamento!F:F,df_blueme_sem_parcelamento!I:I,Conciliacao!A327)</f>
        <v>0</v>
      </c>
      <c r="K327" s="5">
        <f>SUMIFS(df_blueme_com_parcelamento!I:I,df_blueme_com_parcelamento!L:L,Conciliacao!A327)</f>
        <v>0</v>
      </c>
      <c r="L327" s="9">
        <f>SUMIFS(df_mutuos!I:I,df_mutuos!B:B,Conciliacao!A327,df_mutuos!G:G,0)</f>
        <v>0</v>
      </c>
      <c r="M327" s="9">
        <f>SUMIFS(df_taxas_bancarias!E:E,df_taxas_bancarias!D:D,Conciliacao!A327,df_taxas_bancarias!F:F,"b'\x00'")</f>
        <v>0</v>
      </c>
      <c r="N327" s="11">
        <f>SUMIFS(df_extratos!I:I,df_extratos!F:F,Conciliacao!A327,df_extratos!G:G,"DEBITO")</f>
        <v>0</v>
      </c>
      <c r="O327" s="12">
        <f t="shared" si="34"/>
        <v>0</v>
      </c>
      <c r="P327" s="26">
        <f t="shared" si="35"/>
        <v>0</v>
      </c>
    </row>
    <row r="328" spans="1:16" x14ac:dyDescent="0.35">
      <c r="A328" s="6">
        <f t="shared" si="32"/>
        <v>45618</v>
      </c>
      <c r="B328" s="4">
        <f>SUMIFS(df_faturam_zig!K:K,df_faturam_zig!L:L,Conciliacao!A328)</f>
        <v>0</v>
      </c>
      <c r="C328" s="4"/>
      <c r="D328" s="4">
        <f>SUMIFS(df_faturam_zig!E:E,df_faturam_zig!L:L,Conciliacao!A328,df_faturam_zig!F:F,"DINHEIRO")</f>
        <v>0</v>
      </c>
      <c r="E328" s="4">
        <f>SUMIFS(view_parc_agrup!G:G,view_parc_agrup!F:F,Conciliacao!A328)</f>
        <v>0</v>
      </c>
      <c r="F328" s="7">
        <f>SUMIFS(df_mutuos!H:H,df_mutuos!B:B,Conciliacao!A328)</f>
        <v>0</v>
      </c>
      <c r="G328" s="8">
        <f>SUMIFS(df_extratos!I:I,df_extratos!F:F,Conciliacao!A328,df_extratos!G:G,"CREDITO")</f>
        <v>0</v>
      </c>
      <c r="H328" s="24">
        <f>SUMIFS(df_tesouraria_trans!E:E,df_tesouraria_trans!D:D,Conciliacao!A328)</f>
        <v>0</v>
      </c>
      <c r="I328" s="10">
        <f t="shared" si="33"/>
        <v>0</v>
      </c>
      <c r="J328" s="5">
        <f>SUMIFS(df_blueme_sem_parcelamento!F:F,df_blueme_sem_parcelamento!I:I,Conciliacao!A328)</f>
        <v>0</v>
      </c>
      <c r="K328" s="5">
        <f>SUMIFS(df_blueme_com_parcelamento!I:I,df_blueme_com_parcelamento!L:L,Conciliacao!A328)</f>
        <v>0</v>
      </c>
      <c r="L328" s="9">
        <f>SUMIFS(df_mutuos!I:I,df_mutuos!B:B,Conciliacao!A328,df_mutuos!G:G,0)</f>
        <v>0</v>
      </c>
      <c r="M328" s="9">
        <f>SUMIFS(df_taxas_bancarias!E:E,df_taxas_bancarias!D:D,Conciliacao!A328,df_taxas_bancarias!F:F,"b'\x00'")</f>
        <v>0</v>
      </c>
      <c r="N328" s="11">
        <f>SUMIFS(df_extratos!I:I,df_extratos!F:F,Conciliacao!A328,df_extratos!G:G,"DEBITO")</f>
        <v>0</v>
      </c>
      <c r="O328" s="12">
        <f t="shared" si="34"/>
        <v>0</v>
      </c>
      <c r="P328" s="26">
        <f t="shared" si="35"/>
        <v>0</v>
      </c>
    </row>
    <row r="329" spans="1:16" x14ac:dyDescent="0.35">
      <c r="A329" s="6">
        <f t="shared" si="32"/>
        <v>45619</v>
      </c>
      <c r="B329" s="4">
        <f>SUMIFS(df_faturam_zig!K:K,df_faturam_zig!L:L,Conciliacao!A329)</f>
        <v>0</v>
      </c>
      <c r="C329" s="4"/>
      <c r="D329" s="4">
        <f>SUMIFS(df_faturam_zig!E:E,df_faturam_zig!L:L,Conciliacao!A329,df_faturam_zig!F:F,"DINHEIRO")</f>
        <v>0</v>
      </c>
      <c r="E329" s="4">
        <f>SUMIFS(view_parc_agrup!G:G,view_parc_agrup!F:F,Conciliacao!A329)</f>
        <v>0</v>
      </c>
      <c r="F329" s="7">
        <f>SUMIFS(df_mutuos!H:H,df_mutuos!B:B,Conciliacao!A329)</f>
        <v>0</v>
      </c>
      <c r="G329" s="8">
        <f>SUMIFS(df_extratos!I:I,df_extratos!F:F,Conciliacao!A329,df_extratos!G:G,"CREDITO")</f>
        <v>0</v>
      </c>
      <c r="H329" s="24">
        <f>SUMIFS(df_tesouraria_trans!E:E,df_tesouraria_trans!D:D,Conciliacao!A329)</f>
        <v>0</v>
      </c>
      <c r="I329" s="10">
        <f t="shared" si="33"/>
        <v>0</v>
      </c>
      <c r="J329" s="5">
        <f>SUMIFS(df_blueme_sem_parcelamento!F:F,df_blueme_sem_parcelamento!I:I,Conciliacao!A329)</f>
        <v>0</v>
      </c>
      <c r="K329" s="5">
        <f>SUMIFS(df_blueme_com_parcelamento!I:I,df_blueme_com_parcelamento!L:L,Conciliacao!A329)</f>
        <v>0</v>
      </c>
      <c r="L329" s="9">
        <f>SUMIFS(df_mutuos!I:I,df_mutuos!B:B,Conciliacao!A329,df_mutuos!G:G,0)</f>
        <v>0</v>
      </c>
      <c r="M329" s="9">
        <f>SUMIFS(df_taxas_bancarias!E:E,df_taxas_bancarias!D:D,Conciliacao!A329,df_taxas_bancarias!F:F,"b'\x00'")</f>
        <v>0</v>
      </c>
      <c r="N329" s="11">
        <f>SUMIFS(df_extratos!I:I,df_extratos!F:F,Conciliacao!A329,df_extratos!G:G,"DEBITO")</f>
        <v>0</v>
      </c>
      <c r="O329" s="12">
        <f t="shared" si="34"/>
        <v>0</v>
      </c>
      <c r="P329" s="26">
        <f t="shared" si="35"/>
        <v>0</v>
      </c>
    </row>
    <row r="330" spans="1:16" x14ac:dyDescent="0.35">
      <c r="A330" s="6">
        <f t="shared" si="32"/>
        <v>45620</v>
      </c>
      <c r="B330" s="4">
        <f>SUMIFS(df_faturam_zig!K:K,df_faturam_zig!L:L,Conciliacao!A330)</f>
        <v>0</v>
      </c>
      <c r="C330" s="4"/>
      <c r="D330" s="4">
        <f>SUMIFS(df_faturam_zig!E:E,df_faturam_zig!L:L,Conciliacao!A330,df_faturam_zig!F:F,"DINHEIRO")</f>
        <v>0</v>
      </c>
      <c r="E330" s="4">
        <f>SUMIFS(view_parc_agrup!G:G,view_parc_agrup!F:F,Conciliacao!A330)</f>
        <v>0</v>
      </c>
      <c r="F330" s="7">
        <f>SUMIFS(df_mutuos!H:H,df_mutuos!B:B,Conciliacao!A330)</f>
        <v>0</v>
      </c>
      <c r="G330" s="8">
        <f>SUMIFS(df_extratos!I:I,df_extratos!F:F,Conciliacao!A330,df_extratos!G:G,"CREDITO")</f>
        <v>0</v>
      </c>
      <c r="H330" s="24">
        <f>SUMIFS(df_tesouraria_trans!E:E,df_tesouraria_trans!D:D,Conciliacao!A330)</f>
        <v>0</v>
      </c>
      <c r="I330" s="10">
        <f t="shared" si="33"/>
        <v>0</v>
      </c>
      <c r="J330" s="5">
        <f>SUMIFS(df_blueme_sem_parcelamento!F:F,df_blueme_sem_parcelamento!I:I,Conciliacao!A330)</f>
        <v>0</v>
      </c>
      <c r="K330" s="5">
        <f>SUMIFS(df_blueme_com_parcelamento!I:I,df_blueme_com_parcelamento!L:L,Conciliacao!A330)</f>
        <v>0</v>
      </c>
      <c r="L330" s="9">
        <f>SUMIFS(df_mutuos!I:I,df_mutuos!B:B,Conciliacao!A330,df_mutuos!G:G,0)</f>
        <v>0</v>
      </c>
      <c r="M330" s="9">
        <f>SUMIFS(df_taxas_bancarias!E:E,df_taxas_bancarias!D:D,Conciliacao!A330,df_taxas_bancarias!F:F,"b'\x00'")</f>
        <v>0</v>
      </c>
      <c r="N330" s="11">
        <f>SUMIFS(df_extratos!I:I,df_extratos!F:F,Conciliacao!A330,df_extratos!G:G,"DEBITO")</f>
        <v>0</v>
      </c>
      <c r="O330" s="12">
        <f t="shared" si="34"/>
        <v>0</v>
      </c>
      <c r="P330" s="26">
        <f t="shared" si="35"/>
        <v>0</v>
      </c>
    </row>
    <row r="331" spans="1:16" x14ac:dyDescent="0.35">
      <c r="A331" s="6">
        <f t="shared" si="32"/>
        <v>45621</v>
      </c>
      <c r="B331" s="4">
        <f>SUMIFS(df_faturam_zig!K:K,df_faturam_zig!L:L,Conciliacao!A331)</f>
        <v>0</v>
      </c>
      <c r="C331" s="4"/>
      <c r="D331" s="4">
        <f>SUMIFS(df_faturam_zig!E:E,df_faturam_zig!L:L,Conciliacao!A331,df_faturam_zig!F:F,"DINHEIRO")</f>
        <v>0</v>
      </c>
      <c r="E331" s="4">
        <f>SUMIFS(view_parc_agrup!G:G,view_parc_agrup!F:F,Conciliacao!A331)</f>
        <v>0</v>
      </c>
      <c r="F331" s="7">
        <f>SUMIFS(df_mutuos!H:H,df_mutuos!B:B,Conciliacao!A331)</f>
        <v>0</v>
      </c>
      <c r="G331" s="8">
        <f>SUMIFS(df_extratos!I:I,df_extratos!F:F,Conciliacao!A331,df_extratos!G:G,"CREDITO")</f>
        <v>0</v>
      </c>
      <c r="H331" s="24">
        <f>SUMIFS(df_tesouraria_trans!E:E,df_tesouraria_trans!D:D,Conciliacao!A331)</f>
        <v>0</v>
      </c>
      <c r="I331" s="10">
        <f t="shared" si="33"/>
        <v>0</v>
      </c>
      <c r="J331" s="5">
        <f>SUMIFS(df_blueme_sem_parcelamento!F:F,df_blueme_sem_parcelamento!I:I,Conciliacao!A331)</f>
        <v>0</v>
      </c>
      <c r="K331" s="5">
        <f>SUMIFS(df_blueme_com_parcelamento!I:I,df_blueme_com_parcelamento!L:L,Conciliacao!A331)</f>
        <v>0</v>
      </c>
      <c r="L331" s="9">
        <f>SUMIFS(df_mutuos!I:I,df_mutuos!B:B,Conciliacao!A331,df_mutuos!G:G,0)</f>
        <v>0</v>
      </c>
      <c r="M331" s="9">
        <f>SUMIFS(df_taxas_bancarias!E:E,df_taxas_bancarias!D:D,Conciliacao!A331,df_taxas_bancarias!F:F,"b'\x00'")</f>
        <v>0</v>
      </c>
      <c r="N331" s="11">
        <f>SUMIFS(df_extratos!I:I,df_extratos!F:F,Conciliacao!A331,df_extratos!G:G,"DEBITO")</f>
        <v>0</v>
      </c>
      <c r="O331" s="12">
        <f t="shared" si="34"/>
        <v>0</v>
      </c>
      <c r="P331" s="26">
        <f t="shared" si="35"/>
        <v>0</v>
      </c>
    </row>
    <row r="332" spans="1:16" x14ac:dyDescent="0.35">
      <c r="A332" s="6">
        <f t="shared" si="32"/>
        <v>45622</v>
      </c>
      <c r="B332" s="4">
        <f>SUMIFS(df_faturam_zig!K:K,df_faturam_zig!L:L,Conciliacao!A332)</f>
        <v>0</v>
      </c>
      <c r="C332" s="4"/>
      <c r="D332" s="4">
        <f>SUMIFS(df_faturam_zig!E:E,df_faturam_zig!L:L,Conciliacao!A332,df_faturam_zig!F:F,"DINHEIRO")</f>
        <v>0</v>
      </c>
      <c r="E332" s="4">
        <f>SUMIFS(view_parc_agrup!G:G,view_parc_agrup!F:F,Conciliacao!A332)</f>
        <v>0</v>
      </c>
      <c r="F332" s="7">
        <f>SUMIFS(df_mutuos!H:H,df_mutuos!B:B,Conciliacao!A332)</f>
        <v>0</v>
      </c>
      <c r="G332" s="8">
        <f>SUMIFS(df_extratos!I:I,df_extratos!F:F,Conciliacao!A332,df_extratos!G:G,"CREDITO")</f>
        <v>0</v>
      </c>
      <c r="H332" s="24">
        <f>SUMIFS(df_tesouraria_trans!E:E,df_tesouraria_trans!D:D,Conciliacao!A332)</f>
        <v>0</v>
      </c>
      <c r="I332" s="10">
        <f t="shared" si="33"/>
        <v>0</v>
      </c>
      <c r="J332" s="5">
        <f>SUMIFS(df_blueme_sem_parcelamento!F:F,df_blueme_sem_parcelamento!I:I,Conciliacao!A332)</f>
        <v>0</v>
      </c>
      <c r="K332" s="5">
        <f>SUMIFS(df_blueme_com_parcelamento!I:I,df_blueme_com_parcelamento!L:L,Conciliacao!A332)</f>
        <v>0</v>
      </c>
      <c r="L332" s="9">
        <f>SUMIFS(df_mutuos!I:I,df_mutuos!B:B,Conciliacao!A332,df_mutuos!G:G,0)</f>
        <v>0</v>
      </c>
      <c r="M332" s="9">
        <f>SUMIFS(df_taxas_bancarias!E:E,df_taxas_bancarias!D:D,Conciliacao!A332,df_taxas_bancarias!F:F,"b'\x00'")</f>
        <v>0</v>
      </c>
      <c r="N332" s="11">
        <f>SUMIFS(df_extratos!I:I,df_extratos!F:F,Conciliacao!A332,df_extratos!G:G,"DEBITO")</f>
        <v>0</v>
      </c>
      <c r="O332" s="12">
        <f t="shared" si="34"/>
        <v>0</v>
      </c>
      <c r="P332" s="26">
        <f t="shared" si="35"/>
        <v>0</v>
      </c>
    </row>
    <row r="333" spans="1:16" x14ac:dyDescent="0.35">
      <c r="A333" s="6">
        <f t="shared" si="32"/>
        <v>45623</v>
      </c>
      <c r="B333" s="4">
        <f>SUMIFS(df_faturam_zig!K:K,df_faturam_zig!L:L,Conciliacao!A333)</f>
        <v>0</v>
      </c>
      <c r="C333" s="4"/>
      <c r="D333" s="4">
        <f>SUMIFS(df_faturam_zig!E:E,df_faturam_zig!L:L,Conciliacao!A333,df_faturam_zig!F:F,"DINHEIRO")</f>
        <v>0</v>
      </c>
      <c r="E333" s="4">
        <f>SUMIFS(view_parc_agrup!G:G,view_parc_agrup!F:F,Conciliacao!A333)</f>
        <v>0</v>
      </c>
      <c r="F333" s="7">
        <f>SUMIFS(df_mutuos!H:H,df_mutuos!B:B,Conciliacao!A333)</f>
        <v>0</v>
      </c>
      <c r="G333" s="8">
        <f>SUMIFS(df_extratos!I:I,df_extratos!F:F,Conciliacao!A333,df_extratos!G:G,"CREDITO")</f>
        <v>0</v>
      </c>
      <c r="H333" s="24">
        <f>SUMIFS(df_tesouraria_trans!E:E,df_tesouraria_trans!D:D,Conciliacao!A333)</f>
        <v>0</v>
      </c>
      <c r="I333" s="10">
        <f t="shared" si="33"/>
        <v>0</v>
      </c>
      <c r="J333" s="5">
        <f>SUMIFS(df_blueme_sem_parcelamento!F:F,df_blueme_sem_parcelamento!I:I,Conciliacao!A333)</f>
        <v>0</v>
      </c>
      <c r="K333" s="5">
        <f>SUMIFS(df_blueme_com_parcelamento!I:I,df_blueme_com_parcelamento!L:L,Conciliacao!A333)</f>
        <v>0</v>
      </c>
      <c r="L333" s="9">
        <f>SUMIFS(df_mutuos!I:I,df_mutuos!B:B,Conciliacao!A333,df_mutuos!G:G,0)</f>
        <v>0</v>
      </c>
      <c r="M333" s="9">
        <f>SUMIFS(df_taxas_bancarias!E:E,df_taxas_bancarias!D:D,Conciliacao!A333,df_taxas_bancarias!F:F,"b'\x00'")</f>
        <v>0</v>
      </c>
      <c r="N333" s="11">
        <f>SUMIFS(df_extratos!I:I,df_extratos!F:F,Conciliacao!A333,df_extratos!G:G,"DEBITO")</f>
        <v>0</v>
      </c>
      <c r="O333" s="12">
        <f t="shared" si="34"/>
        <v>0</v>
      </c>
      <c r="P333" s="26">
        <f t="shared" si="35"/>
        <v>0</v>
      </c>
    </row>
    <row r="334" spans="1:16" x14ac:dyDescent="0.35">
      <c r="A334" s="6">
        <f t="shared" si="32"/>
        <v>45624</v>
      </c>
      <c r="B334" s="4">
        <f>SUMIFS(df_faturam_zig!K:K,df_faturam_zig!L:L,Conciliacao!A334)</f>
        <v>0</v>
      </c>
      <c r="C334" s="4"/>
      <c r="D334" s="4">
        <f>SUMIFS(df_faturam_zig!E:E,df_faturam_zig!L:L,Conciliacao!A334,df_faturam_zig!F:F,"DINHEIRO")</f>
        <v>0</v>
      </c>
      <c r="E334" s="4">
        <f>SUMIFS(view_parc_agrup!G:G,view_parc_agrup!F:F,Conciliacao!A334)</f>
        <v>0</v>
      </c>
      <c r="F334" s="7">
        <f>SUMIFS(df_mutuos!H:H,df_mutuos!B:B,Conciliacao!A334)</f>
        <v>0</v>
      </c>
      <c r="G334" s="8">
        <f>SUMIFS(df_extratos!I:I,df_extratos!F:F,Conciliacao!A334,df_extratos!G:G,"CREDITO")</f>
        <v>0</v>
      </c>
      <c r="H334" s="24">
        <f>SUMIFS(df_tesouraria_trans!E:E,df_tesouraria_trans!D:D,Conciliacao!A334)</f>
        <v>0</v>
      </c>
      <c r="I334" s="10">
        <f t="shared" si="33"/>
        <v>0</v>
      </c>
      <c r="J334" s="5">
        <f>SUMIFS(df_blueme_sem_parcelamento!F:F,df_blueme_sem_parcelamento!I:I,Conciliacao!A334)</f>
        <v>0</v>
      </c>
      <c r="K334" s="5">
        <f>SUMIFS(df_blueme_com_parcelamento!I:I,df_blueme_com_parcelamento!L:L,Conciliacao!A334)</f>
        <v>0</v>
      </c>
      <c r="L334" s="9">
        <f>SUMIFS(df_mutuos!I:I,df_mutuos!B:B,Conciliacao!A334,df_mutuos!G:G,0)</f>
        <v>0</v>
      </c>
      <c r="M334" s="9">
        <f>SUMIFS(df_taxas_bancarias!E:E,df_taxas_bancarias!D:D,Conciliacao!A334,df_taxas_bancarias!F:F,"b'\x00'")</f>
        <v>0</v>
      </c>
      <c r="N334" s="11">
        <f>SUMIFS(df_extratos!I:I,df_extratos!F:F,Conciliacao!A334,df_extratos!G:G,"DEBITO")</f>
        <v>0</v>
      </c>
      <c r="O334" s="12">
        <f t="shared" si="34"/>
        <v>0</v>
      </c>
      <c r="P334" s="26">
        <f t="shared" si="35"/>
        <v>0</v>
      </c>
    </row>
    <row r="335" spans="1:16" x14ac:dyDescent="0.35">
      <c r="A335" s="6">
        <f t="shared" si="32"/>
        <v>45625</v>
      </c>
      <c r="B335" s="4">
        <f>SUMIFS(df_faturam_zig!K:K,df_faturam_zig!L:L,Conciliacao!A335)</f>
        <v>0</v>
      </c>
      <c r="C335" s="4"/>
      <c r="D335" s="4">
        <f>SUMIFS(df_faturam_zig!E:E,df_faturam_zig!L:L,Conciliacao!A335,df_faturam_zig!F:F,"DINHEIRO")</f>
        <v>0</v>
      </c>
      <c r="E335" s="4">
        <f>SUMIFS(view_parc_agrup!G:G,view_parc_agrup!F:F,Conciliacao!A335)</f>
        <v>0</v>
      </c>
      <c r="F335" s="7">
        <f>SUMIFS(df_mutuos!H:H,df_mutuos!B:B,Conciliacao!A335)</f>
        <v>0</v>
      </c>
      <c r="G335" s="8">
        <f>SUMIFS(df_extratos!I:I,df_extratos!F:F,Conciliacao!A335,df_extratos!G:G,"CREDITO")</f>
        <v>0</v>
      </c>
      <c r="H335" s="24">
        <f>SUMIFS(df_tesouraria_trans!E:E,df_tesouraria_trans!D:D,Conciliacao!A335)</f>
        <v>0</v>
      </c>
      <c r="I335" s="10">
        <f t="shared" si="33"/>
        <v>0</v>
      </c>
      <c r="J335" s="5">
        <f>SUMIFS(df_blueme_sem_parcelamento!F:F,df_blueme_sem_parcelamento!I:I,Conciliacao!A335)</f>
        <v>0</v>
      </c>
      <c r="K335" s="5">
        <f>SUMIFS(df_blueme_com_parcelamento!I:I,df_blueme_com_parcelamento!L:L,Conciliacao!A335)</f>
        <v>0</v>
      </c>
      <c r="L335" s="9">
        <f>SUMIFS(df_mutuos!I:I,df_mutuos!B:B,Conciliacao!A335,df_mutuos!G:G,0)</f>
        <v>0</v>
      </c>
      <c r="M335" s="9">
        <f>SUMIFS(df_taxas_bancarias!E:E,df_taxas_bancarias!D:D,Conciliacao!A335,df_taxas_bancarias!F:F,"b'\x00'")</f>
        <v>0</v>
      </c>
      <c r="N335" s="11">
        <f>SUMIFS(df_extratos!I:I,df_extratos!F:F,Conciliacao!A335,df_extratos!G:G,"DEBITO")</f>
        <v>0</v>
      </c>
      <c r="O335" s="12">
        <f t="shared" si="34"/>
        <v>0</v>
      </c>
      <c r="P335" s="26">
        <f t="shared" si="35"/>
        <v>0</v>
      </c>
    </row>
    <row r="336" spans="1:16" x14ac:dyDescent="0.35">
      <c r="A336" s="6">
        <f t="shared" si="32"/>
        <v>45626</v>
      </c>
      <c r="B336" s="4">
        <f>SUMIFS(df_faturam_zig!K:K,df_faturam_zig!L:L,Conciliacao!A336)</f>
        <v>0</v>
      </c>
      <c r="C336" s="4"/>
      <c r="D336" s="4">
        <f>SUMIFS(df_faturam_zig!E:E,df_faturam_zig!L:L,Conciliacao!A336,df_faturam_zig!F:F,"DINHEIRO")</f>
        <v>0</v>
      </c>
      <c r="E336" s="4">
        <f>SUMIFS(view_parc_agrup!G:G,view_parc_agrup!F:F,Conciliacao!A336)</f>
        <v>0</v>
      </c>
      <c r="F336" s="7">
        <f>SUMIFS(df_mutuos!H:H,df_mutuos!B:B,Conciliacao!A336)</f>
        <v>0</v>
      </c>
      <c r="G336" s="8">
        <f>SUMIFS(df_extratos!I:I,df_extratos!F:F,Conciliacao!A336,df_extratos!G:G,"CREDITO")</f>
        <v>0</v>
      </c>
      <c r="H336" s="24">
        <f>SUMIFS(df_tesouraria_trans!E:E,df_tesouraria_trans!D:D,Conciliacao!A336)</f>
        <v>0</v>
      </c>
      <c r="I336" s="10">
        <f t="shared" si="33"/>
        <v>0</v>
      </c>
      <c r="J336" s="5">
        <f>SUMIFS(df_blueme_sem_parcelamento!F:F,df_blueme_sem_parcelamento!I:I,Conciliacao!A336)</f>
        <v>0</v>
      </c>
      <c r="K336" s="5">
        <f>SUMIFS(df_blueme_com_parcelamento!I:I,df_blueme_com_parcelamento!L:L,Conciliacao!A336)</f>
        <v>0</v>
      </c>
      <c r="L336" s="9">
        <f>SUMIFS(df_mutuos!I:I,df_mutuos!B:B,Conciliacao!A336,df_mutuos!G:G,0)</f>
        <v>0</v>
      </c>
      <c r="M336" s="9">
        <f>SUMIFS(df_taxas_bancarias!E:E,df_taxas_bancarias!D:D,Conciliacao!A336,df_taxas_bancarias!F:F,"b'\x00'")</f>
        <v>0</v>
      </c>
      <c r="N336" s="11">
        <f>SUMIFS(df_extratos!I:I,df_extratos!F:F,Conciliacao!A336,df_extratos!G:G,"DEBITO")</f>
        <v>0</v>
      </c>
      <c r="O336" s="12">
        <f t="shared" si="34"/>
        <v>0</v>
      </c>
      <c r="P336" s="26">
        <f t="shared" si="35"/>
        <v>0</v>
      </c>
    </row>
    <row r="337" spans="1:16" x14ac:dyDescent="0.35">
      <c r="A337" s="6">
        <f t="shared" si="32"/>
        <v>45627</v>
      </c>
      <c r="B337" s="4">
        <f>SUMIFS(df_faturam_zig!K:K,df_faturam_zig!L:L,Conciliacao!A337)</f>
        <v>0</v>
      </c>
      <c r="C337" s="4"/>
      <c r="D337" s="4">
        <f>SUMIFS(df_faturam_zig!E:E,df_faturam_zig!L:L,Conciliacao!A337,df_faturam_zig!F:F,"DINHEIRO")</f>
        <v>0</v>
      </c>
      <c r="E337" s="4">
        <f>SUMIFS(view_parc_agrup!G:G,view_parc_agrup!F:F,Conciliacao!A337)</f>
        <v>0</v>
      </c>
      <c r="F337" s="7">
        <f>SUMIFS(df_mutuos!H:H,df_mutuos!B:B,Conciliacao!A337)</f>
        <v>0</v>
      </c>
      <c r="G337" s="8">
        <f>SUMIFS(df_extratos!I:I,df_extratos!F:F,Conciliacao!A337,df_extratos!G:G,"CREDITO")</f>
        <v>0</v>
      </c>
      <c r="H337" s="24">
        <f>SUMIFS(df_tesouraria_trans!E:E,df_tesouraria_trans!D:D,Conciliacao!A337)</f>
        <v>0</v>
      </c>
      <c r="I337" s="10">
        <f t="shared" si="33"/>
        <v>0</v>
      </c>
      <c r="J337" s="5">
        <f>SUMIFS(df_blueme_sem_parcelamento!F:F,df_blueme_sem_parcelamento!I:I,Conciliacao!A337)</f>
        <v>0</v>
      </c>
      <c r="K337" s="5">
        <f>SUMIFS(df_blueme_com_parcelamento!I:I,df_blueme_com_parcelamento!L:L,Conciliacao!A337)</f>
        <v>0</v>
      </c>
      <c r="L337" s="9">
        <f>SUMIFS(df_mutuos!I:I,df_mutuos!B:B,Conciliacao!A337,df_mutuos!G:G,0)</f>
        <v>0</v>
      </c>
      <c r="M337" s="9">
        <f>SUMIFS(df_taxas_bancarias!E:E,df_taxas_bancarias!D:D,Conciliacao!A337,df_taxas_bancarias!F:F,"b'\x00'")</f>
        <v>0</v>
      </c>
      <c r="N337" s="11">
        <f>SUMIFS(df_extratos!I:I,df_extratos!F:F,Conciliacao!A337,df_extratos!G:G,"DEBITO")</f>
        <v>0</v>
      </c>
      <c r="O337" s="12">
        <f t="shared" si="34"/>
        <v>0</v>
      </c>
      <c r="P337" s="26">
        <f t="shared" si="35"/>
        <v>0</v>
      </c>
    </row>
    <row r="338" spans="1:16" x14ac:dyDescent="0.35">
      <c r="A338" s="6">
        <f t="shared" si="32"/>
        <v>45628</v>
      </c>
      <c r="B338" s="4">
        <f>SUMIFS(df_faturam_zig!K:K,df_faturam_zig!L:L,Conciliacao!A338)</f>
        <v>0</v>
      </c>
      <c r="C338" s="4"/>
      <c r="D338" s="4">
        <f>SUMIFS(df_faturam_zig!E:E,df_faturam_zig!L:L,Conciliacao!A338,df_faturam_zig!F:F,"DINHEIRO")</f>
        <v>0</v>
      </c>
      <c r="E338" s="4">
        <f>SUMIFS(view_parc_agrup!G:G,view_parc_agrup!F:F,Conciliacao!A338)</f>
        <v>0</v>
      </c>
      <c r="F338" s="7">
        <f>SUMIFS(df_mutuos!H:H,df_mutuos!B:B,Conciliacao!A338)</f>
        <v>0</v>
      </c>
      <c r="G338" s="8">
        <f>SUMIFS(df_extratos!I:I,df_extratos!F:F,Conciliacao!A338,df_extratos!G:G,"CREDITO")</f>
        <v>0</v>
      </c>
      <c r="H338" s="24">
        <f>SUMIFS(df_tesouraria_trans!E:E,df_tesouraria_trans!D:D,Conciliacao!A338)</f>
        <v>0</v>
      </c>
      <c r="I338" s="10">
        <f t="shared" si="33"/>
        <v>0</v>
      </c>
      <c r="J338" s="5">
        <f>SUMIFS(df_blueme_sem_parcelamento!F:F,df_blueme_sem_parcelamento!I:I,Conciliacao!A338)</f>
        <v>0</v>
      </c>
      <c r="K338" s="5">
        <f>SUMIFS(df_blueme_com_parcelamento!I:I,df_blueme_com_parcelamento!L:L,Conciliacao!A338)</f>
        <v>0</v>
      </c>
      <c r="L338" s="9">
        <f>SUMIFS(df_mutuos!I:I,df_mutuos!B:B,Conciliacao!A338,df_mutuos!G:G,0)</f>
        <v>0</v>
      </c>
      <c r="M338" s="9">
        <f>SUMIFS(df_taxas_bancarias!E:E,df_taxas_bancarias!D:D,Conciliacao!A338,df_taxas_bancarias!F:F,"b'\x00'")</f>
        <v>0</v>
      </c>
      <c r="N338" s="11">
        <f>SUMIFS(df_extratos!I:I,df_extratos!F:F,Conciliacao!A338,df_extratos!G:G,"DEBITO")</f>
        <v>0</v>
      </c>
      <c r="O338" s="12">
        <f t="shared" si="34"/>
        <v>0</v>
      </c>
      <c r="P338" s="26">
        <f t="shared" si="35"/>
        <v>0</v>
      </c>
    </row>
    <row r="339" spans="1:16" x14ac:dyDescent="0.35">
      <c r="A339" s="6">
        <f t="shared" si="32"/>
        <v>45629</v>
      </c>
      <c r="B339" s="4">
        <f>SUMIFS(df_faturam_zig!K:K,df_faturam_zig!L:L,Conciliacao!A339)</f>
        <v>0</v>
      </c>
      <c r="C339" s="4"/>
      <c r="D339" s="4">
        <f>SUMIFS(df_faturam_zig!E:E,df_faturam_zig!L:L,Conciliacao!A339,df_faturam_zig!F:F,"DINHEIRO")</f>
        <v>0</v>
      </c>
      <c r="E339" s="4">
        <f>SUMIFS(view_parc_agrup!G:G,view_parc_agrup!F:F,Conciliacao!A339)</f>
        <v>0</v>
      </c>
      <c r="F339" s="7">
        <f>SUMIFS(df_mutuos!H:H,df_mutuos!B:B,Conciliacao!A339)</f>
        <v>0</v>
      </c>
      <c r="G339" s="8">
        <f>SUMIFS(df_extratos!I:I,df_extratos!F:F,Conciliacao!A339,df_extratos!G:G,"CREDITO")</f>
        <v>0</v>
      </c>
      <c r="H339" s="24">
        <f>SUMIFS(df_tesouraria_trans!E:E,df_tesouraria_trans!D:D,Conciliacao!A339)</f>
        <v>0</v>
      </c>
      <c r="I339" s="10">
        <f t="shared" si="33"/>
        <v>0</v>
      </c>
      <c r="J339" s="5">
        <f>SUMIFS(df_blueme_sem_parcelamento!F:F,df_blueme_sem_parcelamento!I:I,Conciliacao!A339)</f>
        <v>0</v>
      </c>
      <c r="K339" s="5">
        <f>SUMIFS(df_blueme_com_parcelamento!I:I,df_blueme_com_parcelamento!L:L,Conciliacao!A339)</f>
        <v>0</v>
      </c>
      <c r="L339" s="9">
        <f>SUMIFS(df_mutuos!I:I,df_mutuos!B:B,Conciliacao!A339,df_mutuos!G:G,0)</f>
        <v>0</v>
      </c>
      <c r="M339" s="9">
        <f>SUMIFS(df_taxas_bancarias!E:E,df_taxas_bancarias!D:D,Conciliacao!A339,df_taxas_bancarias!F:F,"b'\x00'")</f>
        <v>0</v>
      </c>
      <c r="N339" s="11">
        <f>SUMIFS(df_extratos!I:I,df_extratos!F:F,Conciliacao!A339,df_extratos!G:G,"DEBITO")</f>
        <v>0</v>
      </c>
      <c r="O339" s="12">
        <f t="shared" si="34"/>
        <v>0</v>
      </c>
      <c r="P339" s="26">
        <f t="shared" si="35"/>
        <v>0</v>
      </c>
    </row>
    <row r="340" spans="1:16" x14ac:dyDescent="0.35">
      <c r="A340" s="6">
        <f t="shared" si="32"/>
        <v>45630</v>
      </c>
      <c r="B340" s="4">
        <f>SUMIFS(df_faturam_zig!K:K,df_faturam_zig!L:L,Conciliacao!A340)</f>
        <v>0</v>
      </c>
      <c r="C340" s="4"/>
      <c r="D340" s="4">
        <f>SUMIFS(df_faturam_zig!E:E,df_faturam_zig!L:L,Conciliacao!A340,df_faturam_zig!F:F,"DINHEIRO")</f>
        <v>0</v>
      </c>
      <c r="E340" s="4">
        <f>SUMIFS(view_parc_agrup!G:G,view_parc_agrup!F:F,Conciliacao!A340)</f>
        <v>0</v>
      </c>
      <c r="F340" s="7">
        <f>SUMIFS(df_mutuos!H:H,df_mutuos!B:B,Conciliacao!A340)</f>
        <v>0</v>
      </c>
      <c r="G340" s="8">
        <f>SUMIFS(df_extratos!I:I,df_extratos!F:F,Conciliacao!A340,df_extratos!G:G,"CREDITO")</f>
        <v>0</v>
      </c>
      <c r="H340" s="24">
        <f>SUMIFS(df_tesouraria_trans!E:E,df_tesouraria_trans!D:D,Conciliacao!A340)</f>
        <v>0</v>
      </c>
      <c r="I340" s="10">
        <f t="shared" si="33"/>
        <v>0</v>
      </c>
      <c r="J340" s="5">
        <f>SUMIFS(df_blueme_sem_parcelamento!F:F,df_blueme_sem_parcelamento!I:I,Conciliacao!A340)</f>
        <v>0</v>
      </c>
      <c r="K340" s="5">
        <f>SUMIFS(df_blueme_com_parcelamento!I:I,df_blueme_com_parcelamento!L:L,Conciliacao!A340)</f>
        <v>0</v>
      </c>
      <c r="L340" s="9">
        <f>SUMIFS(df_mutuos!I:I,df_mutuos!B:B,Conciliacao!A340,df_mutuos!G:G,0)</f>
        <v>0</v>
      </c>
      <c r="M340" s="9">
        <f>SUMIFS(df_taxas_bancarias!E:E,df_taxas_bancarias!D:D,Conciliacao!A340,df_taxas_bancarias!F:F,"b'\x00'")</f>
        <v>0</v>
      </c>
      <c r="N340" s="11">
        <f>SUMIFS(df_extratos!I:I,df_extratos!F:F,Conciliacao!A340,df_extratos!G:G,"DEBITO")</f>
        <v>0</v>
      </c>
      <c r="O340" s="12">
        <f t="shared" si="34"/>
        <v>0</v>
      </c>
      <c r="P340" s="26">
        <f t="shared" si="35"/>
        <v>0</v>
      </c>
    </row>
    <row r="341" spans="1:16" x14ac:dyDescent="0.35">
      <c r="A341" s="6">
        <f t="shared" si="32"/>
        <v>45631</v>
      </c>
      <c r="B341" s="4">
        <f>SUMIFS(df_faturam_zig!K:K,df_faturam_zig!L:L,Conciliacao!A341)</f>
        <v>0</v>
      </c>
      <c r="C341" s="4"/>
      <c r="D341" s="4">
        <f>SUMIFS(df_faturam_zig!E:E,df_faturam_zig!L:L,Conciliacao!A341,df_faturam_zig!F:F,"DINHEIRO")</f>
        <v>0</v>
      </c>
      <c r="E341" s="4">
        <f>SUMIFS(view_parc_agrup!G:G,view_parc_agrup!F:F,Conciliacao!A341)</f>
        <v>0</v>
      </c>
      <c r="F341" s="7">
        <f>SUMIFS(df_mutuos!H:H,df_mutuos!B:B,Conciliacao!A341)</f>
        <v>0</v>
      </c>
      <c r="G341" s="8">
        <f>SUMIFS(df_extratos!I:I,df_extratos!F:F,Conciliacao!A341,df_extratos!G:G,"CREDITO")</f>
        <v>0</v>
      </c>
      <c r="H341" s="24">
        <f>SUMIFS(df_tesouraria_trans!E:E,df_tesouraria_trans!D:D,Conciliacao!A341)</f>
        <v>0</v>
      </c>
      <c r="I341" s="10">
        <f t="shared" si="33"/>
        <v>0</v>
      </c>
      <c r="J341" s="5">
        <f>SUMIFS(df_blueme_sem_parcelamento!F:F,df_blueme_sem_parcelamento!I:I,Conciliacao!A341)</f>
        <v>0</v>
      </c>
      <c r="K341" s="5">
        <f>SUMIFS(df_blueme_com_parcelamento!I:I,df_blueme_com_parcelamento!L:L,Conciliacao!A341)</f>
        <v>0</v>
      </c>
      <c r="L341" s="9">
        <f>SUMIFS(df_mutuos!I:I,df_mutuos!B:B,Conciliacao!A341,df_mutuos!G:G,0)</f>
        <v>0</v>
      </c>
      <c r="M341" s="9">
        <f>SUMIFS(df_taxas_bancarias!E:E,df_taxas_bancarias!D:D,Conciliacao!A341,df_taxas_bancarias!F:F,"b'\x00'")</f>
        <v>0</v>
      </c>
      <c r="N341" s="11">
        <f>SUMIFS(df_extratos!I:I,df_extratos!F:F,Conciliacao!A341,df_extratos!G:G,"DEBITO")</f>
        <v>0</v>
      </c>
      <c r="O341" s="12">
        <f t="shared" si="34"/>
        <v>0</v>
      </c>
      <c r="P341" s="26">
        <f t="shared" si="35"/>
        <v>0</v>
      </c>
    </row>
    <row r="342" spans="1:16" x14ac:dyDescent="0.35">
      <c r="A342" s="6">
        <f t="shared" si="32"/>
        <v>45632</v>
      </c>
      <c r="B342" s="4">
        <f>SUMIFS(df_faturam_zig!K:K,df_faturam_zig!L:L,Conciliacao!A342)</f>
        <v>0</v>
      </c>
      <c r="C342" s="4"/>
      <c r="D342" s="4">
        <f>SUMIFS(df_faturam_zig!E:E,df_faturam_zig!L:L,Conciliacao!A342,df_faturam_zig!F:F,"DINHEIRO")</f>
        <v>0</v>
      </c>
      <c r="E342" s="4">
        <f>SUMIFS(view_parc_agrup!G:G,view_parc_agrup!F:F,Conciliacao!A342)</f>
        <v>0</v>
      </c>
      <c r="F342" s="7">
        <f>SUMIFS(df_mutuos!H:H,df_mutuos!B:B,Conciliacao!A342)</f>
        <v>0</v>
      </c>
      <c r="G342" s="8">
        <f>SUMIFS(df_extratos!I:I,df_extratos!F:F,Conciliacao!A342,df_extratos!G:G,"CREDITO")</f>
        <v>0</v>
      </c>
      <c r="H342" s="24">
        <f>SUMIFS(df_tesouraria_trans!E:E,df_tesouraria_trans!D:D,Conciliacao!A342)</f>
        <v>0</v>
      </c>
      <c r="I342" s="10">
        <f t="shared" si="33"/>
        <v>0</v>
      </c>
      <c r="J342" s="5">
        <f>SUMIFS(df_blueme_sem_parcelamento!F:F,df_blueme_sem_parcelamento!I:I,Conciliacao!A342)</f>
        <v>0</v>
      </c>
      <c r="K342" s="5">
        <f>SUMIFS(df_blueme_com_parcelamento!I:I,df_blueme_com_parcelamento!L:L,Conciliacao!A342)</f>
        <v>0</v>
      </c>
      <c r="L342" s="9">
        <f>SUMIFS(df_mutuos!I:I,df_mutuos!B:B,Conciliacao!A342,df_mutuos!G:G,0)</f>
        <v>0</v>
      </c>
      <c r="M342" s="9">
        <f>SUMIFS(df_taxas_bancarias!E:E,df_taxas_bancarias!D:D,Conciliacao!A342,df_taxas_bancarias!F:F,"b'\x00'")</f>
        <v>0</v>
      </c>
      <c r="N342" s="11">
        <f>SUMIFS(df_extratos!I:I,df_extratos!F:F,Conciliacao!A342,df_extratos!G:G,"DEBITO")</f>
        <v>0</v>
      </c>
      <c r="O342" s="12">
        <f t="shared" si="34"/>
        <v>0</v>
      </c>
      <c r="P342" s="26">
        <f t="shared" si="35"/>
        <v>0</v>
      </c>
    </row>
    <row r="343" spans="1:16" x14ac:dyDescent="0.35">
      <c r="A343" s="6">
        <f t="shared" si="32"/>
        <v>45633</v>
      </c>
      <c r="B343" s="4">
        <f>SUMIFS(df_faturam_zig!K:K,df_faturam_zig!L:L,Conciliacao!A343)</f>
        <v>0</v>
      </c>
      <c r="C343" s="4"/>
      <c r="D343" s="4">
        <f>SUMIFS(df_faturam_zig!E:E,df_faturam_zig!L:L,Conciliacao!A343,df_faturam_zig!F:F,"DINHEIRO")</f>
        <v>0</v>
      </c>
      <c r="E343" s="4">
        <f>SUMIFS(view_parc_agrup!G:G,view_parc_agrup!F:F,Conciliacao!A343)</f>
        <v>0</v>
      </c>
      <c r="F343" s="7">
        <f>SUMIFS(df_mutuos!H:H,df_mutuos!B:B,Conciliacao!A343)</f>
        <v>0</v>
      </c>
      <c r="G343" s="8">
        <f>SUMIFS(df_extratos!I:I,df_extratos!F:F,Conciliacao!A343,df_extratos!G:G,"CREDITO")</f>
        <v>0</v>
      </c>
      <c r="H343" s="24">
        <f>SUMIFS(df_tesouraria_trans!E:E,df_tesouraria_trans!D:D,Conciliacao!A343)</f>
        <v>0</v>
      </c>
      <c r="I343" s="10">
        <f t="shared" si="33"/>
        <v>0</v>
      </c>
      <c r="J343" s="5">
        <f>SUMIFS(df_blueme_sem_parcelamento!F:F,df_blueme_sem_parcelamento!I:I,Conciliacao!A343)</f>
        <v>0</v>
      </c>
      <c r="K343" s="5">
        <f>SUMIFS(df_blueme_com_parcelamento!I:I,df_blueme_com_parcelamento!L:L,Conciliacao!A343)</f>
        <v>0</v>
      </c>
      <c r="L343" s="9">
        <f>SUMIFS(df_mutuos!I:I,df_mutuos!B:B,Conciliacao!A343,df_mutuos!G:G,0)</f>
        <v>0</v>
      </c>
      <c r="M343" s="9">
        <f>SUMIFS(df_taxas_bancarias!E:E,df_taxas_bancarias!D:D,Conciliacao!A343,df_taxas_bancarias!F:F,"b'\x00'")</f>
        <v>0</v>
      </c>
      <c r="N343" s="11">
        <f>SUMIFS(df_extratos!I:I,df_extratos!F:F,Conciliacao!A343,df_extratos!G:G,"DEBITO")</f>
        <v>0</v>
      </c>
      <c r="O343" s="12">
        <f t="shared" si="34"/>
        <v>0</v>
      </c>
      <c r="P343" s="26">
        <f t="shared" si="35"/>
        <v>0</v>
      </c>
    </row>
    <row r="344" spans="1:16" x14ac:dyDescent="0.35">
      <c r="A344" s="6">
        <f t="shared" si="32"/>
        <v>45634</v>
      </c>
      <c r="B344" s="4">
        <f>SUMIFS(df_faturam_zig!K:K,df_faturam_zig!L:L,Conciliacao!A344)</f>
        <v>0</v>
      </c>
      <c r="C344" s="4"/>
      <c r="D344" s="4">
        <f>SUMIFS(df_faturam_zig!E:E,df_faturam_zig!L:L,Conciliacao!A344,df_faturam_zig!F:F,"DINHEIRO")</f>
        <v>0</v>
      </c>
      <c r="E344" s="4">
        <f>SUMIFS(view_parc_agrup!G:G,view_parc_agrup!F:F,Conciliacao!A344)</f>
        <v>0</v>
      </c>
      <c r="F344" s="7">
        <f>SUMIFS(df_mutuos!H:H,df_mutuos!B:B,Conciliacao!A344)</f>
        <v>0</v>
      </c>
      <c r="G344" s="8">
        <f>SUMIFS(df_extratos!I:I,df_extratos!F:F,Conciliacao!A344,df_extratos!G:G,"CREDITO")</f>
        <v>0</v>
      </c>
      <c r="H344" s="24">
        <f>SUMIFS(df_tesouraria_trans!E:E,df_tesouraria_trans!D:D,Conciliacao!A344)</f>
        <v>0</v>
      </c>
      <c r="I344" s="10">
        <f t="shared" si="33"/>
        <v>0</v>
      </c>
      <c r="J344" s="5">
        <f>SUMIFS(df_blueme_sem_parcelamento!F:F,df_blueme_sem_parcelamento!I:I,Conciliacao!A344)</f>
        <v>0</v>
      </c>
      <c r="K344" s="5">
        <f>SUMIFS(df_blueme_com_parcelamento!I:I,df_blueme_com_parcelamento!L:L,Conciliacao!A344)</f>
        <v>0</v>
      </c>
      <c r="L344" s="9">
        <f>SUMIFS(df_mutuos!I:I,df_mutuos!B:B,Conciliacao!A344,df_mutuos!G:G,0)</f>
        <v>0</v>
      </c>
      <c r="M344" s="9">
        <f>SUMIFS(df_taxas_bancarias!E:E,df_taxas_bancarias!D:D,Conciliacao!A344,df_taxas_bancarias!F:F,"b'\x00'")</f>
        <v>0</v>
      </c>
      <c r="N344" s="11">
        <f>SUMIFS(df_extratos!I:I,df_extratos!F:F,Conciliacao!A344,df_extratos!G:G,"DEBITO")</f>
        <v>0</v>
      </c>
      <c r="O344" s="12">
        <f t="shared" si="34"/>
        <v>0</v>
      </c>
      <c r="P344" s="26">
        <f t="shared" si="35"/>
        <v>0</v>
      </c>
    </row>
    <row r="345" spans="1:16" x14ac:dyDescent="0.35">
      <c r="A345" s="6">
        <f t="shared" si="32"/>
        <v>45635</v>
      </c>
      <c r="B345" s="4">
        <f>SUMIFS(df_faturam_zig!K:K,df_faturam_zig!L:L,Conciliacao!A345)</f>
        <v>0</v>
      </c>
      <c r="C345" s="4"/>
      <c r="D345" s="4">
        <f>SUMIFS(df_faturam_zig!E:E,df_faturam_zig!L:L,Conciliacao!A345,df_faturam_zig!F:F,"DINHEIRO")</f>
        <v>0</v>
      </c>
      <c r="E345" s="4">
        <f>SUMIFS(view_parc_agrup!G:G,view_parc_agrup!F:F,Conciliacao!A345)</f>
        <v>0</v>
      </c>
      <c r="F345" s="7">
        <f>SUMIFS(df_mutuos!H:H,df_mutuos!B:B,Conciliacao!A345)</f>
        <v>0</v>
      </c>
      <c r="G345" s="8">
        <f>SUMIFS(df_extratos!I:I,df_extratos!F:F,Conciliacao!A345,df_extratos!G:G,"CREDITO")</f>
        <v>0</v>
      </c>
      <c r="H345" s="24">
        <f>SUMIFS(df_tesouraria_trans!E:E,df_tesouraria_trans!D:D,Conciliacao!A345)</f>
        <v>0</v>
      </c>
      <c r="I345" s="10">
        <f t="shared" si="33"/>
        <v>0</v>
      </c>
      <c r="J345" s="5">
        <f>SUMIFS(df_blueme_sem_parcelamento!F:F,df_blueme_sem_parcelamento!I:I,Conciliacao!A345)</f>
        <v>0</v>
      </c>
      <c r="K345" s="5">
        <f>SUMIFS(df_blueme_com_parcelamento!I:I,df_blueme_com_parcelamento!L:L,Conciliacao!A345)</f>
        <v>0</v>
      </c>
      <c r="L345" s="9">
        <f>SUMIFS(df_mutuos!I:I,df_mutuos!B:B,Conciliacao!A345,df_mutuos!G:G,0)</f>
        <v>0</v>
      </c>
      <c r="M345" s="9">
        <f>SUMIFS(df_taxas_bancarias!E:E,df_taxas_bancarias!D:D,Conciliacao!A345,df_taxas_bancarias!F:F,"b'\x00'")</f>
        <v>0</v>
      </c>
      <c r="N345" s="11">
        <f>SUMIFS(df_extratos!I:I,df_extratos!F:F,Conciliacao!A345,df_extratos!G:G,"DEBITO")</f>
        <v>0</v>
      </c>
      <c r="O345" s="12">
        <f t="shared" si="34"/>
        <v>0</v>
      </c>
      <c r="P345" s="26">
        <f t="shared" si="35"/>
        <v>0</v>
      </c>
    </row>
    <row r="346" spans="1:16" x14ac:dyDescent="0.35">
      <c r="A346" s="6">
        <f t="shared" si="32"/>
        <v>45636</v>
      </c>
      <c r="B346" s="4">
        <f>SUMIFS(df_faturam_zig!K:K,df_faturam_zig!L:L,Conciliacao!A346)</f>
        <v>0</v>
      </c>
      <c r="C346" s="4"/>
      <c r="D346" s="4">
        <f>SUMIFS(df_faturam_zig!E:E,df_faturam_zig!L:L,Conciliacao!A346,df_faturam_zig!F:F,"DINHEIRO")</f>
        <v>0</v>
      </c>
      <c r="E346" s="4">
        <f>SUMIFS(view_parc_agrup!G:G,view_parc_agrup!F:F,Conciliacao!A346)</f>
        <v>0</v>
      </c>
      <c r="F346" s="7">
        <f>SUMIFS(df_mutuos!H:H,df_mutuos!B:B,Conciliacao!A346)</f>
        <v>0</v>
      </c>
      <c r="G346" s="8">
        <f>SUMIFS(df_extratos!I:I,df_extratos!F:F,Conciliacao!A346,df_extratos!G:G,"CREDITO")</f>
        <v>0</v>
      </c>
      <c r="H346" s="24">
        <f>SUMIFS(df_tesouraria_trans!E:E,df_tesouraria_trans!D:D,Conciliacao!A346)</f>
        <v>0</v>
      </c>
      <c r="I346" s="10">
        <f t="shared" si="33"/>
        <v>0</v>
      </c>
      <c r="J346" s="5">
        <f>SUMIFS(df_blueme_sem_parcelamento!F:F,df_blueme_sem_parcelamento!I:I,Conciliacao!A346)</f>
        <v>0</v>
      </c>
      <c r="K346" s="5">
        <f>SUMIFS(df_blueme_com_parcelamento!I:I,df_blueme_com_parcelamento!L:L,Conciliacao!A346)</f>
        <v>0</v>
      </c>
      <c r="L346" s="9">
        <f>SUMIFS(df_mutuos!I:I,df_mutuos!B:B,Conciliacao!A346,df_mutuos!G:G,0)</f>
        <v>0</v>
      </c>
      <c r="M346" s="9">
        <f>SUMIFS(df_taxas_bancarias!E:E,df_taxas_bancarias!D:D,Conciliacao!A346,df_taxas_bancarias!F:F,"b'\x00'")</f>
        <v>0</v>
      </c>
      <c r="N346" s="11">
        <f>SUMIFS(df_extratos!I:I,df_extratos!F:F,Conciliacao!A346,df_extratos!G:G,"DEBITO")</f>
        <v>0</v>
      </c>
      <c r="O346" s="12">
        <f t="shared" si="34"/>
        <v>0</v>
      </c>
      <c r="P346" s="26">
        <f t="shared" si="35"/>
        <v>0</v>
      </c>
    </row>
    <row r="347" spans="1:16" x14ac:dyDescent="0.35">
      <c r="A347" s="6">
        <f t="shared" si="32"/>
        <v>45637</v>
      </c>
      <c r="B347" s="4">
        <f>SUMIFS(df_faturam_zig!K:K,df_faturam_zig!L:L,Conciliacao!A347)</f>
        <v>0</v>
      </c>
      <c r="C347" s="4"/>
      <c r="D347" s="4">
        <f>SUMIFS(df_faturam_zig!E:E,df_faturam_zig!L:L,Conciliacao!A347,df_faturam_zig!F:F,"DINHEIRO")</f>
        <v>0</v>
      </c>
      <c r="E347" s="4">
        <f>SUMIFS(view_parc_agrup!G:G,view_parc_agrup!F:F,Conciliacao!A347)</f>
        <v>0</v>
      </c>
      <c r="F347" s="7">
        <f>SUMIFS(df_mutuos!H:H,df_mutuos!B:B,Conciliacao!A347)</f>
        <v>0</v>
      </c>
      <c r="G347" s="8">
        <f>SUMIFS(df_extratos!I:I,df_extratos!F:F,Conciliacao!A347,df_extratos!G:G,"CREDITO")</f>
        <v>0</v>
      </c>
      <c r="H347" s="24">
        <f>SUMIFS(df_tesouraria_trans!E:E,df_tesouraria_trans!D:D,Conciliacao!A347)</f>
        <v>0</v>
      </c>
      <c r="I347" s="10">
        <f t="shared" si="33"/>
        <v>0</v>
      </c>
      <c r="J347" s="5">
        <f>SUMIFS(df_blueme_sem_parcelamento!F:F,df_blueme_sem_parcelamento!I:I,Conciliacao!A347)</f>
        <v>0</v>
      </c>
      <c r="K347" s="5">
        <f>SUMIFS(df_blueme_com_parcelamento!I:I,df_blueme_com_parcelamento!L:L,Conciliacao!A347)</f>
        <v>0</v>
      </c>
      <c r="L347" s="9">
        <f>SUMIFS(df_mutuos!I:I,df_mutuos!B:B,Conciliacao!A347,df_mutuos!G:G,0)</f>
        <v>0</v>
      </c>
      <c r="M347" s="9">
        <f>SUMIFS(df_taxas_bancarias!E:E,df_taxas_bancarias!D:D,Conciliacao!A347,df_taxas_bancarias!F:F,"b'\x00'")</f>
        <v>0</v>
      </c>
      <c r="N347" s="11">
        <f>SUMIFS(df_extratos!I:I,df_extratos!F:F,Conciliacao!A347,df_extratos!G:G,"DEBITO")</f>
        <v>0</v>
      </c>
      <c r="O347" s="12">
        <f t="shared" si="34"/>
        <v>0</v>
      </c>
      <c r="P347" s="26">
        <f t="shared" si="35"/>
        <v>0</v>
      </c>
    </row>
    <row r="348" spans="1:16" x14ac:dyDescent="0.35">
      <c r="A348" s="6">
        <f t="shared" si="32"/>
        <v>45638</v>
      </c>
      <c r="B348" s="4">
        <f>SUMIFS(df_faturam_zig!K:K,df_faturam_zig!L:L,Conciliacao!A348)</f>
        <v>0</v>
      </c>
      <c r="C348" s="4"/>
      <c r="D348" s="4">
        <f>SUMIFS(df_faturam_zig!E:E,df_faturam_zig!L:L,Conciliacao!A348,df_faturam_zig!F:F,"DINHEIRO")</f>
        <v>0</v>
      </c>
      <c r="E348" s="4">
        <f>SUMIFS(view_parc_agrup!G:G,view_parc_agrup!F:F,Conciliacao!A348)</f>
        <v>0</v>
      </c>
      <c r="F348" s="7">
        <f>SUMIFS(df_mutuos!H:H,df_mutuos!B:B,Conciliacao!A348)</f>
        <v>0</v>
      </c>
      <c r="G348" s="8">
        <f>SUMIFS(df_extratos!I:I,df_extratos!F:F,Conciliacao!A348,df_extratos!G:G,"CREDITO")</f>
        <v>0</v>
      </c>
      <c r="H348" s="24">
        <f>SUMIFS(df_tesouraria_trans!E:E,df_tesouraria_trans!D:D,Conciliacao!A348)</f>
        <v>0</v>
      </c>
      <c r="I348" s="10">
        <f t="shared" si="33"/>
        <v>0</v>
      </c>
      <c r="J348" s="5">
        <f>SUMIFS(df_blueme_sem_parcelamento!F:F,df_blueme_sem_parcelamento!I:I,Conciliacao!A348)</f>
        <v>0</v>
      </c>
      <c r="K348" s="5">
        <f>SUMIFS(df_blueme_com_parcelamento!I:I,df_blueme_com_parcelamento!L:L,Conciliacao!A348)</f>
        <v>0</v>
      </c>
      <c r="L348" s="9">
        <f>SUMIFS(df_mutuos!I:I,df_mutuos!B:B,Conciliacao!A348,df_mutuos!G:G,0)</f>
        <v>0</v>
      </c>
      <c r="M348" s="9">
        <f>SUMIFS(df_taxas_bancarias!E:E,df_taxas_bancarias!D:D,Conciliacao!A348,df_taxas_bancarias!F:F,"b'\x00'")</f>
        <v>0</v>
      </c>
      <c r="N348" s="11">
        <f>SUMIFS(df_extratos!I:I,df_extratos!F:F,Conciliacao!A348,df_extratos!G:G,"DEBITO")</f>
        <v>0</v>
      </c>
      <c r="O348" s="12">
        <f t="shared" si="34"/>
        <v>0</v>
      </c>
      <c r="P348" s="26">
        <f t="shared" si="35"/>
        <v>0</v>
      </c>
    </row>
    <row r="349" spans="1:16" x14ac:dyDescent="0.35">
      <c r="A349" s="6">
        <f t="shared" si="32"/>
        <v>45639</v>
      </c>
      <c r="B349" s="4">
        <f>SUMIFS(df_faturam_zig!K:K,df_faturam_zig!L:L,Conciliacao!A349)</f>
        <v>0</v>
      </c>
      <c r="C349" s="4"/>
      <c r="D349" s="4">
        <f>SUMIFS(df_faturam_zig!E:E,df_faturam_zig!L:L,Conciliacao!A349,df_faturam_zig!F:F,"DINHEIRO")</f>
        <v>0</v>
      </c>
      <c r="E349" s="4">
        <f>SUMIFS(view_parc_agrup!G:G,view_parc_agrup!F:F,Conciliacao!A349)</f>
        <v>0</v>
      </c>
      <c r="F349" s="7">
        <f>SUMIFS(df_mutuos!H:H,df_mutuos!B:B,Conciliacao!A349)</f>
        <v>0</v>
      </c>
      <c r="G349" s="8">
        <f>SUMIFS(df_extratos!I:I,df_extratos!F:F,Conciliacao!A349,df_extratos!G:G,"CREDITO")</f>
        <v>0</v>
      </c>
      <c r="H349" s="24">
        <f>SUMIFS(df_tesouraria_trans!E:E,df_tesouraria_trans!D:D,Conciliacao!A349)</f>
        <v>0</v>
      </c>
      <c r="I349" s="10">
        <f t="shared" si="33"/>
        <v>0</v>
      </c>
      <c r="J349" s="5">
        <f>SUMIFS(df_blueme_sem_parcelamento!F:F,df_blueme_sem_parcelamento!I:I,Conciliacao!A349)</f>
        <v>0</v>
      </c>
      <c r="K349" s="5">
        <f>SUMIFS(df_blueme_com_parcelamento!I:I,df_blueme_com_parcelamento!L:L,Conciliacao!A349)</f>
        <v>0</v>
      </c>
      <c r="L349" s="9">
        <f>SUMIFS(df_mutuos!I:I,df_mutuos!B:B,Conciliacao!A349,df_mutuos!G:G,0)</f>
        <v>0</v>
      </c>
      <c r="M349" s="9">
        <f>SUMIFS(df_taxas_bancarias!E:E,df_taxas_bancarias!D:D,Conciliacao!A349,df_taxas_bancarias!F:F,"b'\x00'")</f>
        <v>0</v>
      </c>
      <c r="N349" s="11">
        <f>SUMIFS(df_extratos!I:I,df_extratos!F:F,Conciliacao!A349,df_extratos!G:G,"DEBITO")</f>
        <v>0</v>
      </c>
      <c r="O349" s="12">
        <f t="shared" si="34"/>
        <v>0</v>
      </c>
      <c r="P349" s="26">
        <f t="shared" si="35"/>
        <v>0</v>
      </c>
    </row>
    <row r="350" spans="1:16" x14ac:dyDescent="0.35">
      <c r="A350" s="6">
        <f t="shared" si="32"/>
        <v>45640</v>
      </c>
      <c r="B350" s="4">
        <f>SUMIFS(df_faturam_zig!K:K,df_faturam_zig!L:L,Conciliacao!A350)</f>
        <v>0</v>
      </c>
      <c r="C350" s="4"/>
      <c r="D350" s="4">
        <f>SUMIFS(df_faturam_zig!E:E,df_faturam_zig!L:L,Conciliacao!A350,df_faturam_zig!F:F,"DINHEIRO")</f>
        <v>0</v>
      </c>
      <c r="E350" s="4">
        <f>SUMIFS(view_parc_agrup!G:G,view_parc_agrup!F:F,Conciliacao!A350)</f>
        <v>0</v>
      </c>
      <c r="F350" s="7">
        <f>SUMIFS(df_mutuos!H:H,df_mutuos!B:B,Conciliacao!A350)</f>
        <v>0</v>
      </c>
      <c r="G350" s="8">
        <f>SUMIFS(df_extratos!I:I,df_extratos!F:F,Conciliacao!A350,df_extratos!G:G,"CREDITO")</f>
        <v>0</v>
      </c>
      <c r="H350" s="24">
        <f>SUMIFS(df_tesouraria_trans!E:E,df_tesouraria_trans!D:D,Conciliacao!A350)</f>
        <v>0</v>
      </c>
      <c r="I350" s="10">
        <f t="shared" si="33"/>
        <v>0</v>
      </c>
      <c r="J350" s="5">
        <f>SUMIFS(df_blueme_sem_parcelamento!F:F,df_blueme_sem_parcelamento!I:I,Conciliacao!A350)</f>
        <v>0</v>
      </c>
      <c r="K350" s="5">
        <f>SUMIFS(df_blueme_com_parcelamento!I:I,df_blueme_com_parcelamento!L:L,Conciliacao!A350)</f>
        <v>0</v>
      </c>
      <c r="L350" s="9">
        <f>SUMIFS(df_mutuos!I:I,df_mutuos!B:B,Conciliacao!A350,df_mutuos!G:G,0)</f>
        <v>0</v>
      </c>
      <c r="M350" s="9">
        <f>SUMIFS(df_taxas_bancarias!E:E,df_taxas_bancarias!D:D,Conciliacao!A350,df_taxas_bancarias!F:F,"b'\x00'")</f>
        <v>0</v>
      </c>
      <c r="N350" s="11">
        <f>SUMIFS(df_extratos!I:I,df_extratos!F:F,Conciliacao!A350,df_extratos!G:G,"DEBITO")</f>
        <v>0</v>
      </c>
      <c r="O350" s="12">
        <f t="shared" si="34"/>
        <v>0</v>
      </c>
      <c r="P350" s="26">
        <f t="shared" si="35"/>
        <v>0</v>
      </c>
    </row>
    <row r="351" spans="1:16" x14ac:dyDescent="0.35">
      <c r="A351" s="6">
        <f t="shared" si="32"/>
        <v>45641</v>
      </c>
      <c r="B351" s="4">
        <f>SUMIFS(df_faturam_zig!K:K,df_faturam_zig!L:L,Conciliacao!A351)</f>
        <v>0</v>
      </c>
      <c r="C351" s="4"/>
      <c r="D351" s="4">
        <f>SUMIFS(df_faturam_zig!E:E,df_faturam_zig!L:L,Conciliacao!A351,df_faturam_zig!F:F,"DINHEIRO")</f>
        <v>0</v>
      </c>
      <c r="E351" s="4">
        <f>SUMIFS(view_parc_agrup!G:G,view_parc_agrup!F:F,Conciliacao!A351)</f>
        <v>0</v>
      </c>
      <c r="F351" s="7">
        <f>SUMIFS(df_mutuos!H:H,df_mutuos!B:B,Conciliacao!A351)</f>
        <v>0</v>
      </c>
      <c r="G351" s="8">
        <f>SUMIFS(df_extratos!I:I,df_extratos!F:F,Conciliacao!A351,df_extratos!G:G,"CREDITO")</f>
        <v>0</v>
      </c>
      <c r="H351" s="24">
        <f>SUMIFS(df_tesouraria_trans!E:E,df_tesouraria_trans!D:D,Conciliacao!A351)</f>
        <v>0</v>
      </c>
      <c r="I351" s="10">
        <f t="shared" si="33"/>
        <v>0</v>
      </c>
      <c r="J351" s="5">
        <f>SUMIFS(df_blueme_sem_parcelamento!F:F,df_blueme_sem_parcelamento!I:I,Conciliacao!A351)</f>
        <v>0</v>
      </c>
      <c r="K351" s="5">
        <f>SUMIFS(df_blueme_com_parcelamento!I:I,df_blueme_com_parcelamento!L:L,Conciliacao!A351)</f>
        <v>0</v>
      </c>
      <c r="L351" s="9">
        <f>SUMIFS(df_mutuos!I:I,df_mutuos!B:B,Conciliacao!A351,df_mutuos!G:G,0)</f>
        <v>0</v>
      </c>
      <c r="M351" s="9">
        <f>SUMIFS(df_taxas_bancarias!E:E,df_taxas_bancarias!D:D,Conciliacao!A351,df_taxas_bancarias!F:F,"b'\x00'")</f>
        <v>0</v>
      </c>
      <c r="N351" s="11">
        <f>SUMIFS(df_extratos!I:I,df_extratos!F:F,Conciliacao!A351,df_extratos!G:G,"DEBITO")</f>
        <v>0</v>
      </c>
      <c r="O351" s="12">
        <f t="shared" si="34"/>
        <v>0</v>
      </c>
      <c r="P351" s="26">
        <f t="shared" si="35"/>
        <v>0</v>
      </c>
    </row>
    <row r="352" spans="1:16" x14ac:dyDescent="0.35">
      <c r="A352" s="6">
        <f t="shared" si="32"/>
        <v>45642</v>
      </c>
      <c r="B352" s="4">
        <f>SUMIFS(df_faturam_zig!K:K,df_faturam_zig!L:L,Conciliacao!A352)</f>
        <v>0</v>
      </c>
      <c r="C352" s="4"/>
      <c r="D352" s="4">
        <f>SUMIFS(df_faturam_zig!E:E,df_faturam_zig!L:L,Conciliacao!A352,df_faturam_zig!F:F,"DINHEIRO")</f>
        <v>0</v>
      </c>
      <c r="E352" s="4">
        <f>SUMIFS(view_parc_agrup!G:G,view_parc_agrup!F:F,Conciliacao!A352)</f>
        <v>0</v>
      </c>
      <c r="F352" s="7">
        <f>SUMIFS(df_mutuos!H:H,df_mutuos!B:B,Conciliacao!A352)</f>
        <v>0</v>
      </c>
      <c r="G352" s="8">
        <f>SUMIFS(df_extratos!I:I,df_extratos!F:F,Conciliacao!A352,df_extratos!G:G,"CREDITO")</f>
        <v>0</v>
      </c>
      <c r="H352" s="24">
        <f>SUMIFS(df_tesouraria_trans!E:E,df_tesouraria_trans!D:D,Conciliacao!A352)</f>
        <v>0</v>
      </c>
      <c r="I352" s="10">
        <f t="shared" si="33"/>
        <v>0</v>
      </c>
      <c r="J352" s="5">
        <f>SUMIFS(df_blueme_sem_parcelamento!F:F,df_blueme_sem_parcelamento!I:I,Conciliacao!A352)</f>
        <v>0</v>
      </c>
      <c r="K352" s="5">
        <f>SUMIFS(df_blueme_com_parcelamento!I:I,df_blueme_com_parcelamento!L:L,Conciliacao!A352)</f>
        <v>0</v>
      </c>
      <c r="L352" s="9">
        <f>SUMIFS(df_mutuos!I:I,df_mutuos!B:B,Conciliacao!A352,df_mutuos!G:G,0)</f>
        <v>0</v>
      </c>
      <c r="M352" s="9">
        <f>SUMIFS(df_taxas_bancarias!E:E,df_taxas_bancarias!D:D,Conciliacao!A352,df_taxas_bancarias!F:F,"b'\x00'")</f>
        <v>0</v>
      </c>
      <c r="N352" s="11">
        <f>SUMIFS(df_extratos!I:I,df_extratos!F:F,Conciliacao!A352,df_extratos!G:G,"DEBITO")</f>
        <v>0</v>
      </c>
      <c r="O352" s="12">
        <f t="shared" si="34"/>
        <v>0</v>
      </c>
      <c r="P352" s="26">
        <f t="shared" si="35"/>
        <v>0</v>
      </c>
    </row>
    <row r="353" spans="1:16" x14ac:dyDescent="0.35">
      <c r="A353" s="6">
        <f t="shared" si="32"/>
        <v>45643</v>
      </c>
      <c r="B353" s="4">
        <f>SUMIFS(df_faturam_zig!K:K,df_faturam_zig!L:L,Conciliacao!A353)</f>
        <v>0</v>
      </c>
      <c r="C353" s="4"/>
      <c r="D353" s="4">
        <f>SUMIFS(df_faturam_zig!E:E,df_faturam_zig!L:L,Conciliacao!A353,df_faturam_zig!F:F,"DINHEIRO")</f>
        <v>0</v>
      </c>
      <c r="E353" s="4">
        <f>SUMIFS(view_parc_agrup!G:G,view_parc_agrup!F:F,Conciliacao!A353)</f>
        <v>0</v>
      </c>
      <c r="F353" s="7">
        <f>SUMIFS(df_mutuos!H:H,df_mutuos!B:B,Conciliacao!A353)</f>
        <v>0</v>
      </c>
      <c r="G353" s="8">
        <f>SUMIFS(df_extratos!I:I,df_extratos!F:F,Conciliacao!A353,df_extratos!G:G,"CREDITO")</f>
        <v>0</v>
      </c>
      <c r="H353" s="24">
        <f>SUMIFS(df_tesouraria_trans!E:E,df_tesouraria_trans!D:D,Conciliacao!A353)</f>
        <v>0</v>
      </c>
      <c r="I353" s="10">
        <f t="shared" si="33"/>
        <v>0</v>
      </c>
      <c r="J353" s="5">
        <f>SUMIFS(df_blueme_sem_parcelamento!F:F,df_blueme_sem_parcelamento!I:I,Conciliacao!A353)</f>
        <v>0</v>
      </c>
      <c r="K353" s="5">
        <f>SUMIFS(df_blueme_com_parcelamento!I:I,df_blueme_com_parcelamento!L:L,Conciliacao!A353)</f>
        <v>0</v>
      </c>
      <c r="L353" s="9">
        <f>SUMIFS(df_mutuos!I:I,df_mutuos!B:B,Conciliacao!A353,df_mutuos!G:G,0)</f>
        <v>0</v>
      </c>
      <c r="M353" s="9">
        <f>SUMIFS(df_taxas_bancarias!E:E,df_taxas_bancarias!D:D,Conciliacao!A353,df_taxas_bancarias!F:F,"b'\x00'")</f>
        <v>0</v>
      </c>
      <c r="N353" s="11">
        <f>SUMIFS(df_extratos!I:I,df_extratos!F:F,Conciliacao!A353,df_extratos!G:G,"DEBITO")</f>
        <v>0</v>
      </c>
      <c r="O353" s="12">
        <f t="shared" si="34"/>
        <v>0</v>
      </c>
      <c r="P353" s="26">
        <f t="shared" si="35"/>
        <v>0</v>
      </c>
    </row>
    <row r="354" spans="1:16" x14ac:dyDescent="0.35">
      <c r="A354" s="6">
        <f t="shared" si="32"/>
        <v>45644</v>
      </c>
      <c r="B354" s="4">
        <f>SUMIFS(df_faturam_zig!K:K,df_faturam_zig!L:L,Conciliacao!A354)</f>
        <v>0</v>
      </c>
      <c r="C354" s="4"/>
      <c r="D354" s="4">
        <f>SUMIFS(df_faturam_zig!E:E,df_faturam_zig!L:L,Conciliacao!A354,df_faturam_zig!F:F,"DINHEIRO")</f>
        <v>0</v>
      </c>
      <c r="E354" s="4">
        <f>SUMIFS(view_parc_agrup!G:G,view_parc_agrup!F:F,Conciliacao!A354)</f>
        <v>0</v>
      </c>
      <c r="F354" s="7">
        <f>SUMIFS(df_mutuos!H:H,df_mutuos!B:B,Conciliacao!A354)</f>
        <v>0</v>
      </c>
      <c r="G354" s="8">
        <f>SUMIFS(df_extratos!I:I,df_extratos!F:F,Conciliacao!A354,df_extratos!G:G,"CREDITO")</f>
        <v>0</v>
      </c>
      <c r="H354" s="24">
        <f>SUMIFS(df_tesouraria_trans!E:E,df_tesouraria_trans!D:D,Conciliacao!A354)</f>
        <v>0</v>
      </c>
      <c r="I354" s="10">
        <f t="shared" si="33"/>
        <v>0</v>
      </c>
      <c r="J354" s="5">
        <f>SUMIFS(df_blueme_sem_parcelamento!F:F,df_blueme_sem_parcelamento!I:I,Conciliacao!A354)</f>
        <v>0</v>
      </c>
      <c r="K354" s="5">
        <f>SUMIFS(df_blueme_com_parcelamento!I:I,df_blueme_com_parcelamento!L:L,Conciliacao!A354)</f>
        <v>0</v>
      </c>
      <c r="L354" s="9">
        <f>SUMIFS(df_mutuos!I:I,df_mutuos!B:B,Conciliacao!A354,df_mutuos!G:G,0)</f>
        <v>0</v>
      </c>
      <c r="M354" s="9">
        <f>SUMIFS(df_taxas_bancarias!E:E,df_taxas_bancarias!D:D,Conciliacao!A354,df_taxas_bancarias!F:F,"b'\x00'")</f>
        <v>0</v>
      </c>
      <c r="N354" s="11">
        <f>SUMIFS(df_extratos!I:I,df_extratos!F:F,Conciliacao!A354,df_extratos!G:G,"DEBITO")</f>
        <v>0</v>
      </c>
      <c r="O354" s="12">
        <f t="shared" si="34"/>
        <v>0</v>
      </c>
      <c r="P354" s="26">
        <f t="shared" si="35"/>
        <v>0</v>
      </c>
    </row>
    <row r="355" spans="1:16" x14ac:dyDescent="0.35">
      <c r="A355" s="6">
        <f t="shared" si="32"/>
        <v>45645</v>
      </c>
      <c r="B355" s="4">
        <f>SUMIFS(df_faturam_zig!K:K,df_faturam_zig!L:L,Conciliacao!A355)</f>
        <v>0</v>
      </c>
      <c r="C355" s="4"/>
      <c r="D355" s="4">
        <f>SUMIFS(df_faturam_zig!E:E,df_faturam_zig!L:L,Conciliacao!A355,df_faturam_zig!F:F,"DINHEIRO")</f>
        <v>0</v>
      </c>
      <c r="E355" s="4">
        <f>SUMIFS(view_parc_agrup!G:G,view_parc_agrup!F:F,Conciliacao!A355)</f>
        <v>0</v>
      </c>
      <c r="F355" s="7">
        <f>SUMIFS(df_mutuos!H:H,df_mutuos!B:B,Conciliacao!A355)</f>
        <v>0</v>
      </c>
      <c r="G355" s="8">
        <f>SUMIFS(df_extratos!I:I,df_extratos!F:F,Conciliacao!A355,df_extratos!G:G,"CREDITO")</f>
        <v>0</v>
      </c>
      <c r="H355" s="24">
        <f>SUMIFS(df_tesouraria_trans!E:E,df_tesouraria_trans!D:D,Conciliacao!A355)</f>
        <v>0</v>
      </c>
      <c r="I355" s="10">
        <f t="shared" si="33"/>
        <v>0</v>
      </c>
      <c r="J355" s="5">
        <f>SUMIFS(df_blueme_sem_parcelamento!F:F,df_blueme_sem_parcelamento!I:I,Conciliacao!A355)</f>
        <v>0</v>
      </c>
      <c r="K355" s="5">
        <f>SUMIFS(df_blueme_com_parcelamento!I:I,df_blueme_com_parcelamento!L:L,Conciliacao!A355)</f>
        <v>0</v>
      </c>
      <c r="L355" s="9">
        <f>SUMIFS(df_mutuos!I:I,df_mutuos!B:B,Conciliacao!A355,df_mutuos!G:G,0)</f>
        <v>0</v>
      </c>
      <c r="M355" s="9">
        <f>SUMIFS(df_taxas_bancarias!E:E,df_taxas_bancarias!D:D,Conciliacao!A355,df_taxas_bancarias!F:F,"b'\x00'")</f>
        <v>0</v>
      </c>
      <c r="N355" s="11">
        <f>SUMIFS(df_extratos!I:I,df_extratos!F:F,Conciliacao!A355,df_extratos!G:G,"DEBITO")</f>
        <v>0</v>
      </c>
      <c r="O355" s="12">
        <f t="shared" si="34"/>
        <v>0</v>
      </c>
      <c r="P355" s="26">
        <f t="shared" si="35"/>
        <v>0</v>
      </c>
    </row>
    <row r="356" spans="1:16" x14ac:dyDescent="0.35">
      <c r="A356" s="6">
        <f t="shared" si="32"/>
        <v>45646</v>
      </c>
      <c r="B356" s="4">
        <f>SUMIFS(df_faturam_zig!K:K,df_faturam_zig!L:L,Conciliacao!A356)</f>
        <v>0</v>
      </c>
      <c r="C356" s="4"/>
      <c r="D356" s="4">
        <f>SUMIFS(df_faturam_zig!E:E,df_faturam_zig!L:L,Conciliacao!A356,df_faturam_zig!F:F,"DINHEIRO")</f>
        <v>0</v>
      </c>
      <c r="E356" s="4">
        <f>SUMIFS(view_parc_agrup!G:G,view_parc_agrup!F:F,Conciliacao!A356)</f>
        <v>0</v>
      </c>
      <c r="F356" s="7">
        <f>SUMIFS(df_mutuos!H:H,df_mutuos!B:B,Conciliacao!A356)</f>
        <v>0</v>
      </c>
      <c r="G356" s="8">
        <f>SUMIFS(df_extratos!I:I,df_extratos!F:F,Conciliacao!A356,df_extratos!G:G,"CREDITO")</f>
        <v>0</v>
      </c>
      <c r="H356" s="24">
        <f>SUMIFS(df_tesouraria_trans!E:E,df_tesouraria_trans!D:D,Conciliacao!A356)</f>
        <v>0</v>
      </c>
      <c r="I356" s="10">
        <f t="shared" si="33"/>
        <v>0</v>
      </c>
      <c r="J356" s="5">
        <f>SUMIFS(df_blueme_sem_parcelamento!F:F,df_blueme_sem_parcelamento!I:I,Conciliacao!A356)</f>
        <v>0</v>
      </c>
      <c r="K356" s="5">
        <f>SUMIFS(df_blueme_com_parcelamento!I:I,df_blueme_com_parcelamento!L:L,Conciliacao!A356)</f>
        <v>0</v>
      </c>
      <c r="L356" s="9">
        <f>SUMIFS(df_mutuos!I:I,df_mutuos!B:B,Conciliacao!A356,df_mutuos!G:G,0)</f>
        <v>0</v>
      </c>
      <c r="M356" s="9">
        <f>SUMIFS(df_taxas_bancarias!E:E,df_taxas_bancarias!D:D,Conciliacao!A356,df_taxas_bancarias!F:F,"b'\x00'")</f>
        <v>0</v>
      </c>
      <c r="N356" s="11">
        <f>SUMIFS(df_extratos!I:I,df_extratos!F:F,Conciliacao!A356,df_extratos!G:G,"DEBITO")</f>
        <v>0</v>
      </c>
      <c r="O356" s="12">
        <f t="shared" si="34"/>
        <v>0</v>
      </c>
      <c r="P356" s="26">
        <f t="shared" si="35"/>
        <v>0</v>
      </c>
    </row>
    <row r="357" spans="1:16" x14ac:dyDescent="0.35">
      <c r="A357" s="6">
        <f t="shared" si="32"/>
        <v>45647</v>
      </c>
      <c r="B357" s="4">
        <f>SUMIFS(df_faturam_zig!K:K,df_faturam_zig!L:L,Conciliacao!A357)</f>
        <v>0</v>
      </c>
      <c r="C357" s="4"/>
      <c r="D357" s="4">
        <f>SUMIFS(df_faturam_zig!E:E,df_faturam_zig!L:L,Conciliacao!A357,df_faturam_zig!F:F,"DINHEIRO")</f>
        <v>0</v>
      </c>
      <c r="E357" s="4">
        <f>SUMIFS(view_parc_agrup!G:G,view_parc_agrup!F:F,Conciliacao!A357)</f>
        <v>0</v>
      </c>
      <c r="F357" s="7">
        <f>SUMIFS(df_mutuos!H:H,df_mutuos!B:B,Conciliacao!A357)</f>
        <v>0</v>
      </c>
      <c r="G357" s="8">
        <f>SUMIFS(df_extratos!I:I,df_extratos!F:F,Conciliacao!A357,df_extratos!G:G,"CREDITO")</f>
        <v>0</v>
      </c>
      <c r="H357" s="24">
        <f>SUMIFS(df_tesouraria_trans!E:E,df_tesouraria_trans!D:D,Conciliacao!A357)</f>
        <v>0</v>
      </c>
      <c r="I357" s="10">
        <f t="shared" si="33"/>
        <v>0</v>
      </c>
      <c r="J357" s="5">
        <f>SUMIFS(df_blueme_sem_parcelamento!F:F,df_blueme_sem_parcelamento!I:I,Conciliacao!A357)</f>
        <v>0</v>
      </c>
      <c r="K357" s="5">
        <f>SUMIFS(df_blueme_com_parcelamento!I:I,df_blueme_com_parcelamento!L:L,Conciliacao!A357)</f>
        <v>0</v>
      </c>
      <c r="L357" s="9">
        <f>SUMIFS(df_mutuos!I:I,df_mutuos!B:B,Conciliacao!A357,df_mutuos!G:G,0)</f>
        <v>0</v>
      </c>
      <c r="M357" s="9">
        <f>SUMIFS(df_taxas_bancarias!E:E,df_taxas_bancarias!D:D,Conciliacao!A357,df_taxas_bancarias!F:F,"b'\x00'")</f>
        <v>0</v>
      </c>
      <c r="N357" s="11">
        <f>SUMIFS(df_extratos!I:I,df_extratos!F:F,Conciliacao!A357,df_extratos!G:G,"DEBITO")</f>
        <v>0</v>
      </c>
      <c r="O357" s="12">
        <f t="shared" si="34"/>
        <v>0</v>
      </c>
      <c r="P357" s="26">
        <f t="shared" si="35"/>
        <v>0</v>
      </c>
    </row>
    <row r="358" spans="1:16" x14ac:dyDescent="0.35">
      <c r="A358" s="6">
        <f t="shared" si="32"/>
        <v>45648</v>
      </c>
      <c r="B358" s="4">
        <f>SUMIFS(df_faturam_zig!K:K,df_faturam_zig!L:L,Conciliacao!A358)</f>
        <v>0</v>
      </c>
      <c r="C358" s="4"/>
      <c r="D358" s="4">
        <f>SUMIFS(df_faturam_zig!E:E,df_faturam_zig!L:L,Conciliacao!A358,df_faturam_zig!F:F,"DINHEIRO")</f>
        <v>0</v>
      </c>
      <c r="E358" s="4">
        <f>SUMIFS(view_parc_agrup!G:G,view_parc_agrup!F:F,Conciliacao!A358)</f>
        <v>0</v>
      </c>
      <c r="F358" s="7">
        <f>SUMIFS(df_mutuos!H:H,df_mutuos!B:B,Conciliacao!A358)</f>
        <v>0</v>
      </c>
      <c r="G358" s="8">
        <f>SUMIFS(df_extratos!I:I,df_extratos!F:F,Conciliacao!A358,df_extratos!G:G,"CREDITO")</f>
        <v>0</v>
      </c>
      <c r="H358" s="24">
        <f>SUMIFS(df_tesouraria_trans!E:E,df_tesouraria_trans!D:D,Conciliacao!A358)</f>
        <v>0</v>
      </c>
      <c r="I358" s="10">
        <f t="shared" si="33"/>
        <v>0</v>
      </c>
      <c r="J358" s="5">
        <f>SUMIFS(df_blueme_sem_parcelamento!F:F,df_blueme_sem_parcelamento!I:I,Conciliacao!A358)</f>
        <v>0</v>
      </c>
      <c r="K358" s="5">
        <f>SUMIFS(df_blueme_com_parcelamento!I:I,df_blueme_com_parcelamento!L:L,Conciliacao!A358)</f>
        <v>0</v>
      </c>
      <c r="L358" s="9">
        <f>SUMIFS(df_mutuos!I:I,df_mutuos!B:B,Conciliacao!A358,df_mutuos!G:G,0)</f>
        <v>0</v>
      </c>
      <c r="M358" s="9">
        <f>SUMIFS(df_taxas_bancarias!E:E,df_taxas_bancarias!D:D,Conciliacao!A358,df_taxas_bancarias!F:F,"b'\x00'")</f>
        <v>0</v>
      </c>
      <c r="N358" s="11">
        <f>SUMIFS(df_extratos!I:I,df_extratos!F:F,Conciliacao!A358,df_extratos!G:G,"DEBITO")</f>
        <v>0</v>
      </c>
      <c r="O358" s="12">
        <f t="shared" si="34"/>
        <v>0</v>
      </c>
      <c r="P358" s="26">
        <f t="shared" si="35"/>
        <v>0</v>
      </c>
    </row>
    <row r="359" spans="1:16" x14ac:dyDescent="0.35">
      <c r="A359" s="6">
        <f t="shared" si="32"/>
        <v>45649</v>
      </c>
      <c r="B359" s="4">
        <f>SUMIFS(df_faturam_zig!K:K,df_faturam_zig!L:L,Conciliacao!A359)</f>
        <v>0</v>
      </c>
      <c r="C359" s="4"/>
      <c r="D359" s="4">
        <f>SUMIFS(df_faturam_zig!E:E,df_faturam_zig!L:L,Conciliacao!A359,df_faturam_zig!F:F,"DINHEIRO")</f>
        <v>0</v>
      </c>
      <c r="E359" s="4">
        <f>SUMIFS(view_parc_agrup!G:G,view_parc_agrup!F:F,Conciliacao!A359)</f>
        <v>0</v>
      </c>
      <c r="F359" s="7">
        <f>SUMIFS(df_mutuos!H:H,df_mutuos!B:B,Conciliacao!A359)</f>
        <v>0</v>
      </c>
      <c r="G359" s="8">
        <f>SUMIFS(df_extratos!I:I,df_extratos!F:F,Conciliacao!A359,df_extratos!G:G,"CREDITO")</f>
        <v>0</v>
      </c>
      <c r="H359" s="24">
        <f>SUMIFS(df_tesouraria_trans!E:E,df_tesouraria_trans!D:D,Conciliacao!A359)</f>
        <v>0</v>
      </c>
      <c r="I359" s="10">
        <f t="shared" si="33"/>
        <v>0</v>
      </c>
      <c r="J359" s="5">
        <f>SUMIFS(df_blueme_sem_parcelamento!F:F,df_blueme_sem_parcelamento!I:I,Conciliacao!A359)</f>
        <v>0</v>
      </c>
      <c r="K359" s="5">
        <f>SUMIFS(df_blueme_com_parcelamento!I:I,df_blueme_com_parcelamento!L:L,Conciliacao!A359)</f>
        <v>0</v>
      </c>
      <c r="L359" s="9">
        <f>SUMIFS(df_mutuos!I:I,df_mutuos!B:B,Conciliacao!A359,df_mutuos!G:G,0)</f>
        <v>0</v>
      </c>
      <c r="M359" s="9">
        <f>SUMIFS(df_taxas_bancarias!E:E,df_taxas_bancarias!D:D,Conciliacao!A359,df_taxas_bancarias!F:F,"b'\x00'")</f>
        <v>0</v>
      </c>
      <c r="N359" s="11">
        <f>SUMIFS(df_extratos!I:I,df_extratos!F:F,Conciliacao!A359,df_extratos!G:G,"DEBITO")</f>
        <v>0</v>
      </c>
      <c r="O359" s="12">
        <f t="shared" si="34"/>
        <v>0</v>
      </c>
      <c r="P359" s="26">
        <f t="shared" si="35"/>
        <v>0</v>
      </c>
    </row>
    <row r="360" spans="1:16" x14ac:dyDescent="0.35">
      <c r="A360" s="6">
        <f t="shared" ref="A360:A367" si="36">A359+1</f>
        <v>45650</v>
      </c>
      <c r="B360" s="4">
        <f>SUMIFS(df_faturam_zig!K:K,df_faturam_zig!L:L,Conciliacao!A360)</f>
        <v>0</v>
      </c>
      <c r="C360" s="4"/>
      <c r="D360" s="4">
        <f>SUMIFS(df_faturam_zig!E:E,df_faturam_zig!L:L,Conciliacao!A360,df_faturam_zig!F:F,"DINHEIRO")</f>
        <v>0</v>
      </c>
      <c r="E360" s="4">
        <f>SUMIFS(view_parc_agrup!G:G,view_parc_agrup!F:F,Conciliacao!A360)</f>
        <v>0</v>
      </c>
      <c r="F360" s="7">
        <f>SUMIFS(df_mutuos!H:H,df_mutuos!B:B,Conciliacao!A360)</f>
        <v>0</v>
      </c>
      <c r="G360" s="8">
        <f>SUMIFS(df_extratos!I:I,df_extratos!F:F,Conciliacao!A360,df_extratos!G:G,"CREDITO")</f>
        <v>0</v>
      </c>
      <c r="H360" s="24">
        <f>SUMIFS(df_tesouraria_trans!E:E,df_tesouraria_trans!D:D,Conciliacao!A360)</f>
        <v>0</v>
      </c>
      <c r="I360" s="10">
        <f t="shared" ref="I360:I367" si="37">SUM(B360:F360)-SUM(G360:H360)</f>
        <v>0</v>
      </c>
      <c r="J360" s="5">
        <f>SUMIFS(df_blueme_sem_parcelamento!F:F,df_blueme_sem_parcelamento!I:I,Conciliacao!A360)</f>
        <v>0</v>
      </c>
      <c r="K360" s="5">
        <f>SUMIFS(df_blueme_com_parcelamento!I:I,df_blueme_com_parcelamento!L:L,Conciliacao!A360)</f>
        <v>0</v>
      </c>
      <c r="L360" s="9">
        <f>SUMIFS(df_mutuos!I:I,df_mutuos!B:B,Conciliacao!A360,df_mutuos!G:G,0)</f>
        <v>0</v>
      </c>
      <c r="M360" s="9">
        <f>SUMIFS(df_taxas_bancarias!E:E,df_taxas_bancarias!D:D,Conciliacao!A360,df_taxas_bancarias!F:F,"b'\x00'")</f>
        <v>0</v>
      </c>
      <c r="N360" s="11">
        <f>SUMIFS(df_extratos!I:I,df_extratos!F:F,Conciliacao!A360,df_extratos!G:G,"DEBITO")</f>
        <v>0</v>
      </c>
      <c r="O360" s="12">
        <f t="shared" ref="O360:O367" si="38">SUM(J360:M360)+N360</f>
        <v>0</v>
      </c>
      <c r="P360" s="26">
        <f t="shared" ref="P360:P367" si="39">O360-I360</f>
        <v>0</v>
      </c>
    </row>
    <row r="361" spans="1:16" x14ac:dyDescent="0.35">
      <c r="A361" s="6">
        <f t="shared" si="36"/>
        <v>45651</v>
      </c>
      <c r="B361" s="4">
        <f>SUMIFS(df_faturam_zig!K:K,df_faturam_zig!L:L,Conciliacao!A361)</f>
        <v>0</v>
      </c>
      <c r="C361" s="4"/>
      <c r="D361" s="4">
        <f>SUMIFS(df_faturam_zig!E:E,df_faturam_zig!L:L,Conciliacao!A361,df_faturam_zig!F:F,"DINHEIRO")</f>
        <v>0</v>
      </c>
      <c r="E361" s="4">
        <f>SUMIFS(view_parc_agrup!G:G,view_parc_agrup!F:F,Conciliacao!A361)</f>
        <v>0</v>
      </c>
      <c r="F361" s="7">
        <f>SUMIFS(df_mutuos!H:H,df_mutuos!B:B,Conciliacao!A361)</f>
        <v>0</v>
      </c>
      <c r="G361" s="8">
        <f>SUMIFS(df_extratos!I:I,df_extratos!F:F,Conciliacao!A361,df_extratos!G:G,"CREDITO")</f>
        <v>0</v>
      </c>
      <c r="H361" s="24">
        <f>SUMIFS(df_tesouraria_trans!E:E,df_tesouraria_trans!D:D,Conciliacao!A361)</f>
        <v>0</v>
      </c>
      <c r="I361" s="10">
        <f t="shared" si="37"/>
        <v>0</v>
      </c>
      <c r="J361" s="5">
        <f>SUMIFS(df_blueme_sem_parcelamento!F:F,df_blueme_sem_parcelamento!I:I,Conciliacao!A361)</f>
        <v>0</v>
      </c>
      <c r="K361" s="5">
        <f>SUMIFS(df_blueme_com_parcelamento!I:I,df_blueme_com_parcelamento!L:L,Conciliacao!A361)</f>
        <v>0</v>
      </c>
      <c r="L361" s="9">
        <f>SUMIFS(df_mutuos!I:I,df_mutuos!B:B,Conciliacao!A361,df_mutuos!G:G,0)</f>
        <v>0</v>
      </c>
      <c r="M361" s="9">
        <f>SUMIFS(df_taxas_bancarias!E:E,df_taxas_bancarias!D:D,Conciliacao!A361,df_taxas_bancarias!F:F,"b'\x00'")</f>
        <v>0</v>
      </c>
      <c r="N361" s="11">
        <f>SUMIFS(df_extratos!I:I,df_extratos!F:F,Conciliacao!A361,df_extratos!G:G,"DEBITO")</f>
        <v>0</v>
      </c>
      <c r="O361" s="12">
        <f t="shared" si="38"/>
        <v>0</v>
      </c>
      <c r="P361" s="26">
        <f t="shared" si="39"/>
        <v>0</v>
      </c>
    </row>
    <row r="362" spans="1:16" x14ac:dyDescent="0.35">
      <c r="A362" s="6">
        <f t="shared" si="36"/>
        <v>45652</v>
      </c>
      <c r="B362" s="4">
        <f>SUMIFS(df_faturam_zig!K:K,df_faturam_zig!L:L,Conciliacao!A362)</f>
        <v>0</v>
      </c>
      <c r="C362" s="4"/>
      <c r="D362" s="4">
        <f>SUMIFS(df_faturam_zig!E:E,df_faturam_zig!L:L,Conciliacao!A362,df_faturam_zig!F:F,"DINHEIRO")</f>
        <v>0</v>
      </c>
      <c r="E362" s="4">
        <f>SUMIFS(view_parc_agrup!G:G,view_parc_agrup!F:F,Conciliacao!A362)</f>
        <v>0</v>
      </c>
      <c r="F362" s="7">
        <f>SUMIFS(df_mutuos!H:H,df_mutuos!B:B,Conciliacao!A362)</f>
        <v>0</v>
      </c>
      <c r="G362" s="8">
        <f>SUMIFS(df_extratos!I:I,df_extratos!F:F,Conciliacao!A362,df_extratos!G:G,"CREDITO")</f>
        <v>0</v>
      </c>
      <c r="H362" s="24">
        <f>SUMIFS(df_tesouraria_trans!E:E,df_tesouraria_trans!D:D,Conciliacao!A362)</f>
        <v>0</v>
      </c>
      <c r="I362" s="10">
        <f t="shared" si="37"/>
        <v>0</v>
      </c>
      <c r="J362" s="5">
        <f>SUMIFS(df_blueme_sem_parcelamento!F:F,df_blueme_sem_parcelamento!I:I,Conciliacao!A362)</f>
        <v>0</v>
      </c>
      <c r="K362" s="5">
        <f>SUMIFS(df_blueme_com_parcelamento!I:I,df_blueme_com_parcelamento!L:L,Conciliacao!A362)</f>
        <v>0</v>
      </c>
      <c r="L362" s="9">
        <f>SUMIFS(df_mutuos!I:I,df_mutuos!B:B,Conciliacao!A362,df_mutuos!G:G,0)</f>
        <v>0</v>
      </c>
      <c r="M362" s="9">
        <f>SUMIFS(df_taxas_bancarias!E:E,df_taxas_bancarias!D:D,Conciliacao!A362,df_taxas_bancarias!F:F,"b'\x00'")</f>
        <v>0</v>
      </c>
      <c r="N362" s="11">
        <f>SUMIFS(df_extratos!I:I,df_extratos!F:F,Conciliacao!A362,df_extratos!G:G,"DEBITO")</f>
        <v>0</v>
      </c>
      <c r="O362" s="12">
        <f t="shared" si="38"/>
        <v>0</v>
      </c>
      <c r="P362" s="26">
        <f t="shared" si="39"/>
        <v>0</v>
      </c>
    </row>
    <row r="363" spans="1:16" x14ac:dyDescent="0.35">
      <c r="A363" s="6">
        <f t="shared" si="36"/>
        <v>45653</v>
      </c>
      <c r="B363" s="4">
        <f>SUMIFS(df_faturam_zig!K:K,df_faturam_zig!L:L,Conciliacao!A363)</f>
        <v>0</v>
      </c>
      <c r="C363" s="4"/>
      <c r="D363" s="4">
        <f>SUMIFS(df_faturam_zig!E:E,df_faturam_zig!L:L,Conciliacao!A363,df_faturam_zig!F:F,"DINHEIRO")</f>
        <v>0</v>
      </c>
      <c r="E363" s="4">
        <f>SUMIFS(view_parc_agrup!G:G,view_parc_agrup!F:F,Conciliacao!A363)</f>
        <v>0</v>
      </c>
      <c r="F363" s="7">
        <f>SUMIFS(df_mutuos!H:H,df_mutuos!B:B,Conciliacao!A363)</f>
        <v>0</v>
      </c>
      <c r="G363" s="8">
        <f>SUMIFS(df_extratos!I:I,df_extratos!F:F,Conciliacao!A363,df_extratos!G:G,"CREDITO")</f>
        <v>0</v>
      </c>
      <c r="H363" s="24">
        <f>SUMIFS(df_tesouraria_trans!E:E,df_tesouraria_trans!D:D,Conciliacao!A363)</f>
        <v>0</v>
      </c>
      <c r="I363" s="10">
        <f t="shared" si="37"/>
        <v>0</v>
      </c>
      <c r="J363" s="5">
        <f>SUMIFS(df_blueme_sem_parcelamento!F:F,df_blueme_sem_parcelamento!I:I,Conciliacao!A363)</f>
        <v>0</v>
      </c>
      <c r="K363" s="5">
        <f>SUMIFS(df_blueme_com_parcelamento!I:I,df_blueme_com_parcelamento!L:L,Conciliacao!A363)</f>
        <v>0</v>
      </c>
      <c r="L363" s="9">
        <f>SUMIFS(df_mutuos!I:I,df_mutuos!B:B,Conciliacao!A363,df_mutuos!G:G,0)</f>
        <v>0</v>
      </c>
      <c r="M363" s="9">
        <f>SUMIFS(df_taxas_bancarias!E:E,df_taxas_bancarias!D:D,Conciliacao!A363,df_taxas_bancarias!F:F,"b'\x00'")</f>
        <v>0</v>
      </c>
      <c r="N363" s="11">
        <f>SUMIFS(df_extratos!I:I,df_extratos!F:F,Conciliacao!A363,df_extratos!G:G,"DEBITO")</f>
        <v>0</v>
      </c>
      <c r="O363" s="12">
        <f t="shared" si="38"/>
        <v>0</v>
      </c>
      <c r="P363" s="26">
        <f t="shared" si="39"/>
        <v>0</v>
      </c>
    </row>
    <row r="364" spans="1:16" x14ac:dyDescent="0.35">
      <c r="A364" s="6">
        <f t="shared" si="36"/>
        <v>45654</v>
      </c>
      <c r="B364" s="4">
        <f>SUMIFS(df_faturam_zig!K:K,df_faturam_zig!L:L,Conciliacao!A364)</f>
        <v>0</v>
      </c>
      <c r="C364" s="4"/>
      <c r="D364" s="4">
        <f>SUMIFS(df_faturam_zig!E:E,df_faturam_zig!L:L,Conciliacao!A364,df_faturam_zig!F:F,"DINHEIRO")</f>
        <v>0</v>
      </c>
      <c r="E364" s="4">
        <f>SUMIFS(view_parc_agrup!G:G,view_parc_agrup!F:F,Conciliacao!A364)</f>
        <v>0</v>
      </c>
      <c r="F364" s="7">
        <f>SUMIFS(df_mutuos!H:H,df_mutuos!B:B,Conciliacao!A364)</f>
        <v>0</v>
      </c>
      <c r="G364" s="8">
        <f>SUMIFS(df_extratos!I:I,df_extratos!F:F,Conciliacao!A364,df_extratos!G:G,"CREDITO")</f>
        <v>0</v>
      </c>
      <c r="H364" s="24">
        <f>SUMIFS(df_tesouraria_trans!E:E,df_tesouraria_trans!D:D,Conciliacao!A364)</f>
        <v>0</v>
      </c>
      <c r="I364" s="10">
        <f t="shared" si="37"/>
        <v>0</v>
      </c>
      <c r="J364" s="5">
        <f>SUMIFS(df_blueme_sem_parcelamento!F:F,df_blueme_sem_parcelamento!I:I,Conciliacao!A364)</f>
        <v>0</v>
      </c>
      <c r="K364" s="5">
        <f>SUMIFS(df_blueme_com_parcelamento!I:I,df_blueme_com_parcelamento!L:L,Conciliacao!A364)</f>
        <v>0</v>
      </c>
      <c r="L364" s="9">
        <f>SUMIFS(df_mutuos!I:I,df_mutuos!B:B,Conciliacao!A364,df_mutuos!G:G,0)</f>
        <v>0</v>
      </c>
      <c r="M364" s="9">
        <f>SUMIFS(df_taxas_bancarias!E:E,df_taxas_bancarias!D:D,Conciliacao!A364,df_taxas_bancarias!F:F,"b'\x00'")</f>
        <v>0</v>
      </c>
      <c r="N364" s="11">
        <f>SUMIFS(df_extratos!I:I,df_extratos!F:F,Conciliacao!A364,df_extratos!G:G,"DEBITO")</f>
        <v>0</v>
      </c>
      <c r="O364" s="12">
        <f t="shared" si="38"/>
        <v>0</v>
      </c>
      <c r="P364" s="26">
        <f t="shared" si="39"/>
        <v>0</v>
      </c>
    </row>
    <row r="365" spans="1:16" x14ac:dyDescent="0.35">
      <c r="A365" s="6">
        <f t="shared" si="36"/>
        <v>45655</v>
      </c>
      <c r="B365" s="4">
        <f>SUMIFS(df_faturam_zig!K:K,df_faturam_zig!L:L,Conciliacao!A365)</f>
        <v>0</v>
      </c>
      <c r="C365" s="4"/>
      <c r="D365" s="4">
        <f>SUMIFS(df_faturam_zig!E:E,df_faturam_zig!L:L,Conciliacao!A365,df_faturam_zig!F:F,"DINHEIRO")</f>
        <v>0</v>
      </c>
      <c r="E365" s="4">
        <f>SUMIFS(view_parc_agrup!G:G,view_parc_agrup!F:F,Conciliacao!A365)</f>
        <v>0</v>
      </c>
      <c r="F365" s="7">
        <f>SUMIFS(df_mutuos!H:H,df_mutuos!B:B,Conciliacao!A365)</f>
        <v>0</v>
      </c>
      <c r="G365" s="8">
        <f>SUMIFS(df_extratos!I:I,df_extratos!F:F,Conciliacao!A365,df_extratos!G:G,"CREDITO")</f>
        <v>0</v>
      </c>
      <c r="H365" s="24">
        <f>SUMIFS(df_tesouraria_trans!E:E,df_tesouraria_trans!D:D,Conciliacao!A365)</f>
        <v>0</v>
      </c>
      <c r="I365" s="10">
        <f t="shared" si="37"/>
        <v>0</v>
      </c>
      <c r="J365" s="5">
        <f>SUMIFS(df_blueme_sem_parcelamento!F:F,df_blueme_sem_parcelamento!I:I,Conciliacao!A365)</f>
        <v>0</v>
      </c>
      <c r="K365" s="5">
        <f>SUMIFS(df_blueme_com_parcelamento!I:I,df_blueme_com_parcelamento!L:L,Conciliacao!A365)</f>
        <v>0</v>
      </c>
      <c r="L365" s="9">
        <f>SUMIFS(df_mutuos!I:I,df_mutuos!B:B,Conciliacao!A365,df_mutuos!G:G,0)</f>
        <v>0</v>
      </c>
      <c r="M365" s="9">
        <f>SUMIFS(df_taxas_bancarias!E:E,df_taxas_bancarias!D:D,Conciliacao!A365,df_taxas_bancarias!F:F,"b'\x00'")</f>
        <v>0</v>
      </c>
      <c r="N365" s="11">
        <f>SUMIFS(df_extratos!I:I,df_extratos!F:F,Conciliacao!A365,df_extratos!G:G,"DEBITO")</f>
        <v>0</v>
      </c>
      <c r="O365" s="12">
        <f t="shared" si="38"/>
        <v>0</v>
      </c>
      <c r="P365" s="26">
        <f t="shared" si="39"/>
        <v>0</v>
      </c>
    </row>
    <row r="366" spans="1:16" x14ac:dyDescent="0.35">
      <c r="A366" s="6">
        <f t="shared" si="36"/>
        <v>45656</v>
      </c>
      <c r="B366" s="4">
        <f>SUMIFS(df_faturam_zig!K:K,df_faturam_zig!L:L,Conciliacao!A366)</f>
        <v>0</v>
      </c>
      <c r="C366" s="4"/>
      <c r="D366" s="4">
        <f>SUMIFS(df_faturam_zig!E:E,df_faturam_zig!L:L,Conciliacao!A366,df_faturam_zig!F:F,"DINHEIRO")</f>
        <v>0</v>
      </c>
      <c r="E366" s="4">
        <f>SUMIFS(view_parc_agrup!G:G,view_parc_agrup!F:F,Conciliacao!A366)</f>
        <v>0</v>
      </c>
      <c r="F366" s="7">
        <f>SUMIFS(df_mutuos!H:H,df_mutuos!B:B,Conciliacao!A366)</f>
        <v>0</v>
      </c>
      <c r="G366" s="8">
        <f>SUMIFS(df_extratos!I:I,df_extratos!F:F,Conciliacao!A366,df_extratos!G:G,"CREDITO")</f>
        <v>0</v>
      </c>
      <c r="H366" s="24">
        <f>SUMIFS(df_tesouraria_trans!E:E,df_tesouraria_trans!D:D,Conciliacao!A366)</f>
        <v>0</v>
      </c>
      <c r="I366" s="10">
        <f t="shared" si="37"/>
        <v>0</v>
      </c>
      <c r="J366" s="5">
        <f>SUMIFS(df_blueme_sem_parcelamento!F:F,df_blueme_sem_parcelamento!I:I,Conciliacao!A366)</f>
        <v>0</v>
      </c>
      <c r="K366" s="5">
        <f>SUMIFS(df_blueme_com_parcelamento!I:I,df_blueme_com_parcelamento!L:L,Conciliacao!A366)</f>
        <v>0</v>
      </c>
      <c r="L366" s="9">
        <f>SUMIFS(df_mutuos!I:I,df_mutuos!B:B,Conciliacao!A366,df_mutuos!G:G,0)</f>
        <v>0</v>
      </c>
      <c r="M366" s="9">
        <f>SUMIFS(df_taxas_bancarias!E:E,df_taxas_bancarias!D:D,Conciliacao!A366,df_taxas_bancarias!F:F,"b'\x00'")</f>
        <v>0</v>
      </c>
      <c r="N366" s="11">
        <f>SUMIFS(df_extratos!I:I,df_extratos!F:F,Conciliacao!A366,df_extratos!G:G,"DEBITO")</f>
        <v>0</v>
      </c>
      <c r="O366" s="12">
        <f t="shared" si="38"/>
        <v>0</v>
      </c>
      <c r="P366" s="26">
        <f t="shared" si="39"/>
        <v>0</v>
      </c>
    </row>
    <row r="367" spans="1:16" x14ac:dyDescent="0.35">
      <c r="A367" s="6">
        <f t="shared" si="36"/>
        <v>45657</v>
      </c>
      <c r="B367" s="4">
        <f>SUMIFS(df_faturam_zig!K:K,df_faturam_zig!L:L,Conciliacao!A367)</f>
        <v>0</v>
      </c>
      <c r="C367" s="4"/>
      <c r="D367" s="4">
        <f>SUMIFS(df_faturam_zig!E:E,df_faturam_zig!L:L,Conciliacao!A367,df_faturam_zig!F:F,"DINHEIRO")</f>
        <v>0</v>
      </c>
      <c r="E367" s="4">
        <f>SUMIFS(view_parc_agrup!G:G,view_parc_agrup!F:F,Conciliacao!A367)</f>
        <v>0</v>
      </c>
      <c r="F367" s="7">
        <f>SUMIFS(df_mutuos!H:H,df_mutuos!B:B,Conciliacao!A367)</f>
        <v>0</v>
      </c>
      <c r="G367" s="8">
        <f>SUMIFS(df_extratos!I:I,df_extratos!F:F,Conciliacao!A367,df_extratos!G:G,"CREDITO")</f>
        <v>0</v>
      </c>
      <c r="H367" s="24">
        <f>SUMIFS(df_tesouraria_trans!E:E,df_tesouraria_trans!D:D,Conciliacao!A367)</f>
        <v>0</v>
      </c>
      <c r="I367" s="10">
        <f t="shared" si="37"/>
        <v>0</v>
      </c>
      <c r="J367" s="5">
        <f>SUMIFS(df_blueme_sem_parcelamento!F:F,df_blueme_sem_parcelamento!I:I,Conciliacao!A367)</f>
        <v>0</v>
      </c>
      <c r="K367" s="5">
        <f>SUMIFS(df_blueme_com_parcelamento!I:I,df_blueme_com_parcelamento!L:L,Conciliacao!A367)</f>
        <v>0</v>
      </c>
      <c r="L367" s="9">
        <f>SUMIFS(df_mutuos!I:I,df_mutuos!B:B,Conciliacao!A367,df_mutuos!G:G,0)</f>
        <v>0</v>
      </c>
      <c r="M367" s="9">
        <f>SUMIFS(df_taxas_bancarias!E:E,df_taxas_bancarias!D:D,Conciliacao!A367,df_taxas_bancarias!F:F,"b'\x00'")</f>
        <v>0</v>
      </c>
      <c r="N367" s="11">
        <f>SUMIFS(df_extratos!I:I,df_extratos!F:F,Conciliacao!A367,df_extratos!G:G,"DEBITO")</f>
        <v>0</v>
      </c>
      <c r="O367" s="12">
        <f t="shared" si="38"/>
        <v>0</v>
      </c>
      <c r="P367" s="26">
        <f t="shared" si="39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7"/>
  <sheetViews>
    <sheetView workbookViewId="0"/>
  </sheetViews>
  <sheetFormatPr defaultRowHeight="14.5" x14ac:dyDescent="0.35"/>
  <sheetData>
    <row r="1" spans="1:6" x14ac:dyDescent="0.35">
      <c r="A1" t="s">
        <v>2174</v>
      </c>
      <c r="B1" t="s">
        <v>17</v>
      </c>
      <c r="C1" t="s">
        <v>30</v>
      </c>
      <c r="D1" t="s">
        <v>19</v>
      </c>
      <c r="E1" t="s">
        <v>386</v>
      </c>
      <c r="F1" t="s">
        <v>2175</v>
      </c>
    </row>
    <row r="2" spans="1:6" x14ac:dyDescent="0.35">
      <c r="A2">
        <v>116</v>
      </c>
      <c r="B2">
        <v>266</v>
      </c>
      <c r="C2" t="s">
        <v>23</v>
      </c>
      <c r="D2" s="2">
        <v>45383</v>
      </c>
      <c r="E2">
        <v>1753.74</v>
      </c>
      <c r="F2" t="s">
        <v>2176</v>
      </c>
    </row>
    <row r="3" spans="1:6" x14ac:dyDescent="0.35">
      <c r="A3">
        <v>117</v>
      </c>
      <c r="B3">
        <v>266</v>
      </c>
      <c r="C3" t="s">
        <v>23</v>
      </c>
      <c r="D3" s="2">
        <v>45384</v>
      </c>
      <c r="E3">
        <v>87.01</v>
      </c>
      <c r="F3" t="s">
        <v>2176</v>
      </c>
    </row>
    <row r="4" spans="1:6" x14ac:dyDescent="0.35">
      <c r="A4">
        <v>118</v>
      </c>
      <c r="B4">
        <v>266</v>
      </c>
      <c r="C4" t="s">
        <v>23</v>
      </c>
      <c r="D4" s="2">
        <v>45386</v>
      </c>
      <c r="E4">
        <v>86.78</v>
      </c>
      <c r="F4" t="s">
        <v>2176</v>
      </c>
    </row>
    <row r="5" spans="1:6" x14ac:dyDescent="0.35">
      <c r="A5">
        <v>119</v>
      </c>
      <c r="B5">
        <v>266</v>
      </c>
      <c r="C5" t="s">
        <v>23</v>
      </c>
      <c r="D5" s="2">
        <v>45387</v>
      </c>
      <c r="E5">
        <v>94.68</v>
      </c>
      <c r="F5" t="s">
        <v>2176</v>
      </c>
    </row>
    <row r="6" spans="1:6" x14ac:dyDescent="0.35">
      <c r="A6">
        <v>120</v>
      </c>
      <c r="B6">
        <v>266</v>
      </c>
      <c r="C6" t="s">
        <v>23</v>
      </c>
      <c r="D6" s="2">
        <v>45390</v>
      </c>
      <c r="E6">
        <v>1049.47</v>
      </c>
      <c r="F6" t="s">
        <v>2176</v>
      </c>
    </row>
    <row r="7" spans="1:6" x14ac:dyDescent="0.35">
      <c r="A7">
        <v>121</v>
      </c>
      <c r="B7">
        <v>266</v>
      </c>
      <c r="C7" t="s">
        <v>23</v>
      </c>
      <c r="D7" s="2">
        <v>45391</v>
      </c>
      <c r="E7">
        <v>91.17</v>
      </c>
      <c r="F7" t="s">
        <v>2176</v>
      </c>
    </row>
    <row r="8" spans="1:6" x14ac:dyDescent="0.35">
      <c r="A8">
        <v>122</v>
      </c>
      <c r="B8">
        <v>266</v>
      </c>
      <c r="C8" t="s">
        <v>23</v>
      </c>
      <c r="D8" s="2">
        <v>45392</v>
      </c>
      <c r="E8">
        <v>60</v>
      </c>
      <c r="F8" t="s">
        <v>2176</v>
      </c>
    </row>
    <row r="9" spans="1:6" x14ac:dyDescent="0.35">
      <c r="A9">
        <v>123</v>
      </c>
      <c r="B9">
        <v>266</v>
      </c>
      <c r="C9" t="s">
        <v>23</v>
      </c>
      <c r="D9" s="2">
        <v>45394</v>
      </c>
      <c r="E9">
        <v>1461.71</v>
      </c>
      <c r="F9" t="s">
        <v>2176</v>
      </c>
    </row>
    <row r="10" spans="1:6" x14ac:dyDescent="0.35">
      <c r="A10">
        <v>124</v>
      </c>
      <c r="B10">
        <v>266</v>
      </c>
      <c r="C10" t="s">
        <v>23</v>
      </c>
      <c r="D10" s="2">
        <v>45397</v>
      </c>
      <c r="E10">
        <v>1743.29</v>
      </c>
      <c r="F10" t="s">
        <v>2176</v>
      </c>
    </row>
    <row r="11" spans="1:6" x14ac:dyDescent="0.35">
      <c r="A11">
        <v>125</v>
      </c>
      <c r="B11">
        <v>266</v>
      </c>
      <c r="C11" t="s">
        <v>23</v>
      </c>
      <c r="D11" s="2">
        <v>45383</v>
      </c>
      <c r="E11">
        <v>3000</v>
      </c>
      <c r="F11" t="s">
        <v>2177</v>
      </c>
    </row>
    <row r="12" spans="1:6" x14ac:dyDescent="0.35">
      <c r="A12">
        <v>142</v>
      </c>
      <c r="B12">
        <v>266</v>
      </c>
      <c r="C12" t="s">
        <v>23</v>
      </c>
      <c r="D12" s="2">
        <v>45401</v>
      </c>
      <c r="E12">
        <v>-3197</v>
      </c>
      <c r="F12" t="s">
        <v>2178</v>
      </c>
    </row>
    <row r="13" spans="1:6" x14ac:dyDescent="0.35">
      <c r="A13">
        <v>178</v>
      </c>
      <c r="B13">
        <v>266</v>
      </c>
      <c r="C13" t="s">
        <v>23</v>
      </c>
      <c r="D13" s="2">
        <v>45414</v>
      </c>
      <c r="E13">
        <v>346.91</v>
      </c>
      <c r="F13" t="s">
        <v>2176</v>
      </c>
    </row>
    <row r="14" spans="1:6" x14ac:dyDescent="0.35">
      <c r="A14">
        <v>179</v>
      </c>
      <c r="B14">
        <v>266</v>
      </c>
      <c r="C14" t="s">
        <v>23</v>
      </c>
      <c r="D14" s="2">
        <v>45418</v>
      </c>
      <c r="E14">
        <v>1778.52</v>
      </c>
      <c r="F14" t="s">
        <v>2176</v>
      </c>
    </row>
    <row r="15" spans="1:6" x14ac:dyDescent="0.35">
      <c r="A15">
        <v>180</v>
      </c>
      <c r="B15">
        <v>266</v>
      </c>
      <c r="C15" t="s">
        <v>23</v>
      </c>
      <c r="D15" s="2">
        <v>45419</v>
      </c>
      <c r="E15">
        <v>100</v>
      </c>
      <c r="F15" t="s">
        <v>2176</v>
      </c>
    </row>
    <row r="16" spans="1:6" x14ac:dyDescent="0.35">
      <c r="A16">
        <v>181</v>
      </c>
      <c r="B16">
        <v>266</v>
      </c>
      <c r="C16" t="s">
        <v>23</v>
      </c>
      <c r="D16" s="2">
        <v>45421</v>
      </c>
      <c r="E16">
        <v>166.55</v>
      </c>
      <c r="F16" t="s">
        <v>2176</v>
      </c>
    </row>
    <row r="17" spans="1:6" x14ac:dyDescent="0.35">
      <c r="A17">
        <v>182</v>
      </c>
      <c r="B17">
        <v>266</v>
      </c>
      <c r="C17" t="s">
        <v>23</v>
      </c>
      <c r="D17" s="2">
        <v>45425</v>
      </c>
      <c r="E17">
        <v>2273.79</v>
      </c>
      <c r="F17" t="s">
        <v>2176</v>
      </c>
    </row>
    <row r="18" spans="1:6" x14ac:dyDescent="0.35">
      <c r="A18">
        <v>183</v>
      </c>
      <c r="B18">
        <v>266</v>
      </c>
      <c r="C18" t="s">
        <v>23</v>
      </c>
      <c r="D18" s="2">
        <v>45427</v>
      </c>
      <c r="E18">
        <v>32.770000000000003</v>
      </c>
      <c r="F18" t="s">
        <v>2176</v>
      </c>
    </row>
    <row r="19" spans="1:6" x14ac:dyDescent="0.35">
      <c r="A19">
        <v>184</v>
      </c>
      <c r="B19">
        <v>266</v>
      </c>
      <c r="C19" t="s">
        <v>23</v>
      </c>
      <c r="D19" s="2">
        <v>45429</v>
      </c>
      <c r="E19">
        <v>403.29</v>
      </c>
      <c r="F19" t="s">
        <v>2176</v>
      </c>
    </row>
    <row r="20" spans="1:6" x14ac:dyDescent="0.35">
      <c r="A20">
        <v>185</v>
      </c>
      <c r="B20">
        <v>266</v>
      </c>
      <c r="C20" t="s">
        <v>23</v>
      </c>
      <c r="D20" s="2">
        <v>45432</v>
      </c>
      <c r="E20">
        <v>2564.2800000000002</v>
      </c>
      <c r="F20" t="s">
        <v>2176</v>
      </c>
    </row>
    <row r="21" spans="1:6" x14ac:dyDescent="0.35">
      <c r="A21">
        <v>186</v>
      </c>
      <c r="B21">
        <v>266</v>
      </c>
      <c r="C21" t="s">
        <v>23</v>
      </c>
      <c r="D21" s="2">
        <v>45432</v>
      </c>
      <c r="E21">
        <v>2564.2800000000002</v>
      </c>
      <c r="F21" t="s">
        <v>2176</v>
      </c>
    </row>
    <row r="22" spans="1:6" x14ac:dyDescent="0.35">
      <c r="A22">
        <v>187</v>
      </c>
      <c r="B22">
        <v>266</v>
      </c>
      <c r="C22" t="s">
        <v>23</v>
      </c>
      <c r="D22" s="2">
        <v>45434</v>
      </c>
      <c r="E22">
        <v>29.38</v>
      </c>
      <c r="F22" t="s">
        <v>2176</v>
      </c>
    </row>
    <row r="23" spans="1:6" x14ac:dyDescent="0.35">
      <c r="A23">
        <v>189</v>
      </c>
      <c r="B23">
        <v>266</v>
      </c>
      <c r="C23" t="s">
        <v>23</v>
      </c>
      <c r="D23" s="2">
        <v>45446</v>
      </c>
      <c r="E23">
        <v>943.61</v>
      </c>
      <c r="F23" t="s">
        <v>2176</v>
      </c>
    </row>
    <row r="24" spans="1:6" x14ac:dyDescent="0.35">
      <c r="A24">
        <v>196</v>
      </c>
      <c r="B24">
        <v>266</v>
      </c>
      <c r="C24" t="s">
        <v>23</v>
      </c>
      <c r="D24" s="2">
        <v>45446</v>
      </c>
      <c r="E24">
        <v>-3300</v>
      </c>
      <c r="F24" t="s">
        <v>2177</v>
      </c>
    </row>
    <row r="25" spans="1:6" x14ac:dyDescent="0.35">
      <c r="A25">
        <v>197</v>
      </c>
      <c r="B25">
        <v>266</v>
      </c>
      <c r="C25" t="s">
        <v>23</v>
      </c>
      <c r="D25" s="2">
        <v>45449</v>
      </c>
      <c r="E25">
        <v>723.48</v>
      </c>
      <c r="F25" t="s">
        <v>2176</v>
      </c>
    </row>
    <row r="26" spans="1:6" x14ac:dyDescent="0.35">
      <c r="A26">
        <v>211</v>
      </c>
      <c r="B26">
        <v>266</v>
      </c>
      <c r="C26" t="s">
        <v>23</v>
      </c>
      <c r="D26" s="2">
        <v>45453</v>
      </c>
      <c r="E26">
        <v>3350.89</v>
      </c>
      <c r="F26" t="s">
        <v>2176</v>
      </c>
    </row>
    <row r="27" spans="1:6" x14ac:dyDescent="0.35">
      <c r="A27">
        <v>212</v>
      </c>
      <c r="B27">
        <v>266</v>
      </c>
      <c r="C27" t="s">
        <v>23</v>
      </c>
      <c r="D27" s="2">
        <v>45456</v>
      </c>
      <c r="E27">
        <v>351.55</v>
      </c>
      <c r="F27" t="s">
        <v>2176</v>
      </c>
    </row>
    <row r="28" spans="1:6" x14ac:dyDescent="0.35">
      <c r="A28">
        <v>214</v>
      </c>
      <c r="B28">
        <v>266</v>
      </c>
      <c r="C28" t="s">
        <v>23</v>
      </c>
      <c r="D28" s="2">
        <v>45457</v>
      </c>
      <c r="E28">
        <v>269.61</v>
      </c>
      <c r="F28" t="s">
        <v>2176</v>
      </c>
    </row>
    <row r="29" spans="1:6" x14ac:dyDescent="0.35">
      <c r="A29">
        <v>215</v>
      </c>
      <c r="B29">
        <v>266</v>
      </c>
      <c r="C29" t="s">
        <v>23</v>
      </c>
      <c r="D29" s="2">
        <v>45460</v>
      </c>
      <c r="E29">
        <v>742.41</v>
      </c>
      <c r="F29" t="s">
        <v>2176</v>
      </c>
    </row>
    <row r="30" spans="1:6" x14ac:dyDescent="0.35">
      <c r="A30">
        <v>224</v>
      </c>
      <c r="B30">
        <v>266</v>
      </c>
      <c r="C30" t="s">
        <v>23</v>
      </c>
      <c r="D30" s="2">
        <v>45460</v>
      </c>
      <c r="E30">
        <v>1523.57</v>
      </c>
      <c r="F30" t="s">
        <v>2176</v>
      </c>
    </row>
    <row r="31" spans="1:6" x14ac:dyDescent="0.35">
      <c r="A31">
        <v>225</v>
      </c>
      <c r="B31">
        <v>266</v>
      </c>
      <c r="C31" t="s">
        <v>23</v>
      </c>
      <c r="D31" s="2">
        <v>45461</v>
      </c>
      <c r="E31">
        <v>233.57</v>
      </c>
      <c r="F31" t="s">
        <v>2176</v>
      </c>
    </row>
    <row r="32" spans="1:6" x14ac:dyDescent="0.35">
      <c r="A32">
        <v>226</v>
      </c>
      <c r="B32">
        <v>266</v>
      </c>
      <c r="C32" t="s">
        <v>23</v>
      </c>
      <c r="D32" s="2">
        <v>45463</v>
      </c>
      <c r="E32">
        <v>122.83</v>
      </c>
      <c r="F32" t="s">
        <v>2176</v>
      </c>
    </row>
    <row r="33" spans="1:6" x14ac:dyDescent="0.35">
      <c r="A33">
        <v>227</v>
      </c>
      <c r="B33">
        <v>266</v>
      </c>
      <c r="C33" t="s">
        <v>23</v>
      </c>
      <c r="D33" s="2">
        <v>45464</v>
      </c>
      <c r="E33">
        <v>360</v>
      </c>
      <c r="F33" t="s">
        <v>2176</v>
      </c>
    </row>
    <row r="34" spans="1:6" x14ac:dyDescent="0.35">
      <c r="A34">
        <v>228</v>
      </c>
      <c r="B34">
        <v>266</v>
      </c>
      <c r="C34" t="s">
        <v>23</v>
      </c>
      <c r="D34" s="2">
        <v>45457</v>
      </c>
      <c r="E34">
        <v>-3300</v>
      </c>
      <c r="F34" t="s">
        <v>2177</v>
      </c>
    </row>
    <row r="35" spans="1:6" x14ac:dyDescent="0.35">
      <c r="A35">
        <v>229</v>
      </c>
      <c r="B35">
        <v>266</v>
      </c>
      <c r="C35" t="s">
        <v>23</v>
      </c>
      <c r="D35" s="2">
        <v>45467</v>
      </c>
      <c r="E35">
        <v>2173.65</v>
      </c>
      <c r="F35" t="s">
        <v>2176</v>
      </c>
    </row>
    <row r="36" spans="1:6" x14ac:dyDescent="0.35">
      <c r="A36">
        <v>230</v>
      </c>
      <c r="B36">
        <v>266</v>
      </c>
      <c r="C36" t="s">
        <v>23</v>
      </c>
      <c r="D36" s="2">
        <v>45469</v>
      </c>
      <c r="E36">
        <v>53.99</v>
      </c>
      <c r="F36" t="s">
        <v>2176</v>
      </c>
    </row>
    <row r="37" spans="1:6" x14ac:dyDescent="0.35">
      <c r="A37">
        <v>231</v>
      </c>
      <c r="B37">
        <v>266</v>
      </c>
      <c r="C37" t="s">
        <v>23</v>
      </c>
      <c r="D37" s="2">
        <v>45468</v>
      </c>
      <c r="E37">
        <v>-4400</v>
      </c>
      <c r="F37" t="s">
        <v>2177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workbookViewId="0"/>
  </sheetViews>
  <sheetFormatPr defaultRowHeight="14.5" x14ac:dyDescent="0.35"/>
  <sheetData>
    <row r="1" spans="1:7" x14ac:dyDescent="0.35">
      <c r="A1" s="21" t="s">
        <v>16</v>
      </c>
      <c r="B1" s="21" t="s">
        <v>17</v>
      </c>
      <c r="C1" s="21" t="s">
        <v>18</v>
      </c>
      <c r="D1" s="21" t="s">
        <v>19</v>
      </c>
      <c r="E1" s="21" t="s">
        <v>20</v>
      </c>
      <c r="F1" s="21" t="s">
        <v>21</v>
      </c>
      <c r="G1" s="21" t="s">
        <v>22</v>
      </c>
    </row>
    <row r="2" spans="1:7" x14ac:dyDescent="0.35">
      <c r="A2">
        <v>110</v>
      </c>
      <c r="B2">
        <v>266</v>
      </c>
      <c r="C2" t="s">
        <v>23</v>
      </c>
      <c r="D2" s="2">
        <v>45281</v>
      </c>
      <c r="E2">
        <v>44.6</v>
      </c>
      <c r="F2" t="s">
        <v>24</v>
      </c>
      <c r="G2" t="s">
        <v>25</v>
      </c>
    </row>
    <row r="3" spans="1:7" x14ac:dyDescent="0.35">
      <c r="A3">
        <v>109</v>
      </c>
      <c r="B3">
        <v>266</v>
      </c>
      <c r="C3" t="s">
        <v>23</v>
      </c>
      <c r="D3" s="2">
        <v>45278</v>
      </c>
      <c r="E3">
        <v>110.99</v>
      </c>
      <c r="F3" t="s">
        <v>24</v>
      </c>
      <c r="G3" t="s">
        <v>25</v>
      </c>
    </row>
    <row r="4" spans="1:7" x14ac:dyDescent="0.35">
      <c r="A4">
        <v>108</v>
      </c>
      <c r="B4">
        <v>266</v>
      </c>
      <c r="C4" t="s">
        <v>23</v>
      </c>
      <c r="D4" s="2">
        <v>45275</v>
      </c>
      <c r="E4">
        <v>143.55000000000001</v>
      </c>
      <c r="F4" t="s">
        <v>24</v>
      </c>
      <c r="G4" t="s">
        <v>25</v>
      </c>
    </row>
    <row r="5" spans="1:7" x14ac:dyDescent="0.35">
      <c r="A5">
        <v>107</v>
      </c>
      <c r="B5">
        <v>266</v>
      </c>
      <c r="C5" t="s">
        <v>23</v>
      </c>
      <c r="D5" s="2">
        <v>45274</v>
      </c>
      <c r="E5">
        <v>3.7</v>
      </c>
      <c r="F5" t="s">
        <v>24</v>
      </c>
      <c r="G5" t="s">
        <v>25</v>
      </c>
    </row>
    <row r="6" spans="1:7" x14ac:dyDescent="0.35">
      <c r="A6">
        <v>106</v>
      </c>
      <c r="B6">
        <v>266</v>
      </c>
      <c r="C6" t="s">
        <v>23</v>
      </c>
      <c r="D6" s="2">
        <v>45273</v>
      </c>
      <c r="E6">
        <v>23.6</v>
      </c>
      <c r="F6" t="s">
        <v>24</v>
      </c>
      <c r="G6" t="s">
        <v>25</v>
      </c>
    </row>
    <row r="7" spans="1:7" x14ac:dyDescent="0.35">
      <c r="A7">
        <v>105</v>
      </c>
      <c r="B7">
        <v>266</v>
      </c>
      <c r="C7" t="s">
        <v>23</v>
      </c>
      <c r="D7" s="2">
        <v>45272</v>
      </c>
      <c r="E7">
        <v>23.6</v>
      </c>
      <c r="F7" t="s">
        <v>24</v>
      </c>
      <c r="G7" t="s">
        <v>25</v>
      </c>
    </row>
    <row r="8" spans="1:7" x14ac:dyDescent="0.35">
      <c r="A8">
        <v>104</v>
      </c>
      <c r="B8">
        <v>266</v>
      </c>
      <c r="C8" t="s">
        <v>23</v>
      </c>
      <c r="D8" s="2">
        <v>45271</v>
      </c>
      <c r="E8">
        <v>32</v>
      </c>
      <c r="F8" t="s">
        <v>24</v>
      </c>
      <c r="G8" t="s">
        <v>25</v>
      </c>
    </row>
    <row r="9" spans="1:7" x14ac:dyDescent="0.35">
      <c r="A9">
        <v>103</v>
      </c>
      <c r="B9">
        <v>266</v>
      </c>
      <c r="C9" t="s">
        <v>23</v>
      </c>
      <c r="D9" s="2">
        <v>45266</v>
      </c>
      <c r="E9">
        <v>121.7</v>
      </c>
      <c r="F9" t="s">
        <v>24</v>
      </c>
      <c r="G9" t="s">
        <v>25</v>
      </c>
    </row>
    <row r="10" spans="1:7" x14ac:dyDescent="0.35">
      <c r="A10">
        <v>101</v>
      </c>
      <c r="B10">
        <v>266</v>
      </c>
      <c r="C10" t="s">
        <v>23</v>
      </c>
      <c r="D10" s="2">
        <v>45265</v>
      </c>
      <c r="E10">
        <v>32</v>
      </c>
      <c r="F10" t="s">
        <v>24</v>
      </c>
      <c r="G10" t="s">
        <v>26</v>
      </c>
    </row>
    <row r="11" spans="1:7" x14ac:dyDescent="0.35">
      <c r="A11">
        <v>102</v>
      </c>
      <c r="B11">
        <v>266</v>
      </c>
      <c r="C11" t="s">
        <v>23</v>
      </c>
      <c r="D11" s="2">
        <v>45264</v>
      </c>
      <c r="E11">
        <v>50.23</v>
      </c>
      <c r="F11" t="s">
        <v>24</v>
      </c>
      <c r="G11" t="s">
        <v>25</v>
      </c>
    </row>
    <row r="12" spans="1:7" x14ac:dyDescent="0.35">
      <c r="A12">
        <v>100</v>
      </c>
      <c r="B12">
        <v>266</v>
      </c>
      <c r="C12" t="s">
        <v>23</v>
      </c>
      <c r="D12" s="2">
        <v>45261</v>
      </c>
      <c r="E12">
        <v>1390</v>
      </c>
      <c r="F12" t="s">
        <v>27</v>
      </c>
      <c r="G12" t="s">
        <v>28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84"/>
  <sheetViews>
    <sheetView workbookViewId="0"/>
  </sheetViews>
  <sheetFormatPr defaultRowHeight="14.5" x14ac:dyDescent="0.35"/>
  <sheetData>
    <row r="1" spans="1:12" x14ac:dyDescent="0.35">
      <c r="A1" t="s">
        <v>29</v>
      </c>
      <c r="B1" t="s">
        <v>17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</row>
    <row r="2" spans="1:12" x14ac:dyDescent="0.35">
      <c r="A2">
        <v>69516</v>
      </c>
      <c r="B2">
        <v>266</v>
      </c>
      <c r="C2" t="s">
        <v>23</v>
      </c>
      <c r="D2" s="2">
        <v>45413</v>
      </c>
      <c r="E2">
        <v>14482.43</v>
      </c>
      <c r="F2" t="s">
        <v>40</v>
      </c>
      <c r="G2">
        <v>1</v>
      </c>
      <c r="H2">
        <v>383.78</v>
      </c>
      <c r="I2">
        <v>14098.65</v>
      </c>
      <c r="J2">
        <v>115.86</v>
      </c>
      <c r="K2">
        <v>13982.79</v>
      </c>
      <c r="L2" s="2">
        <v>45414</v>
      </c>
    </row>
    <row r="3" spans="1:12" x14ac:dyDescent="0.35">
      <c r="A3">
        <v>69517</v>
      </c>
      <c r="B3">
        <v>266</v>
      </c>
      <c r="C3" t="s">
        <v>23</v>
      </c>
      <c r="D3" s="2">
        <v>45413</v>
      </c>
      <c r="E3">
        <v>346.91</v>
      </c>
      <c r="F3" t="s">
        <v>41</v>
      </c>
      <c r="G3">
        <v>1</v>
      </c>
      <c r="H3">
        <v>0</v>
      </c>
      <c r="I3">
        <v>346.91</v>
      </c>
      <c r="J3">
        <v>2.78</v>
      </c>
      <c r="K3">
        <v>-2.78</v>
      </c>
      <c r="L3" s="2">
        <v>45414</v>
      </c>
    </row>
    <row r="4" spans="1:12" x14ac:dyDescent="0.35">
      <c r="A4">
        <v>69527</v>
      </c>
      <c r="B4">
        <v>266</v>
      </c>
      <c r="C4" t="s">
        <v>23</v>
      </c>
      <c r="D4" s="2">
        <v>45413</v>
      </c>
      <c r="E4">
        <v>97.66</v>
      </c>
      <c r="F4" t="s">
        <v>42</v>
      </c>
      <c r="G4">
        <v>1</v>
      </c>
      <c r="H4">
        <v>0</v>
      </c>
      <c r="I4">
        <v>0</v>
      </c>
      <c r="J4">
        <v>0.78</v>
      </c>
      <c r="K4">
        <v>-0.78</v>
      </c>
      <c r="L4" s="2">
        <v>45414</v>
      </c>
    </row>
    <row r="5" spans="1:12" x14ac:dyDescent="0.35">
      <c r="A5">
        <v>69526</v>
      </c>
      <c r="B5">
        <v>266</v>
      </c>
      <c r="C5" t="s">
        <v>23</v>
      </c>
      <c r="D5" s="2">
        <v>45413</v>
      </c>
      <c r="E5">
        <v>2955.96</v>
      </c>
      <c r="F5" t="s">
        <v>43</v>
      </c>
      <c r="G5">
        <v>1</v>
      </c>
      <c r="H5">
        <v>28.08</v>
      </c>
      <c r="I5">
        <v>2927.88</v>
      </c>
      <c r="J5">
        <v>23.65</v>
      </c>
      <c r="K5">
        <v>2904.23</v>
      </c>
      <c r="L5" s="2">
        <v>45414</v>
      </c>
    </row>
    <row r="6" spans="1:12" x14ac:dyDescent="0.35">
      <c r="A6">
        <v>69525</v>
      </c>
      <c r="B6">
        <v>266</v>
      </c>
      <c r="C6" t="s">
        <v>23</v>
      </c>
      <c r="D6" s="2">
        <v>45413</v>
      </c>
      <c r="E6">
        <v>632.62</v>
      </c>
      <c r="F6" t="s">
        <v>44</v>
      </c>
      <c r="G6">
        <v>1</v>
      </c>
      <c r="H6">
        <v>0</v>
      </c>
      <c r="I6">
        <v>632.62</v>
      </c>
      <c r="J6">
        <v>5.0599999999999996</v>
      </c>
      <c r="K6">
        <v>-5.0599999999999996</v>
      </c>
      <c r="L6" s="2">
        <v>45414</v>
      </c>
    </row>
    <row r="7" spans="1:12" x14ac:dyDescent="0.35">
      <c r="A7">
        <v>69521</v>
      </c>
      <c r="B7">
        <v>266</v>
      </c>
      <c r="C7" t="s">
        <v>23</v>
      </c>
      <c r="D7" s="2">
        <v>45413</v>
      </c>
      <c r="E7">
        <v>501.48</v>
      </c>
      <c r="F7" t="s">
        <v>45</v>
      </c>
      <c r="G7">
        <v>1</v>
      </c>
      <c r="H7">
        <v>3.71</v>
      </c>
      <c r="I7">
        <v>497.77</v>
      </c>
      <c r="J7">
        <v>4.01</v>
      </c>
      <c r="K7">
        <v>493.76</v>
      </c>
      <c r="L7" s="2">
        <v>45414</v>
      </c>
    </row>
    <row r="8" spans="1:12" x14ac:dyDescent="0.35">
      <c r="A8">
        <v>69814</v>
      </c>
      <c r="B8">
        <v>266</v>
      </c>
      <c r="C8" t="s">
        <v>23</v>
      </c>
      <c r="D8" s="2">
        <v>45414</v>
      </c>
      <c r="E8">
        <v>1234.8900000000001</v>
      </c>
      <c r="F8" t="s">
        <v>43</v>
      </c>
      <c r="G8">
        <v>1</v>
      </c>
      <c r="H8">
        <v>11.73</v>
      </c>
      <c r="I8">
        <v>1223.1600000000001</v>
      </c>
      <c r="J8">
        <v>9.8800000000000008</v>
      </c>
      <c r="K8">
        <v>1213.28</v>
      </c>
      <c r="L8" s="2">
        <v>45415</v>
      </c>
    </row>
    <row r="9" spans="1:12" x14ac:dyDescent="0.35">
      <c r="A9">
        <v>69813</v>
      </c>
      <c r="B9">
        <v>266</v>
      </c>
      <c r="C9" t="s">
        <v>23</v>
      </c>
      <c r="D9" s="2">
        <v>45414</v>
      </c>
      <c r="E9">
        <v>122.37</v>
      </c>
      <c r="F9" t="s">
        <v>44</v>
      </c>
      <c r="G9">
        <v>1</v>
      </c>
      <c r="H9">
        <v>0</v>
      </c>
      <c r="I9">
        <v>122.37</v>
      </c>
      <c r="J9">
        <v>0.98</v>
      </c>
      <c r="K9">
        <v>-0.98</v>
      </c>
      <c r="L9" s="2">
        <v>45415</v>
      </c>
    </row>
    <row r="10" spans="1:12" x14ac:dyDescent="0.35">
      <c r="A10">
        <v>69809</v>
      </c>
      <c r="B10">
        <v>266</v>
      </c>
      <c r="C10" t="s">
        <v>23</v>
      </c>
      <c r="D10" s="2">
        <v>45414</v>
      </c>
      <c r="E10">
        <v>473.59</v>
      </c>
      <c r="F10" t="s">
        <v>45</v>
      </c>
      <c r="G10">
        <v>1</v>
      </c>
      <c r="H10">
        <v>3.5</v>
      </c>
      <c r="I10">
        <v>470.09</v>
      </c>
      <c r="J10">
        <v>3.79</v>
      </c>
      <c r="K10">
        <v>466.3</v>
      </c>
      <c r="L10" s="2">
        <v>45415</v>
      </c>
    </row>
    <row r="11" spans="1:12" x14ac:dyDescent="0.35">
      <c r="A11">
        <v>69804</v>
      </c>
      <c r="B11">
        <v>266</v>
      </c>
      <c r="C11" t="s">
        <v>23</v>
      </c>
      <c r="D11" s="2">
        <v>45414</v>
      </c>
      <c r="E11">
        <v>3286.62</v>
      </c>
      <c r="F11" t="s">
        <v>40</v>
      </c>
      <c r="G11">
        <v>1</v>
      </c>
      <c r="H11">
        <v>87.1</v>
      </c>
      <c r="I11">
        <v>3199.52</v>
      </c>
      <c r="J11">
        <v>26.29</v>
      </c>
      <c r="K11">
        <v>3173.23</v>
      </c>
      <c r="L11" s="2">
        <v>45415</v>
      </c>
    </row>
    <row r="12" spans="1:12" x14ac:dyDescent="0.35">
      <c r="A12">
        <v>69815</v>
      </c>
      <c r="B12">
        <v>266</v>
      </c>
      <c r="C12" t="s">
        <v>23</v>
      </c>
      <c r="D12" s="2">
        <v>45414</v>
      </c>
      <c r="E12">
        <v>22.17</v>
      </c>
      <c r="F12" t="s">
        <v>42</v>
      </c>
      <c r="G12">
        <v>1</v>
      </c>
      <c r="H12">
        <v>0</v>
      </c>
      <c r="I12">
        <v>0</v>
      </c>
      <c r="J12">
        <v>0.18</v>
      </c>
      <c r="K12">
        <v>-0.18</v>
      </c>
      <c r="L12" s="2">
        <v>45414</v>
      </c>
    </row>
    <row r="13" spans="1:12" x14ac:dyDescent="0.35">
      <c r="A13">
        <v>70007</v>
      </c>
      <c r="B13">
        <v>266</v>
      </c>
      <c r="C13" t="s">
        <v>23</v>
      </c>
      <c r="D13" s="2">
        <v>45415</v>
      </c>
      <c r="E13">
        <v>131.66999999999999</v>
      </c>
      <c r="F13" t="s">
        <v>45</v>
      </c>
      <c r="G13">
        <v>1</v>
      </c>
      <c r="H13">
        <v>0.97</v>
      </c>
      <c r="I13">
        <v>130.69999999999999</v>
      </c>
      <c r="J13">
        <v>1.05</v>
      </c>
      <c r="K13">
        <v>129.63999999999999</v>
      </c>
      <c r="L13" s="2">
        <v>45418</v>
      </c>
    </row>
    <row r="14" spans="1:12" x14ac:dyDescent="0.35">
      <c r="A14">
        <v>70011</v>
      </c>
      <c r="B14">
        <v>266</v>
      </c>
      <c r="C14" t="s">
        <v>23</v>
      </c>
      <c r="D14" s="2">
        <v>45415</v>
      </c>
      <c r="E14">
        <v>245.09</v>
      </c>
      <c r="F14" t="s">
        <v>44</v>
      </c>
      <c r="G14">
        <v>1</v>
      </c>
      <c r="H14">
        <v>0</v>
      </c>
      <c r="I14">
        <v>245.09</v>
      </c>
      <c r="J14">
        <v>1.96</v>
      </c>
      <c r="K14">
        <v>-1.96</v>
      </c>
      <c r="L14" s="2">
        <v>45418</v>
      </c>
    </row>
    <row r="15" spans="1:12" x14ac:dyDescent="0.35">
      <c r="A15">
        <v>70012</v>
      </c>
      <c r="B15">
        <v>266</v>
      </c>
      <c r="C15" t="s">
        <v>23</v>
      </c>
      <c r="D15" s="2">
        <v>45415</v>
      </c>
      <c r="E15">
        <v>1740</v>
      </c>
      <c r="F15" t="s">
        <v>43</v>
      </c>
      <c r="G15">
        <v>1</v>
      </c>
      <c r="H15">
        <v>16.53</v>
      </c>
      <c r="I15">
        <v>1723.47</v>
      </c>
      <c r="J15">
        <v>13.92</v>
      </c>
      <c r="K15">
        <v>1709.55</v>
      </c>
      <c r="L15" s="2">
        <v>45418</v>
      </c>
    </row>
    <row r="16" spans="1:12" x14ac:dyDescent="0.35">
      <c r="A16">
        <v>70013</v>
      </c>
      <c r="B16">
        <v>266</v>
      </c>
      <c r="C16" t="s">
        <v>23</v>
      </c>
      <c r="D16" s="2">
        <v>45415</v>
      </c>
      <c r="E16">
        <v>14.79</v>
      </c>
      <c r="F16" t="s">
        <v>42</v>
      </c>
      <c r="G16">
        <v>1</v>
      </c>
      <c r="H16">
        <v>0</v>
      </c>
      <c r="I16">
        <v>0</v>
      </c>
      <c r="J16">
        <v>0.12</v>
      </c>
      <c r="K16">
        <v>-0.12</v>
      </c>
      <c r="L16" s="2">
        <v>45415</v>
      </c>
    </row>
    <row r="17" spans="1:12" x14ac:dyDescent="0.35">
      <c r="A17">
        <v>70003</v>
      </c>
      <c r="B17">
        <v>266</v>
      </c>
      <c r="C17" t="s">
        <v>23</v>
      </c>
      <c r="D17" s="2">
        <v>45415</v>
      </c>
      <c r="E17">
        <v>14.57</v>
      </c>
      <c r="F17" t="s">
        <v>41</v>
      </c>
      <c r="G17">
        <v>1</v>
      </c>
      <c r="H17">
        <v>0</v>
      </c>
      <c r="I17">
        <v>14.57</v>
      </c>
      <c r="J17">
        <v>0.12</v>
      </c>
      <c r="K17">
        <v>-0.12</v>
      </c>
      <c r="L17" s="2">
        <v>45418</v>
      </c>
    </row>
    <row r="18" spans="1:12" x14ac:dyDescent="0.35">
      <c r="A18">
        <v>70002</v>
      </c>
      <c r="B18">
        <v>266</v>
      </c>
      <c r="C18" t="s">
        <v>23</v>
      </c>
      <c r="D18" s="2">
        <v>45415</v>
      </c>
      <c r="E18">
        <v>4822.87</v>
      </c>
      <c r="F18" t="s">
        <v>40</v>
      </c>
      <c r="G18">
        <v>1</v>
      </c>
      <c r="H18">
        <v>127.81</v>
      </c>
      <c r="I18">
        <v>4695.0600000000004</v>
      </c>
      <c r="J18">
        <v>38.58</v>
      </c>
      <c r="K18">
        <v>4656.4799999999996</v>
      </c>
      <c r="L18" s="2">
        <v>45418</v>
      </c>
    </row>
    <row r="19" spans="1:12" x14ac:dyDescent="0.35">
      <c r="A19">
        <v>70264</v>
      </c>
      <c r="B19">
        <v>266</v>
      </c>
      <c r="C19" t="s">
        <v>23</v>
      </c>
      <c r="D19" s="2">
        <v>45416</v>
      </c>
      <c r="E19">
        <v>6474.81</v>
      </c>
      <c r="F19" t="s">
        <v>43</v>
      </c>
      <c r="G19">
        <v>1</v>
      </c>
      <c r="H19">
        <v>61.51</v>
      </c>
      <c r="I19">
        <v>6413.3</v>
      </c>
      <c r="J19">
        <v>51.8</v>
      </c>
      <c r="K19">
        <v>6361.5</v>
      </c>
      <c r="L19" s="2">
        <v>45418</v>
      </c>
    </row>
    <row r="20" spans="1:12" x14ac:dyDescent="0.35">
      <c r="A20">
        <v>70265</v>
      </c>
      <c r="B20">
        <v>266</v>
      </c>
      <c r="C20" t="s">
        <v>23</v>
      </c>
      <c r="D20" s="2">
        <v>45416</v>
      </c>
      <c r="E20">
        <v>15.38</v>
      </c>
      <c r="F20" t="s">
        <v>42</v>
      </c>
      <c r="G20">
        <v>1</v>
      </c>
      <c r="H20">
        <v>0</v>
      </c>
      <c r="I20">
        <v>0</v>
      </c>
      <c r="J20">
        <v>0.12</v>
      </c>
      <c r="K20">
        <v>-0.12</v>
      </c>
      <c r="L20" s="2">
        <v>45418</v>
      </c>
    </row>
    <row r="21" spans="1:12" x14ac:dyDescent="0.35">
      <c r="A21">
        <v>70263</v>
      </c>
      <c r="B21">
        <v>266</v>
      </c>
      <c r="C21" t="s">
        <v>23</v>
      </c>
      <c r="D21" s="2">
        <v>45416</v>
      </c>
      <c r="E21">
        <v>214.69</v>
      </c>
      <c r="F21" t="s">
        <v>44</v>
      </c>
      <c r="G21">
        <v>1</v>
      </c>
      <c r="H21">
        <v>0</v>
      </c>
      <c r="I21">
        <v>214.69</v>
      </c>
      <c r="J21">
        <v>1.72</v>
      </c>
      <c r="K21">
        <v>-1.72</v>
      </c>
      <c r="L21" s="2">
        <v>45418</v>
      </c>
    </row>
    <row r="22" spans="1:12" x14ac:dyDescent="0.35">
      <c r="A22">
        <v>70259</v>
      </c>
      <c r="B22">
        <v>266</v>
      </c>
      <c r="C22" t="s">
        <v>23</v>
      </c>
      <c r="D22" s="2">
        <v>45416</v>
      </c>
      <c r="E22">
        <v>919.78</v>
      </c>
      <c r="F22" t="s">
        <v>45</v>
      </c>
      <c r="G22">
        <v>1</v>
      </c>
      <c r="H22">
        <v>6.81</v>
      </c>
      <c r="I22">
        <v>912.97</v>
      </c>
      <c r="J22">
        <v>7.36</v>
      </c>
      <c r="K22">
        <v>905.62</v>
      </c>
      <c r="L22" s="2">
        <v>45418</v>
      </c>
    </row>
    <row r="23" spans="1:12" x14ac:dyDescent="0.35">
      <c r="A23">
        <v>70255</v>
      </c>
      <c r="B23">
        <v>266</v>
      </c>
      <c r="C23" t="s">
        <v>23</v>
      </c>
      <c r="D23" s="2">
        <v>45416</v>
      </c>
      <c r="E23">
        <v>683.97</v>
      </c>
      <c r="F23" t="s">
        <v>41</v>
      </c>
      <c r="G23">
        <v>1</v>
      </c>
      <c r="H23">
        <v>0</v>
      </c>
      <c r="I23">
        <v>683.97</v>
      </c>
      <c r="J23">
        <v>5.47</v>
      </c>
      <c r="K23">
        <v>-5.47</v>
      </c>
      <c r="L23" s="2">
        <v>45418</v>
      </c>
    </row>
    <row r="24" spans="1:12" x14ac:dyDescent="0.35">
      <c r="A24">
        <v>70254</v>
      </c>
      <c r="B24">
        <v>266</v>
      </c>
      <c r="C24" t="s">
        <v>23</v>
      </c>
      <c r="D24" s="2">
        <v>45416</v>
      </c>
      <c r="E24">
        <v>24669.05</v>
      </c>
      <c r="F24" t="s">
        <v>40</v>
      </c>
      <c r="G24">
        <v>1</v>
      </c>
      <c r="H24">
        <v>653.73</v>
      </c>
      <c r="I24">
        <v>24015.32</v>
      </c>
      <c r="J24">
        <v>197.35</v>
      </c>
      <c r="K24">
        <v>23817.97</v>
      </c>
      <c r="L24" s="2">
        <v>45418</v>
      </c>
    </row>
    <row r="25" spans="1:12" x14ac:dyDescent="0.35">
      <c r="A25">
        <v>70434</v>
      </c>
      <c r="B25">
        <v>266</v>
      </c>
      <c r="C25" t="s">
        <v>23</v>
      </c>
      <c r="D25" s="2">
        <v>45417</v>
      </c>
      <c r="E25">
        <v>7373.15</v>
      </c>
      <c r="F25" t="s">
        <v>40</v>
      </c>
      <c r="G25">
        <v>1</v>
      </c>
      <c r="H25">
        <v>195.39</v>
      </c>
      <c r="I25">
        <v>7177.76</v>
      </c>
      <c r="J25">
        <v>58.99</v>
      </c>
      <c r="K25">
        <v>7118.78</v>
      </c>
      <c r="L25" s="2">
        <v>45418</v>
      </c>
    </row>
    <row r="26" spans="1:12" x14ac:dyDescent="0.35">
      <c r="A26">
        <v>70445</v>
      </c>
      <c r="B26">
        <v>266</v>
      </c>
      <c r="C26" t="s">
        <v>23</v>
      </c>
      <c r="D26" s="2">
        <v>45417</v>
      </c>
      <c r="E26">
        <v>12.14</v>
      </c>
      <c r="F26" t="s">
        <v>42</v>
      </c>
      <c r="G26">
        <v>1</v>
      </c>
      <c r="H26">
        <v>0</v>
      </c>
      <c r="I26">
        <v>0</v>
      </c>
      <c r="J26">
        <v>0.1</v>
      </c>
      <c r="K26">
        <v>-0.1</v>
      </c>
      <c r="L26" s="2">
        <v>45418</v>
      </c>
    </row>
    <row r="27" spans="1:12" x14ac:dyDescent="0.35">
      <c r="A27">
        <v>70444</v>
      </c>
      <c r="B27">
        <v>266</v>
      </c>
      <c r="C27" t="s">
        <v>23</v>
      </c>
      <c r="D27" s="2">
        <v>45417</v>
      </c>
      <c r="E27">
        <v>1957.31</v>
      </c>
      <c r="F27" t="s">
        <v>43</v>
      </c>
      <c r="G27">
        <v>1</v>
      </c>
      <c r="H27">
        <v>18.59</v>
      </c>
      <c r="I27">
        <v>1938.72</v>
      </c>
      <c r="J27">
        <v>15.66</v>
      </c>
      <c r="K27">
        <v>1923.06</v>
      </c>
      <c r="L27" s="2">
        <v>45418</v>
      </c>
    </row>
    <row r="28" spans="1:12" x14ac:dyDescent="0.35">
      <c r="A28">
        <v>70443</v>
      </c>
      <c r="B28">
        <v>266</v>
      </c>
      <c r="C28" t="s">
        <v>23</v>
      </c>
      <c r="D28" s="2">
        <v>45417</v>
      </c>
      <c r="E28">
        <v>715.32</v>
      </c>
      <c r="F28" t="s">
        <v>44</v>
      </c>
      <c r="G28">
        <v>1</v>
      </c>
      <c r="H28">
        <v>0</v>
      </c>
      <c r="I28">
        <v>715.32</v>
      </c>
      <c r="J28">
        <v>5.72</v>
      </c>
      <c r="K28">
        <v>-5.72</v>
      </c>
      <c r="L28" s="2">
        <v>45418</v>
      </c>
    </row>
    <row r="29" spans="1:12" x14ac:dyDescent="0.35">
      <c r="A29">
        <v>70435</v>
      </c>
      <c r="B29">
        <v>266</v>
      </c>
      <c r="C29" t="s">
        <v>23</v>
      </c>
      <c r="D29" s="2">
        <v>45417</v>
      </c>
      <c r="E29">
        <v>1079.98</v>
      </c>
      <c r="F29" t="s">
        <v>41</v>
      </c>
      <c r="G29">
        <v>1</v>
      </c>
      <c r="H29">
        <v>0</v>
      </c>
      <c r="I29">
        <v>1079.98</v>
      </c>
      <c r="J29">
        <v>8.64</v>
      </c>
      <c r="K29">
        <v>-8.64</v>
      </c>
      <c r="L29" s="2">
        <v>45418</v>
      </c>
    </row>
    <row r="30" spans="1:12" x14ac:dyDescent="0.35">
      <c r="A30">
        <v>70439</v>
      </c>
      <c r="B30">
        <v>266</v>
      </c>
      <c r="C30" t="s">
        <v>23</v>
      </c>
      <c r="D30" s="2">
        <v>45417</v>
      </c>
      <c r="E30">
        <v>279.76</v>
      </c>
      <c r="F30" t="s">
        <v>45</v>
      </c>
      <c r="G30">
        <v>1</v>
      </c>
      <c r="H30">
        <v>2.0699999999999998</v>
      </c>
      <c r="I30">
        <v>277.69</v>
      </c>
      <c r="J30">
        <v>2.2400000000000002</v>
      </c>
      <c r="K30">
        <v>275.45</v>
      </c>
      <c r="L30" s="2">
        <v>45418</v>
      </c>
    </row>
    <row r="31" spans="1:12" x14ac:dyDescent="0.35">
      <c r="A31">
        <v>70607</v>
      </c>
      <c r="B31">
        <v>266</v>
      </c>
      <c r="C31" t="s">
        <v>23</v>
      </c>
      <c r="D31" s="2">
        <v>45418</v>
      </c>
      <c r="E31">
        <v>86.43</v>
      </c>
      <c r="F31" t="s">
        <v>42</v>
      </c>
      <c r="G31">
        <v>1</v>
      </c>
      <c r="H31">
        <v>0</v>
      </c>
      <c r="I31">
        <v>0</v>
      </c>
      <c r="J31">
        <v>0.69</v>
      </c>
      <c r="K31">
        <v>-0.69</v>
      </c>
      <c r="L31" s="2">
        <v>45418</v>
      </c>
    </row>
    <row r="32" spans="1:12" x14ac:dyDescent="0.35">
      <c r="A32">
        <v>70605</v>
      </c>
      <c r="B32">
        <v>266</v>
      </c>
      <c r="C32" t="s">
        <v>23</v>
      </c>
      <c r="D32" s="2">
        <v>45418</v>
      </c>
      <c r="E32">
        <v>322.7</v>
      </c>
      <c r="F32" t="s">
        <v>44</v>
      </c>
      <c r="G32">
        <v>1</v>
      </c>
      <c r="H32">
        <v>0</v>
      </c>
      <c r="I32">
        <v>322.7</v>
      </c>
      <c r="J32">
        <v>2.58</v>
      </c>
      <c r="K32">
        <v>-2.58</v>
      </c>
      <c r="L32" s="2">
        <v>45419</v>
      </c>
    </row>
    <row r="33" spans="1:12" x14ac:dyDescent="0.35">
      <c r="A33">
        <v>70606</v>
      </c>
      <c r="B33">
        <v>266</v>
      </c>
      <c r="C33" t="s">
        <v>23</v>
      </c>
      <c r="D33" s="2">
        <v>45418</v>
      </c>
      <c r="E33">
        <v>494.24</v>
      </c>
      <c r="F33" t="s">
        <v>43</v>
      </c>
      <c r="G33">
        <v>1</v>
      </c>
      <c r="H33">
        <v>4.7</v>
      </c>
      <c r="I33">
        <v>489.54</v>
      </c>
      <c r="J33">
        <v>3.95</v>
      </c>
      <c r="K33">
        <v>485.59</v>
      </c>
      <c r="L33" s="2">
        <v>45419</v>
      </c>
    </row>
    <row r="34" spans="1:12" x14ac:dyDescent="0.35">
      <c r="A34">
        <v>70601</v>
      </c>
      <c r="B34">
        <v>266</v>
      </c>
      <c r="C34" t="s">
        <v>23</v>
      </c>
      <c r="D34" s="2">
        <v>45418</v>
      </c>
      <c r="E34">
        <v>249.73</v>
      </c>
      <c r="F34" t="s">
        <v>45</v>
      </c>
      <c r="G34">
        <v>1</v>
      </c>
      <c r="H34">
        <v>1.85</v>
      </c>
      <c r="I34">
        <v>247.88</v>
      </c>
      <c r="J34">
        <v>2</v>
      </c>
      <c r="K34">
        <v>245.88</v>
      </c>
      <c r="L34" s="2">
        <v>45419</v>
      </c>
    </row>
    <row r="35" spans="1:12" x14ac:dyDescent="0.35">
      <c r="A35">
        <v>70597</v>
      </c>
      <c r="B35">
        <v>266</v>
      </c>
      <c r="C35" t="s">
        <v>23</v>
      </c>
      <c r="D35" s="2">
        <v>45418</v>
      </c>
      <c r="E35">
        <v>100</v>
      </c>
      <c r="F35" t="s">
        <v>41</v>
      </c>
      <c r="G35">
        <v>1</v>
      </c>
      <c r="H35">
        <v>0</v>
      </c>
      <c r="I35">
        <v>100</v>
      </c>
      <c r="J35">
        <v>0.8</v>
      </c>
      <c r="K35">
        <v>-0.8</v>
      </c>
      <c r="L35" s="2">
        <v>45419</v>
      </c>
    </row>
    <row r="36" spans="1:12" x14ac:dyDescent="0.35">
      <c r="A36">
        <v>70596</v>
      </c>
      <c r="B36">
        <v>266</v>
      </c>
      <c r="C36" t="s">
        <v>23</v>
      </c>
      <c r="D36" s="2">
        <v>45418</v>
      </c>
      <c r="E36">
        <v>2986.78</v>
      </c>
      <c r="F36" t="s">
        <v>40</v>
      </c>
      <c r="G36">
        <v>1</v>
      </c>
      <c r="H36">
        <v>79.150000000000006</v>
      </c>
      <c r="I36">
        <v>2907.63</v>
      </c>
      <c r="J36">
        <v>23.89</v>
      </c>
      <c r="K36">
        <v>2883.74</v>
      </c>
      <c r="L36" s="2">
        <v>45419</v>
      </c>
    </row>
    <row r="37" spans="1:12" x14ac:dyDescent="0.35">
      <c r="A37">
        <v>70812</v>
      </c>
      <c r="B37">
        <v>266</v>
      </c>
      <c r="C37" t="s">
        <v>23</v>
      </c>
      <c r="D37" s="2">
        <v>45419</v>
      </c>
      <c r="E37">
        <v>6493.01</v>
      </c>
      <c r="F37" t="s">
        <v>40</v>
      </c>
      <c r="G37">
        <v>1</v>
      </c>
      <c r="H37">
        <v>172.06</v>
      </c>
      <c r="I37">
        <v>6320.95</v>
      </c>
      <c r="J37">
        <v>51.94</v>
      </c>
      <c r="K37">
        <v>6269</v>
      </c>
      <c r="L37" s="2">
        <v>45420</v>
      </c>
    </row>
    <row r="38" spans="1:12" x14ac:dyDescent="0.35">
      <c r="A38">
        <v>70817</v>
      </c>
      <c r="B38">
        <v>266</v>
      </c>
      <c r="C38" t="s">
        <v>23</v>
      </c>
      <c r="D38" s="2">
        <v>45419</v>
      </c>
      <c r="E38">
        <v>254.53</v>
      </c>
      <c r="F38" t="s">
        <v>45</v>
      </c>
      <c r="G38">
        <v>1</v>
      </c>
      <c r="H38">
        <v>1.88</v>
      </c>
      <c r="I38">
        <v>252.65</v>
      </c>
      <c r="J38">
        <v>2.04</v>
      </c>
      <c r="K38">
        <v>250.61</v>
      </c>
      <c r="L38" s="2">
        <v>45420</v>
      </c>
    </row>
    <row r="39" spans="1:12" x14ac:dyDescent="0.35">
      <c r="A39">
        <v>70821</v>
      </c>
      <c r="B39">
        <v>266</v>
      </c>
      <c r="C39" t="s">
        <v>23</v>
      </c>
      <c r="D39" s="2">
        <v>45419</v>
      </c>
      <c r="E39">
        <v>437.84</v>
      </c>
      <c r="F39" t="s">
        <v>44</v>
      </c>
      <c r="G39">
        <v>1</v>
      </c>
      <c r="H39">
        <v>0</v>
      </c>
      <c r="I39">
        <v>437.84</v>
      </c>
      <c r="J39">
        <v>3.5</v>
      </c>
      <c r="K39">
        <v>-3.5</v>
      </c>
      <c r="L39" s="2">
        <v>45420</v>
      </c>
    </row>
    <row r="40" spans="1:12" x14ac:dyDescent="0.35">
      <c r="A40">
        <v>70822</v>
      </c>
      <c r="B40">
        <v>266</v>
      </c>
      <c r="C40" t="s">
        <v>23</v>
      </c>
      <c r="D40" s="2">
        <v>45419</v>
      </c>
      <c r="E40">
        <v>1065.21</v>
      </c>
      <c r="F40" t="s">
        <v>43</v>
      </c>
      <c r="G40">
        <v>1</v>
      </c>
      <c r="H40">
        <v>10.119999999999999</v>
      </c>
      <c r="I40">
        <v>1055.0899999999999</v>
      </c>
      <c r="J40">
        <v>8.52</v>
      </c>
      <c r="K40">
        <v>1046.57</v>
      </c>
      <c r="L40" s="2">
        <v>45420</v>
      </c>
    </row>
    <row r="41" spans="1:12" x14ac:dyDescent="0.35">
      <c r="A41">
        <v>71038</v>
      </c>
      <c r="B41">
        <v>266</v>
      </c>
      <c r="C41" t="s">
        <v>23</v>
      </c>
      <c r="D41" s="2">
        <v>45420</v>
      </c>
      <c r="E41">
        <v>1597.39</v>
      </c>
      <c r="F41" t="s">
        <v>43</v>
      </c>
      <c r="G41">
        <v>1</v>
      </c>
      <c r="H41">
        <v>15.18</v>
      </c>
      <c r="I41">
        <v>1582.21</v>
      </c>
      <c r="J41">
        <v>12.78</v>
      </c>
      <c r="K41">
        <v>1569.44</v>
      </c>
      <c r="L41" s="2">
        <v>45421</v>
      </c>
    </row>
    <row r="42" spans="1:12" x14ac:dyDescent="0.35">
      <c r="A42">
        <v>71037</v>
      </c>
      <c r="B42">
        <v>266</v>
      </c>
      <c r="C42" t="s">
        <v>23</v>
      </c>
      <c r="D42" s="2">
        <v>45420</v>
      </c>
      <c r="E42">
        <v>70.89</v>
      </c>
      <c r="F42" t="s">
        <v>44</v>
      </c>
      <c r="G42">
        <v>1</v>
      </c>
      <c r="H42">
        <v>0</v>
      </c>
      <c r="I42">
        <v>70.89</v>
      </c>
      <c r="J42">
        <v>0.56999999999999995</v>
      </c>
      <c r="K42">
        <v>-0.56999999999999995</v>
      </c>
      <c r="L42" s="2">
        <v>45421</v>
      </c>
    </row>
    <row r="43" spans="1:12" x14ac:dyDescent="0.35">
      <c r="A43">
        <v>71033</v>
      </c>
      <c r="B43">
        <v>266</v>
      </c>
      <c r="C43" t="s">
        <v>23</v>
      </c>
      <c r="D43" s="2">
        <v>45420</v>
      </c>
      <c r="E43">
        <v>109.3</v>
      </c>
      <c r="F43" t="s">
        <v>45</v>
      </c>
      <c r="G43">
        <v>1</v>
      </c>
      <c r="H43">
        <v>0.81</v>
      </c>
      <c r="I43">
        <v>108.49</v>
      </c>
      <c r="J43">
        <v>0.87</v>
      </c>
      <c r="K43">
        <v>107.62</v>
      </c>
      <c r="L43" s="2">
        <v>45421</v>
      </c>
    </row>
    <row r="44" spans="1:12" x14ac:dyDescent="0.35">
      <c r="A44">
        <v>71029</v>
      </c>
      <c r="B44">
        <v>266</v>
      </c>
      <c r="C44" t="s">
        <v>23</v>
      </c>
      <c r="D44" s="2">
        <v>45420</v>
      </c>
      <c r="E44">
        <v>166.55</v>
      </c>
      <c r="F44" t="s">
        <v>41</v>
      </c>
      <c r="G44">
        <v>1</v>
      </c>
      <c r="H44">
        <v>0</v>
      </c>
      <c r="I44">
        <v>166.55</v>
      </c>
      <c r="J44">
        <v>1.33</v>
      </c>
      <c r="K44">
        <v>-1.33</v>
      </c>
      <c r="L44" s="2">
        <v>45421</v>
      </c>
    </row>
    <row r="45" spans="1:12" x14ac:dyDescent="0.35">
      <c r="A45">
        <v>71028</v>
      </c>
      <c r="B45">
        <v>266</v>
      </c>
      <c r="C45" t="s">
        <v>23</v>
      </c>
      <c r="D45" s="2">
        <v>45420</v>
      </c>
      <c r="E45">
        <v>6377.72</v>
      </c>
      <c r="F45" t="s">
        <v>40</v>
      </c>
      <c r="G45">
        <v>1</v>
      </c>
      <c r="H45">
        <v>169.01</v>
      </c>
      <c r="I45">
        <v>6208.71</v>
      </c>
      <c r="J45">
        <v>51.02</v>
      </c>
      <c r="K45">
        <v>6157.69</v>
      </c>
      <c r="L45" s="2">
        <v>45421</v>
      </c>
    </row>
    <row r="46" spans="1:12" x14ac:dyDescent="0.35">
      <c r="A46">
        <v>71039</v>
      </c>
      <c r="B46">
        <v>266</v>
      </c>
      <c r="C46" t="s">
        <v>23</v>
      </c>
      <c r="D46" s="2">
        <v>45420</v>
      </c>
      <c r="E46">
        <v>39.880000000000003</v>
      </c>
      <c r="F46" t="s">
        <v>42</v>
      </c>
      <c r="G46">
        <v>1</v>
      </c>
      <c r="H46">
        <v>0</v>
      </c>
      <c r="I46">
        <v>0</v>
      </c>
      <c r="J46">
        <v>0.32</v>
      </c>
      <c r="K46">
        <v>-0.32</v>
      </c>
      <c r="L46" s="2">
        <v>45420</v>
      </c>
    </row>
    <row r="47" spans="1:12" x14ac:dyDescent="0.35">
      <c r="A47">
        <v>71267</v>
      </c>
      <c r="B47">
        <v>266</v>
      </c>
      <c r="C47" t="s">
        <v>23</v>
      </c>
      <c r="D47" s="2">
        <v>45421</v>
      </c>
      <c r="E47">
        <v>249.76</v>
      </c>
      <c r="F47" t="s">
        <v>45</v>
      </c>
      <c r="G47">
        <v>1</v>
      </c>
      <c r="H47">
        <v>1.85</v>
      </c>
      <c r="I47">
        <v>247.91</v>
      </c>
      <c r="J47">
        <v>2</v>
      </c>
      <c r="K47">
        <v>245.91</v>
      </c>
      <c r="L47" s="2">
        <v>45422</v>
      </c>
    </row>
    <row r="48" spans="1:12" x14ac:dyDescent="0.35">
      <c r="A48">
        <v>71271</v>
      </c>
      <c r="B48">
        <v>266</v>
      </c>
      <c r="C48" t="s">
        <v>23</v>
      </c>
      <c r="D48" s="2">
        <v>45421</v>
      </c>
      <c r="E48">
        <v>324.38</v>
      </c>
      <c r="F48" t="s">
        <v>44</v>
      </c>
      <c r="G48">
        <v>1</v>
      </c>
      <c r="H48">
        <v>0</v>
      </c>
      <c r="I48">
        <v>324.38</v>
      </c>
      <c r="J48">
        <v>2.6</v>
      </c>
      <c r="K48">
        <v>-2.6</v>
      </c>
      <c r="L48" s="2">
        <v>45422</v>
      </c>
    </row>
    <row r="49" spans="1:12" x14ac:dyDescent="0.35">
      <c r="A49">
        <v>71272</v>
      </c>
      <c r="B49">
        <v>266</v>
      </c>
      <c r="C49" t="s">
        <v>23</v>
      </c>
      <c r="D49" s="2">
        <v>45421</v>
      </c>
      <c r="E49">
        <v>3365.76</v>
      </c>
      <c r="F49" t="s">
        <v>43</v>
      </c>
      <c r="G49">
        <v>1</v>
      </c>
      <c r="H49">
        <v>31.97</v>
      </c>
      <c r="I49">
        <v>3333.79</v>
      </c>
      <c r="J49">
        <v>26.93</v>
      </c>
      <c r="K49">
        <v>3306.86</v>
      </c>
      <c r="L49" s="2">
        <v>45422</v>
      </c>
    </row>
    <row r="50" spans="1:12" x14ac:dyDescent="0.35">
      <c r="A50">
        <v>71262</v>
      </c>
      <c r="B50">
        <v>266</v>
      </c>
      <c r="C50" t="s">
        <v>23</v>
      </c>
      <c r="D50" s="2">
        <v>45421</v>
      </c>
      <c r="E50">
        <v>6353.38</v>
      </c>
      <c r="F50" t="s">
        <v>40</v>
      </c>
      <c r="G50">
        <v>1</v>
      </c>
      <c r="H50">
        <v>168.36</v>
      </c>
      <c r="I50">
        <v>6185.02</v>
      </c>
      <c r="J50">
        <v>50.83</v>
      </c>
      <c r="K50">
        <v>6134.19</v>
      </c>
      <c r="L50" s="2">
        <v>45422</v>
      </c>
    </row>
    <row r="51" spans="1:12" x14ac:dyDescent="0.35">
      <c r="A51">
        <v>71273</v>
      </c>
      <c r="B51">
        <v>266</v>
      </c>
      <c r="C51" t="s">
        <v>23</v>
      </c>
      <c r="D51" s="2">
        <v>45421</v>
      </c>
      <c r="E51">
        <v>47.12</v>
      </c>
      <c r="F51" t="s">
        <v>42</v>
      </c>
      <c r="G51">
        <v>1</v>
      </c>
      <c r="H51">
        <v>0</v>
      </c>
      <c r="I51">
        <v>0</v>
      </c>
      <c r="J51">
        <v>0.38</v>
      </c>
      <c r="K51">
        <v>-0.38</v>
      </c>
      <c r="L51" s="2">
        <v>45421</v>
      </c>
    </row>
    <row r="52" spans="1:12" x14ac:dyDescent="0.35">
      <c r="A52">
        <v>71274</v>
      </c>
      <c r="B52">
        <v>266</v>
      </c>
      <c r="C52" t="s">
        <v>23</v>
      </c>
      <c r="D52" s="2">
        <v>45421</v>
      </c>
      <c r="E52">
        <v>110.6</v>
      </c>
      <c r="F52" t="s">
        <v>46</v>
      </c>
      <c r="G52">
        <v>1</v>
      </c>
      <c r="H52">
        <v>0</v>
      </c>
      <c r="I52">
        <v>110.6</v>
      </c>
      <c r="J52">
        <v>0.88</v>
      </c>
      <c r="K52">
        <v>109.72</v>
      </c>
      <c r="L52" s="2">
        <v>45421</v>
      </c>
    </row>
    <row r="53" spans="1:12" x14ac:dyDescent="0.35">
      <c r="A53">
        <v>71478</v>
      </c>
      <c r="B53">
        <v>266</v>
      </c>
      <c r="C53" t="s">
        <v>23</v>
      </c>
      <c r="D53" s="2">
        <v>45422</v>
      </c>
      <c r="E53">
        <v>6895.72</v>
      </c>
      <c r="F53" t="s">
        <v>40</v>
      </c>
      <c r="G53">
        <v>1</v>
      </c>
      <c r="H53">
        <v>182.74</v>
      </c>
      <c r="I53">
        <v>6712.98</v>
      </c>
      <c r="J53">
        <v>55.17</v>
      </c>
      <c r="K53">
        <v>6657.82</v>
      </c>
      <c r="L53" s="2">
        <v>45425</v>
      </c>
    </row>
    <row r="54" spans="1:12" x14ac:dyDescent="0.35">
      <c r="A54">
        <v>71479</v>
      </c>
      <c r="B54">
        <v>266</v>
      </c>
      <c r="C54" t="s">
        <v>23</v>
      </c>
      <c r="D54" s="2">
        <v>45422</v>
      </c>
      <c r="E54">
        <v>1557.33</v>
      </c>
      <c r="F54" t="s">
        <v>41</v>
      </c>
      <c r="G54">
        <v>1</v>
      </c>
      <c r="H54">
        <v>0</v>
      </c>
      <c r="I54">
        <v>1557.33</v>
      </c>
      <c r="J54">
        <v>12.46</v>
      </c>
      <c r="K54">
        <v>-12.46</v>
      </c>
      <c r="L54" s="2">
        <v>45425</v>
      </c>
    </row>
    <row r="55" spans="1:12" x14ac:dyDescent="0.35">
      <c r="A55">
        <v>71488</v>
      </c>
      <c r="B55">
        <v>266</v>
      </c>
      <c r="C55" t="s">
        <v>23</v>
      </c>
      <c r="D55" s="2">
        <v>45422</v>
      </c>
      <c r="E55">
        <v>3068.4</v>
      </c>
      <c r="F55" t="s">
        <v>43</v>
      </c>
      <c r="G55">
        <v>1</v>
      </c>
      <c r="H55">
        <v>29.15</v>
      </c>
      <c r="I55">
        <v>3039.25</v>
      </c>
      <c r="J55">
        <v>24.55</v>
      </c>
      <c r="K55">
        <v>3014.7</v>
      </c>
      <c r="L55" s="2">
        <v>45425</v>
      </c>
    </row>
    <row r="56" spans="1:12" x14ac:dyDescent="0.35">
      <c r="A56">
        <v>71489</v>
      </c>
      <c r="B56">
        <v>266</v>
      </c>
      <c r="C56" t="s">
        <v>23</v>
      </c>
      <c r="D56" s="2">
        <v>45422</v>
      </c>
      <c r="E56">
        <v>34.93</v>
      </c>
      <c r="F56" t="s">
        <v>42</v>
      </c>
      <c r="G56">
        <v>1</v>
      </c>
      <c r="H56">
        <v>0</v>
      </c>
      <c r="I56">
        <v>0</v>
      </c>
      <c r="J56">
        <v>0.28000000000000003</v>
      </c>
      <c r="K56">
        <v>-0.28000000000000003</v>
      </c>
      <c r="L56" s="2">
        <v>45422</v>
      </c>
    </row>
    <row r="57" spans="1:12" x14ac:dyDescent="0.35">
      <c r="A57">
        <v>71483</v>
      </c>
      <c r="B57">
        <v>266</v>
      </c>
      <c r="C57" t="s">
        <v>23</v>
      </c>
      <c r="D57" s="2">
        <v>45422</v>
      </c>
      <c r="E57">
        <v>1623.79</v>
      </c>
      <c r="F57" t="s">
        <v>45</v>
      </c>
      <c r="G57">
        <v>1</v>
      </c>
      <c r="H57">
        <v>12.02</v>
      </c>
      <c r="I57">
        <v>1611.77</v>
      </c>
      <c r="J57">
        <v>12.99</v>
      </c>
      <c r="K57">
        <v>1598.78</v>
      </c>
      <c r="L57" s="2">
        <v>45425</v>
      </c>
    </row>
    <row r="58" spans="1:12" x14ac:dyDescent="0.35">
      <c r="A58">
        <v>71759</v>
      </c>
      <c r="B58">
        <v>266</v>
      </c>
      <c r="C58" t="s">
        <v>23</v>
      </c>
      <c r="D58" s="2">
        <v>45423</v>
      </c>
      <c r="E58">
        <v>66.34</v>
      </c>
      <c r="F58" t="s">
        <v>42</v>
      </c>
      <c r="G58">
        <v>1</v>
      </c>
      <c r="H58">
        <v>0</v>
      </c>
      <c r="I58">
        <v>0</v>
      </c>
      <c r="J58">
        <v>0.53</v>
      </c>
      <c r="K58">
        <v>-0.53</v>
      </c>
      <c r="L58" s="2">
        <v>45425</v>
      </c>
    </row>
    <row r="59" spans="1:12" x14ac:dyDescent="0.35">
      <c r="A59">
        <v>71758</v>
      </c>
      <c r="B59">
        <v>266</v>
      </c>
      <c r="C59" t="s">
        <v>23</v>
      </c>
      <c r="D59" s="2">
        <v>45423</v>
      </c>
      <c r="E59">
        <v>3496.87</v>
      </c>
      <c r="F59" t="s">
        <v>43</v>
      </c>
      <c r="G59">
        <v>1</v>
      </c>
      <c r="H59">
        <v>33.22</v>
      </c>
      <c r="I59">
        <v>3463.65</v>
      </c>
      <c r="J59">
        <v>27.97</v>
      </c>
      <c r="K59">
        <v>3435.67</v>
      </c>
      <c r="L59" s="2">
        <v>45425</v>
      </c>
    </row>
    <row r="60" spans="1:12" x14ac:dyDescent="0.35">
      <c r="A60">
        <v>71757</v>
      </c>
      <c r="B60">
        <v>266</v>
      </c>
      <c r="C60" t="s">
        <v>23</v>
      </c>
      <c r="D60" s="2">
        <v>45423</v>
      </c>
      <c r="E60">
        <v>131.37</v>
      </c>
      <c r="F60" t="s">
        <v>44</v>
      </c>
      <c r="G60">
        <v>1</v>
      </c>
      <c r="H60">
        <v>0</v>
      </c>
      <c r="I60">
        <v>131.37</v>
      </c>
      <c r="J60">
        <v>1.05</v>
      </c>
      <c r="K60">
        <v>-1.05</v>
      </c>
      <c r="L60" s="2">
        <v>45425</v>
      </c>
    </row>
    <row r="61" spans="1:12" x14ac:dyDescent="0.35">
      <c r="A61">
        <v>71753</v>
      </c>
      <c r="B61">
        <v>266</v>
      </c>
      <c r="C61" t="s">
        <v>23</v>
      </c>
      <c r="D61" s="2">
        <v>45423</v>
      </c>
      <c r="E61">
        <v>731.45</v>
      </c>
      <c r="F61" t="s">
        <v>45</v>
      </c>
      <c r="G61">
        <v>1</v>
      </c>
      <c r="H61">
        <v>5.41</v>
      </c>
      <c r="I61">
        <v>726.04</v>
      </c>
      <c r="J61">
        <v>5.85</v>
      </c>
      <c r="K61">
        <v>720.19</v>
      </c>
      <c r="L61" s="2">
        <v>45425</v>
      </c>
    </row>
    <row r="62" spans="1:12" x14ac:dyDescent="0.35">
      <c r="A62">
        <v>71750</v>
      </c>
      <c r="B62">
        <v>266</v>
      </c>
      <c r="C62" t="s">
        <v>23</v>
      </c>
      <c r="D62" s="2">
        <v>45423</v>
      </c>
      <c r="E62">
        <v>3.15</v>
      </c>
      <c r="F62" t="s">
        <v>47</v>
      </c>
      <c r="G62">
        <v>1</v>
      </c>
      <c r="H62">
        <v>0.02</v>
      </c>
      <c r="I62">
        <v>3.13</v>
      </c>
      <c r="J62">
        <v>0.03</v>
      </c>
      <c r="K62">
        <v>3.1</v>
      </c>
      <c r="L62" s="2">
        <v>45425</v>
      </c>
    </row>
    <row r="63" spans="1:12" x14ac:dyDescent="0.35">
      <c r="A63">
        <v>71748</v>
      </c>
      <c r="B63">
        <v>266</v>
      </c>
      <c r="C63" t="s">
        <v>23</v>
      </c>
      <c r="D63" s="2">
        <v>45423</v>
      </c>
      <c r="E63">
        <v>19695.98</v>
      </c>
      <c r="F63" t="s">
        <v>40</v>
      </c>
      <c r="G63">
        <v>1</v>
      </c>
      <c r="H63">
        <v>521.94000000000005</v>
      </c>
      <c r="I63">
        <v>19174.04</v>
      </c>
      <c r="J63">
        <v>157.57</v>
      </c>
      <c r="K63">
        <v>19016.47</v>
      </c>
      <c r="L63" s="2">
        <v>45425</v>
      </c>
    </row>
    <row r="64" spans="1:12" x14ac:dyDescent="0.35">
      <c r="A64">
        <v>71749</v>
      </c>
      <c r="B64">
        <v>266</v>
      </c>
      <c r="C64" t="s">
        <v>23</v>
      </c>
      <c r="D64" s="2">
        <v>45423</v>
      </c>
      <c r="E64">
        <v>716.46</v>
      </c>
      <c r="F64" t="s">
        <v>41</v>
      </c>
      <c r="G64">
        <v>1</v>
      </c>
      <c r="H64">
        <v>0</v>
      </c>
      <c r="I64">
        <v>716.46</v>
      </c>
      <c r="J64">
        <v>5.73</v>
      </c>
      <c r="K64">
        <v>-5.73</v>
      </c>
      <c r="L64" s="2">
        <v>45425</v>
      </c>
    </row>
    <row r="65" spans="1:12" x14ac:dyDescent="0.35">
      <c r="A65">
        <v>71987</v>
      </c>
      <c r="B65">
        <v>266</v>
      </c>
      <c r="C65" t="s">
        <v>23</v>
      </c>
      <c r="D65" s="2">
        <v>45424</v>
      </c>
      <c r="E65">
        <v>435.5</v>
      </c>
      <c r="F65" t="s">
        <v>45</v>
      </c>
      <c r="G65">
        <v>1</v>
      </c>
      <c r="H65">
        <v>3.22</v>
      </c>
      <c r="I65">
        <v>432.28</v>
      </c>
      <c r="J65">
        <v>3.48</v>
      </c>
      <c r="K65">
        <v>428.79</v>
      </c>
      <c r="L65" s="2">
        <v>45425</v>
      </c>
    </row>
    <row r="66" spans="1:12" x14ac:dyDescent="0.35">
      <c r="A66">
        <v>71982</v>
      </c>
      <c r="B66">
        <v>266</v>
      </c>
      <c r="C66" t="s">
        <v>23</v>
      </c>
      <c r="D66" s="2">
        <v>45424</v>
      </c>
      <c r="E66">
        <v>14023.61</v>
      </c>
      <c r="F66" t="s">
        <v>40</v>
      </c>
      <c r="G66">
        <v>1</v>
      </c>
      <c r="H66">
        <v>371.63</v>
      </c>
      <c r="I66">
        <v>13651.98</v>
      </c>
      <c r="J66">
        <v>112.19</v>
      </c>
      <c r="K66">
        <v>13539.8</v>
      </c>
      <c r="L66" s="2">
        <v>45425</v>
      </c>
    </row>
    <row r="67" spans="1:12" x14ac:dyDescent="0.35">
      <c r="A67">
        <v>71993</v>
      </c>
      <c r="B67">
        <v>266</v>
      </c>
      <c r="C67" t="s">
        <v>23</v>
      </c>
      <c r="D67" s="2">
        <v>45424</v>
      </c>
      <c r="E67">
        <v>12.06</v>
      </c>
      <c r="F67" t="s">
        <v>42</v>
      </c>
      <c r="G67">
        <v>1</v>
      </c>
      <c r="H67">
        <v>0</v>
      </c>
      <c r="I67">
        <v>0</v>
      </c>
      <c r="J67">
        <v>0.1</v>
      </c>
      <c r="K67">
        <v>-0.1</v>
      </c>
      <c r="L67" s="2">
        <v>45425</v>
      </c>
    </row>
    <row r="68" spans="1:12" x14ac:dyDescent="0.35">
      <c r="A68">
        <v>71992</v>
      </c>
      <c r="B68">
        <v>266</v>
      </c>
      <c r="C68" t="s">
        <v>23</v>
      </c>
      <c r="D68" s="2">
        <v>45424</v>
      </c>
      <c r="E68">
        <v>2127.58</v>
      </c>
      <c r="F68" t="s">
        <v>43</v>
      </c>
      <c r="G68">
        <v>1</v>
      </c>
      <c r="H68">
        <v>20.21</v>
      </c>
      <c r="I68">
        <v>2107.37</v>
      </c>
      <c r="J68">
        <v>17.02</v>
      </c>
      <c r="K68">
        <v>2090.35</v>
      </c>
      <c r="L68" s="2">
        <v>45425</v>
      </c>
    </row>
    <row r="69" spans="1:12" x14ac:dyDescent="0.35">
      <c r="A69">
        <v>72136</v>
      </c>
      <c r="B69">
        <v>266</v>
      </c>
      <c r="C69" t="s">
        <v>23</v>
      </c>
      <c r="D69" s="2">
        <v>45425</v>
      </c>
      <c r="E69">
        <v>876.25</v>
      </c>
      <c r="F69" t="s">
        <v>43</v>
      </c>
      <c r="G69">
        <v>1</v>
      </c>
      <c r="H69">
        <v>8.32</v>
      </c>
      <c r="I69">
        <v>867.93</v>
      </c>
      <c r="J69">
        <v>7.01</v>
      </c>
      <c r="K69">
        <v>860.92</v>
      </c>
      <c r="L69" s="2">
        <v>45426</v>
      </c>
    </row>
    <row r="70" spans="1:12" x14ac:dyDescent="0.35">
      <c r="A70">
        <v>72137</v>
      </c>
      <c r="B70">
        <v>266</v>
      </c>
      <c r="C70" t="s">
        <v>23</v>
      </c>
      <c r="D70" s="2">
        <v>45425</v>
      </c>
      <c r="E70">
        <v>232.44</v>
      </c>
      <c r="F70" t="s">
        <v>42</v>
      </c>
      <c r="G70">
        <v>1</v>
      </c>
      <c r="H70">
        <v>0</v>
      </c>
      <c r="I70">
        <v>0</v>
      </c>
      <c r="J70">
        <v>1.86</v>
      </c>
      <c r="K70">
        <v>-1.86</v>
      </c>
      <c r="L70" s="2">
        <v>45425</v>
      </c>
    </row>
    <row r="71" spans="1:12" x14ac:dyDescent="0.35">
      <c r="A71">
        <v>72126</v>
      </c>
      <c r="B71">
        <v>266</v>
      </c>
      <c r="C71" t="s">
        <v>23</v>
      </c>
      <c r="D71" s="2">
        <v>45425</v>
      </c>
      <c r="E71">
        <v>1587.01</v>
      </c>
      <c r="F71" t="s">
        <v>40</v>
      </c>
      <c r="G71">
        <v>1</v>
      </c>
      <c r="H71">
        <v>42.06</v>
      </c>
      <c r="I71">
        <v>1544.95</v>
      </c>
      <c r="J71">
        <v>12.7</v>
      </c>
      <c r="K71">
        <v>1532.26</v>
      </c>
      <c r="L71" s="2">
        <v>45426</v>
      </c>
    </row>
    <row r="72" spans="1:12" x14ac:dyDescent="0.35">
      <c r="A72">
        <v>72131</v>
      </c>
      <c r="B72">
        <v>266</v>
      </c>
      <c r="C72" t="s">
        <v>23</v>
      </c>
      <c r="D72" s="2">
        <v>45425</v>
      </c>
      <c r="E72">
        <v>74.459999999999994</v>
      </c>
      <c r="F72" t="s">
        <v>45</v>
      </c>
      <c r="G72">
        <v>1</v>
      </c>
      <c r="H72">
        <v>0.55000000000000004</v>
      </c>
      <c r="I72">
        <v>73.91</v>
      </c>
      <c r="J72">
        <v>0.6</v>
      </c>
      <c r="K72">
        <v>73.31</v>
      </c>
      <c r="L72" s="2">
        <v>45426</v>
      </c>
    </row>
    <row r="73" spans="1:12" x14ac:dyDescent="0.35">
      <c r="A73">
        <v>72135</v>
      </c>
      <c r="B73">
        <v>266</v>
      </c>
      <c r="C73" t="s">
        <v>23</v>
      </c>
      <c r="D73" s="2">
        <v>45425</v>
      </c>
      <c r="E73">
        <v>376.27</v>
      </c>
      <c r="F73" t="s">
        <v>44</v>
      </c>
      <c r="G73">
        <v>1</v>
      </c>
      <c r="H73">
        <v>0</v>
      </c>
      <c r="I73">
        <v>376.27</v>
      </c>
      <c r="J73">
        <v>3.01</v>
      </c>
      <c r="K73">
        <v>-3.01</v>
      </c>
      <c r="L73" s="2">
        <v>45426</v>
      </c>
    </row>
    <row r="74" spans="1:12" x14ac:dyDescent="0.35">
      <c r="A74">
        <v>72361</v>
      </c>
      <c r="B74">
        <v>266</v>
      </c>
      <c r="C74" t="s">
        <v>23</v>
      </c>
      <c r="D74" s="2">
        <v>45426</v>
      </c>
      <c r="E74">
        <v>1533.67</v>
      </c>
      <c r="F74" t="s">
        <v>40</v>
      </c>
      <c r="G74">
        <v>1</v>
      </c>
      <c r="H74">
        <v>40.64</v>
      </c>
      <c r="I74">
        <v>1493.03</v>
      </c>
      <c r="J74">
        <v>12.27</v>
      </c>
      <c r="K74">
        <v>1480.76</v>
      </c>
      <c r="L74" s="2">
        <v>45427</v>
      </c>
    </row>
    <row r="75" spans="1:12" x14ac:dyDescent="0.35">
      <c r="A75">
        <v>72372</v>
      </c>
      <c r="B75">
        <v>266</v>
      </c>
      <c r="C75" t="s">
        <v>23</v>
      </c>
      <c r="D75" s="2">
        <v>45426</v>
      </c>
      <c r="E75">
        <v>27.09</v>
      </c>
      <c r="F75" t="s">
        <v>42</v>
      </c>
      <c r="G75">
        <v>1</v>
      </c>
      <c r="H75">
        <v>0</v>
      </c>
      <c r="I75">
        <v>0</v>
      </c>
      <c r="J75">
        <v>0.22</v>
      </c>
      <c r="K75">
        <v>-0.22</v>
      </c>
      <c r="L75" s="2">
        <v>45426</v>
      </c>
    </row>
    <row r="76" spans="1:12" x14ac:dyDescent="0.35">
      <c r="A76">
        <v>72371</v>
      </c>
      <c r="B76">
        <v>266</v>
      </c>
      <c r="C76" t="s">
        <v>23</v>
      </c>
      <c r="D76" s="2">
        <v>45426</v>
      </c>
      <c r="E76">
        <v>954.63</v>
      </c>
      <c r="F76" t="s">
        <v>43</v>
      </c>
      <c r="G76">
        <v>1</v>
      </c>
      <c r="H76">
        <v>9.07</v>
      </c>
      <c r="I76">
        <v>945.56</v>
      </c>
      <c r="J76">
        <v>7.64</v>
      </c>
      <c r="K76">
        <v>937.92</v>
      </c>
      <c r="L76" s="2">
        <v>45427</v>
      </c>
    </row>
    <row r="77" spans="1:12" x14ac:dyDescent="0.35">
      <c r="A77">
        <v>72370</v>
      </c>
      <c r="B77">
        <v>266</v>
      </c>
      <c r="C77" t="s">
        <v>23</v>
      </c>
      <c r="D77" s="2">
        <v>45426</v>
      </c>
      <c r="E77">
        <v>159.78</v>
      </c>
      <c r="F77" t="s">
        <v>44</v>
      </c>
      <c r="G77">
        <v>1</v>
      </c>
      <c r="H77">
        <v>0</v>
      </c>
      <c r="I77">
        <v>159.78</v>
      </c>
      <c r="J77">
        <v>1.28</v>
      </c>
      <c r="K77">
        <v>-1.28</v>
      </c>
      <c r="L77" s="2">
        <v>45427</v>
      </c>
    </row>
    <row r="78" spans="1:12" x14ac:dyDescent="0.35">
      <c r="A78">
        <v>72362</v>
      </c>
      <c r="B78">
        <v>266</v>
      </c>
      <c r="C78" t="s">
        <v>23</v>
      </c>
      <c r="D78" s="2">
        <v>45426</v>
      </c>
      <c r="E78">
        <v>32.770000000000003</v>
      </c>
      <c r="F78" t="s">
        <v>41</v>
      </c>
      <c r="G78">
        <v>1</v>
      </c>
      <c r="H78">
        <v>0</v>
      </c>
      <c r="I78">
        <v>32.770000000000003</v>
      </c>
      <c r="J78">
        <v>0.26</v>
      </c>
      <c r="K78">
        <v>-0.26</v>
      </c>
      <c r="L78" s="2">
        <v>45427</v>
      </c>
    </row>
    <row r="79" spans="1:12" x14ac:dyDescent="0.35">
      <c r="A79">
        <v>72605</v>
      </c>
      <c r="B79">
        <v>266</v>
      </c>
      <c r="C79" t="s">
        <v>23</v>
      </c>
      <c r="D79" s="2">
        <v>45427</v>
      </c>
      <c r="E79">
        <v>2886.36</v>
      </c>
      <c r="F79" t="s">
        <v>43</v>
      </c>
      <c r="G79">
        <v>1</v>
      </c>
      <c r="H79">
        <v>27.42</v>
      </c>
      <c r="I79">
        <v>2858.94</v>
      </c>
      <c r="J79">
        <v>23.09</v>
      </c>
      <c r="K79">
        <v>2835.85</v>
      </c>
      <c r="L79" s="2">
        <v>45428</v>
      </c>
    </row>
    <row r="80" spans="1:12" x14ac:dyDescent="0.35">
      <c r="A80">
        <v>72606</v>
      </c>
      <c r="B80">
        <v>266</v>
      </c>
      <c r="C80" t="s">
        <v>23</v>
      </c>
      <c r="D80" s="2">
        <v>45427</v>
      </c>
      <c r="E80">
        <v>16.579999999999998</v>
      </c>
      <c r="F80" t="s">
        <v>42</v>
      </c>
      <c r="G80">
        <v>1</v>
      </c>
      <c r="H80">
        <v>0</v>
      </c>
      <c r="I80">
        <v>0</v>
      </c>
      <c r="J80">
        <v>0.13</v>
      </c>
      <c r="K80">
        <v>-0.13</v>
      </c>
      <c r="L80" s="2">
        <v>45427</v>
      </c>
    </row>
    <row r="81" spans="1:12" x14ac:dyDescent="0.35">
      <c r="A81">
        <v>72595</v>
      </c>
      <c r="B81">
        <v>266</v>
      </c>
      <c r="C81" t="s">
        <v>23</v>
      </c>
      <c r="D81" s="2">
        <v>45427</v>
      </c>
      <c r="E81">
        <v>4930.03</v>
      </c>
      <c r="F81" t="s">
        <v>40</v>
      </c>
      <c r="G81">
        <v>1</v>
      </c>
      <c r="H81">
        <v>130.65</v>
      </c>
      <c r="I81">
        <v>4799.38</v>
      </c>
      <c r="J81">
        <v>39.44</v>
      </c>
      <c r="K81">
        <v>4759.9399999999996</v>
      </c>
      <c r="L81" s="2">
        <v>45428</v>
      </c>
    </row>
    <row r="82" spans="1:12" x14ac:dyDescent="0.35">
      <c r="A82">
        <v>72600</v>
      </c>
      <c r="B82">
        <v>266</v>
      </c>
      <c r="C82" t="s">
        <v>23</v>
      </c>
      <c r="D82" s="2">
        <v>45427</v>
      </c>
      <c r="E82">
        <v>90.28</v>
      </c>
      <c r="F82" t="s">
        <v>45</v>
      </c>
      <c r="G82">
        <v>1</v>
      </c>
      <c r="H82">
        <v>0.67</v>
      </c>
      <c r="I82">
        <v>89.61</v>
      </c>
      <c r="J82">
        <v>0.72</v>
      </c>
      <c r="K82">
        <v>88.89</v>
      </c>
      <c r="L82" s="2">
        <v>45428</v>
      </c>
    </row>
    <row r="83" spans="1:12" x14ac:dyDescent="0.35">
      <c r="A83">
        <v>72604</v>
      </c>
      <c r="B83">
        <v>266</v>
      </c>
      <c r="C83" t="s">
        <v>23</v>
      </c>
      <c r="D83" s="2">
        <v>45427</v>
      </c>
      <c r="E83">
        <v>276.73</v>
      </c>
      <c r="F83" t="s">
        <v>44</v>
      </c>
      <c r="G83">
        <v>1</v>
      </c>
      <c r="H83">
        <v>0</v>
      </c>
      <c r="I83">
        <v>276.73</v>
      </c>
      <c r="J83">
        <v>2.21</v>
      </c>
      <c r="K83">
        <v>-2.21</v>
      </c>
      <c r="L83" s="2">
        <v>45428</v>
      </c>
    </row>
    <row r="84" spans="1:12" x14ac:dyDescent="0.35">
      <c r="A84">
        <v>72838</v>
      </c>
      <c r="B84">
        <v>266</v>
      </c>
      <c r="C84" t="s">
        <v>23</v>
      </c>
      <c r="D84" s="2">
        <v>45428</v>
      </c>
      <c r="E84">
        <v>241.59</v>
      </c>
      <c r="F84" t="s">
        <v>44</v>
      </c>
      <c r="G84">
        <v>1</v>
      </c>
      <c r="H84">
        <v>0</v>
      </c>
      <c r="I84">
        <v>241.59</v>
      </c>
      <c r="J84">
        <v>1.93</v>
      </c>
      <c r="K84">
        <v>-1.93</v>
      </c>
      <c r="L84" s="2">
        <v>45429</v>
      </c>
    </row>
    <row r="85" spans="1:12" x14ac:dyDescent="0.35">
      <c r="A85">
        <v>72839</v>
      </c>
      <c r="B85">
        <v>266</v>
      </c>
      <c r="C85" t="s">
        <v>23</v>
      </c>
      <c r="D85" s="2">
        <v>45428</v>
      </c>
      <c r="E85">
        <v>2324.19</v>
      </c>
      <c r="F85" t="s">
        <v>43</v>
      </c>
      <c r="G85">
        <v>1</v>
      </c>
      <c r="H85">
        <v>22.08</v>
      </c>
      <c r="I85">
        <v>2302.11</v>
      </c>
      <c r="J85">
        <v>18.59</v>
      </c>
      <c r="K85">
        <v>2283.52</v>
      </c>
      <c r="L85" s="2">
        <v>45429</v>
      </c>
    </row>
    <row r="86" spans="1:12" x14ac:dyDescent="0.35">
      <c r="A86">
        <v>72834</v>
      </c>
      <c r="B86">
        <v>266</v>
      </c>
      <c r="C86" t="s">
        <v>23</v>
      </c>
      <c r="D86" s="2">
        <v>45428</v>
      </c>
      <c r="E86">
        <v>233.68</v>
      </c>
      <c r="F86" t="s">
        <v>45</v>
      </c>
      <c r="G86">
        <v>1</v>
      </c>
      <c r="H86">
        <v>1.73</v>
      </c>
      <c r="I86">
        <v>231.95</v>
      </c>
      <c r="J86">
        <v>1.87</v>
      </c>
      <c r="K86">
        <v>230.08</v>
      </c>
      <c r="L86" s="2">
        <v>45429</v>
      </c>
    </row>
    <row r="87" spans="1:12" x14ac:dyDescent="0.35">
      <c r="A87">
        <v>72830</v>
      </c>
      <c r="B87">
        <v>266</v>
      </c>
      <c r="C87" t="s">
        <v>23</v>
      </c>
      <c r="D87" s="2">
        <v>45428</v>
      </c>
      <c r="E87">
        <v>403.29</v>
      </c>
      <c r="F87" t="s">
        <v>41</v>
      </c>
      <c r="G87">
        <v>1</v>
      </c>
      <c r="H87">
        <v>0</v>
      </c>
      <c r="I87">
        <v>403.29</v>
      </c>
      <c r="J87">
        <v>3.23</v>
      </c>
      <c r="K87">
        <v>-3.23</v>
      </c>
      <c r="L87" s="2">
        <v>45429</v>
      </c>
    </row>
    <row r="88" spans="1:12" x14ac:dyDescent="0.35">
      <c r="A88">
        <v>72840</v>
      </c>
      <c r="B88">
        <v>266</v>
      </c>
      <c r="C88" t="s">
        <v>23</v>
      </c>
      <c r="D88" s="2">
        <v>45428</v>
      </c>
      <c r="E88">
        <v>114.55</v>
      </c>
      <c r="F88" t="s">
        <v>42</v>
      </c>
      <c r="G88">
        <v>1</v>
      </c>
      <c r="H88">
        <v>0</v>
      </c>
      <c r="I88">
        <v>0</v>
      </c>
      <c r="J88">
        <v>0.92</v>
      </c>
      <c r="K88">
        <v>-0.92</v>
      </c>
      <c r="L88" s="2">
        <v>45428</v>
      </c>
    </row>
    <row r="89" spans="1:12" x14ac:dyDescent="0.35">
      <c r="A89">
        <v>72829</v>
      </c>
      <c r="B89">
        <v>266</v>
      </c>
      <c r="C89" t="s">
        <v>23</v>
      </c>
      <c r="D89" s="2">
        <v>45428</v>
      </c>
      <c r="E89">
        <v>4396.63</v>
      </c>
      <c r="F89" t="s">
        <v>40</v>
      </c>
      <c r="G89">
        <v>1</v>
      </c>
      <c r="H89">
        <v>116.51</v>
      </c>
      <c r="I89">
        <v>4280.12</v>
      </c>
      <c r="J89">
        <v>35.17</v>
      </c>
      <c r="K89">
        <v>4244.95</v>
      </c>
      <c r="L89" s="2">
        <v>45429</v>
      </c>
    </row>
    <row r="90" spans="1:12" x14ac:dyDescent="0.35">
      <c r="A90">
        <v>73081</v>
      </c>
      <c r="B90">
        <v>266</v>
      </c>
      <c r="C90" t="s">
        <v>23</v>
      </c>
      <c r="D90" s="2">
        <v>45429</v>
      </c>
      <c r="E90">
        <v>6931.33</v>
      </c>
      <c r="F90" t="s">
        <v>40</v>
      </c>
      <c r="G90">
        <v>1</v>
      </c>
      <c r="H90">
        <v>183.68</v>
      </c>
      <c r="I90">
        <v>6747.65</v>
      </c>
      <c r="J90">
        <v>55.45</v>
      </c>
      <c r="K90">
        <v>6692.2</v>
      </c>
      <c r="L90" s="2">
        <v>45432</v>
      </c>
    </row>
    <row r="91" spans="1:12" x14ac:dyDescent="0.35">
      <c r="A91">
        <v>73092</v>
      </c>
      <c r="B91">
        <v>266</v>
      </c>
      <c r="C91" t="s">
        <v>23</v>
      </c>
      <c r="D91" s="2">
        <v>45429</v>
      </c>
      <c r="E91">
        <v>152.91999999999999</v>
      </c>
      <c r="F91" t="s">
        <v>42</v>
      </c>
      <c r="G91">
        <v>1</v>
      </c>
      <c r="H91">
        <v>0</v>
      </c>
      <c r="I91">
        <v>0</v>
      </c>
      <c r="J91">
        <v>1.22</v>
      </c>
      <c r="K91">
        <v>-1.22</v>
      </c>
      <c r="L91" s="2">
        <v>45429</v>
      </c>
    </row>
    <row r="92" spans="1:12" x14ac:dyDescent="0.35">
      <c r="A92">
        <v>73091</v>
      </c>
      <c r="B92">
        <v>266</v>
      </c>
      <c r="C92" t="s">
        <v>23</v>
      </c>
      <c r="D92" s="2">
        <v>45429</v>
      </c>
      <c r="E92">
        <v>1929.61</v>
      </c>
      <c r="F92" t="s">
        <v>43</v>
      </c>
      <c r="G92">
        <v>1</v>
      </c>
      <c r="H92">
        <v>18.329999999999998</v>
      </c>
      <c r="I92">
        <v>1911.28</v>
      </c>
      <c r="J92">
        <v>15.44</v>
      </c>
      <c r="K92">
        <v>1895.84</v>
      </c>
      <c r="L92" s="2">
        <v>45432</v>
      </c>
    </row>
    <row r="93" spans="1:12" x14ac:dyDescent="0.35">
      <c r="A93">
        <v>73090</v>
      </c>
      <c r="B93">
        <v>266</v>
      </c>
      <c r="C93" t="s">
        <v>23</v>
      </c>
      <c r="D93" s="2">
        <v>45429</v>
      </c>
      <c r="E93">
        <v>337.51</v>
      </c>
      <c r="F93" t="s">
        <v>44</v>
      </c>
      <c r="G93">
        <v>1</v>
      </c>
      <c r="H93">
        <v>0</v>
      </c>
      <c r="I93">
        <v>337.51</v>
      </c>
      <c r="J93">
        <v>2.7</v>
      </c>
      <c r="K93">
        <v>-2.7</v>
      </c>
      <c r="L93" s="2">
        <v>45432</v>
      </c>
    </row>
    <row r="94" spans="1:12" x14ac:dyDescent="0.35">
      <c r="A94">
        <v>73086</v>
      </c>
      <c r="B94">
        <v>266</v>
      </c>
      <c r="C94" t="s">
        <v>23</v>
      </c>
      <c r="D94" s="2">
        <v>45429</v>
      </c>
      <c r="E94">
        <v>233.6</v>
      </c>
      <c r="F94" t="s">
        <v>45</v>
      </c>
      <c r="G94">
        <v>1</v>
      </c>
      <c r="H94">
        <v>1.73</v>
      </c>
      <c r="I94">
        <v>231.87</v>
      </c>
      <c r="J94">
        <v>1.87</v>
      </c>
      <c r="K94">
        <v>230</v>
      </c>
      <c r="L94" s="2">
        <v>45432</v>
      </c>
    </row>
    <row r="95" spans="1:12" x14ac:dyDescent="0.35">
      <c r="A95">
        <v>73082</v>
      </c>
      <c r="B95">
        <v>266</v>
      </c>
      <c r="C95" t="s">
        <v>23</v>
      </c>
      <c r="D95" s="2">
        <v>45429</v>
      </c>
      <c r="E95">
        <v>200</v>
      </c>
      <c r="F95" t="s">
        <v>41</v>
      </c>
      <c r="G95">
        <v>1</v>
      </c>
      <c r="H95">
        <v>0</v>
      </c>
      <c r="I95">
        <v>200</v>
      </c>
      <c r="J95">
        <v>1.6</v>
      </c>
      <c r="K95">
        <v>-1.6</v>
      </c>
      <c r="L95" s="2">
        <v>45432</v>
      </c>
    </row>
    <row r="96" spans="1:12" x14ac:dyDescent="0.35">
      <c r="A96">
        <v>73315</v>
      </c>
      <c r="B96">
        <v>266</v>
      </c>
      <c r="C96" t="s">
        <v>23</v>
      </c>
      <c r="D96" s="2">
        <v>45430</v>
      </c>
      <c r="E96">
        <v>21805.68</v>
      </c>
      <c r="F96" t="s">
        <v>40</v>
      </c>
      <c r="G96">
        <v>1</v>
      </c>
      <c r="H96">
        <v>577.85</v>
      </c>
      <c r="I96">
        <v>21227.83</v>
      </c>
      <c r="J96">
        <v>174.45</v>
      </c>
      <c r="K96">
        <v>21053.38</v>
      </c>
      <c r="L96" s="2">
        <v>45432</v>
      </c>
    </row>
    <row r="97" spans="1:12" x14ac:dyDescent="0.35">
      <c r="A97">
        <v>73316</v>
      </c>
      <c r="B97">
        <v>266</v>
      </c>
      <c r="C97" t="s">
        <v>23</v>
      </c>
      <c r="D97" s="2">
        <v>45430</v>
      </c>
      <c r="E97">
        <v>1304.92</v>
      </c>
      <c r="F97" t="s">
        <v>41</v>
      </c>
      <c r="G97">
        <v>1</v>
      </c>
      <c r="H97">
        <v>0</v>
      </c>
      <c r="I97">
        <v>1304.92</v>
      </c>
      <c r="J97">
        <v>10.44</v>
      </c>
      <c r="K97">
        <v>-10.44</v>
      </c>
      <c r="L97" s="2">
        <v>45432</v>
      </c>
    </row>
    <row r="98" spans="1:12" x14ac:dyDescent="0.35">
      <c r="A98">
        <v>73320</v>
      </c>
      <c r="B98">
        <v>266</v>
      </c>
      <c r="C98" t="s">
        <v>23</v>
      </c>
      <c r="D98" s="2">
        <v>45430</v>
      </c>
      <c r="E98">
        <v>508.68</v>
      </c>
      <c r="F98" t="s">
        <v>45</v>
      </c>
      <c r="G98">
        <v>1</v>
      </c>
      <c r="H98">
        <v>3.76</v>
      </c>
      <c r="I98">
        <v>504.92</v>
      </c>
      <c r="J98">
        <v>4.07</v>
      </c>
      <c r="K98">
        <v>500.85</v>
      </c>
      <c r="L98" s="2">
        <v>45432</v>
      </c>
    </row>
    <row r="99" spans="1:12" x14ac:dyDescent="0.35">
      <c r="A99">
        <v>73324</v>
      </c>
      <c r="B99">
        <v>266</v>
      </c>
      <c r="C99" t="s">
        <v>23</v>
      </c>
      <c r="D99" s="2">
        <v>45430</v>
      </c>
      <c r="E99">
        <v>922.48</v>
      </c>
      <c r="F99" t="s">
        <v>44</v>
      </c>
      <c r="G99">
        <v>1</v>
      </c>
      <c r="H99">
        <v>0</v>
      </c>
      <c r="I99">
        <v>922.48</v>
      </c>
      <c r="J99">
        <v>7.38</v>
      </c>
      <c r="K99">
        <v>-7.38</v>
      </c>
      <c r="L99" s="2">
        <v>45432</v>
      </c>
    </row>
    <row r="100" spans="1:12" x14ac:dyDescent="0.35">
      <c r="A100">
        <v>73325</v>
      </c>
      <c r="B100">
        <v>266</v>
      </c>
      <c r="C100" t="s">
        <v>23</v>
      </c>
      <c r="D100" s="2">
        <v>45430</v>
      </c>
      <c r="E100">
        <v>4463.8599999999997</v>
      </c>
      <c r="F100" t="s">
        <v>43</v>
      </c>
      <c r="G100">
        <v>1</v>
      </c>
      <c r="H100">
        <v>42.41</v>
      </c>
      <c r="I100">
        <v>4421.45</v>
      </c>
      <c r="J100">
        <v>35.71</v>
      </c>
      <c r="K100">
        <v>4385.74</v>
      </c>
      <c r="L100" s="2">
        <v>45432</v>
      </c>
    </row>
    <row r="101" spans="1:12" x14ac:dyDescent="0.35">
      <c r="A101">
        <v>73532</v>
      </c>
      <c r="B101">
        <v>266</v>
      </c>
      <c r="C101" t="s">
        <v>23</v>
      </c>
      <c r="D101" s="2">
        <v>45431</v>
      </c>
      <c r="E101">
        <v>1059.3599999999999</v>
      </c>
      <c r="F101" t="s">
        <v>41</v>
      </c>
      <c r="G101">
        <v>1</v>
      </c>
      <c r="H101">
        <v>0</v>
      </c>
      <c r="I101">
        <v>1059.3599999999999</v>
      </c>
      <c r="J101">
        <v>8.4700000000000006</v>
      </c>
      <c r="K101">
        <v>-8.4700000000000006</v>
      </c>
      <c r="L101" s="2">
        <v>45432</v>
      </c>
    </row>
    <row r="102" spans="1:12" x14ac:dyDescent="0.35">
      <c r="A102">
        <v>73541</v>
      </c>
      <c r="B102">
        <v>266</v>
      </c>
      <c r="C102" t="s">
        <v>23</v>
      </c>
      <c r="D102" s="2">
        <v>45431</v>
      </c>
      <c r="E102">
        <v>1792.16</v>
      </c>
      <c r="F102" t="s">
        <v>43</v>
      </c>
      <c r="G102">
        <v>1</v>
      </c>
      <c r="H102">
        <v>17.03</v>
      </c>
      <c r="I102">
        <v>1775.13</v>
      </c>
      <c r="J102">
        <v>14.34</v>
      </c>
      <c r="K102">
        <v>1760.8</v>
      </c>
      <c r="L102" s="2">
        <v>45432</v>
      </c>
    </row>
    <row r="103" spans="1:12" x14ac:dyDescent="0.35">
      <c r="A103">
        <v>73540</v>
      </c>
      <c r="B103">
        <v>266</v>
      </c>
      <c r="C103" t="s">
        <v>23</v>
      </c>
      <c r="D103" s="2">
        <v>45431</v>
      </c>
      <c r="E103">
        <v>532.72</v>
      </c>
      <c r="F103" t="s">
        <v>44</v>
      </c>
      <c r="G103">
        <v>1</v>
      </c>
      <c r="H103">
        <v>0</v>
      </c>
      <c r="I103">
        <v>532.72</v>
      </c>
      <c r="J103">
        <v>4.26</v>
      </c>
      <c r="K103">
        <v>-4.26</v>
      </c>
      <c r="L103" s="2">
        <v>45432</v>
      </c>
    </row>
    <row r="104" spans="1:12" x14ac:dyDescent="0.35">
      <c r="A104">
        <v>73536</v>
      </c>
      <c r="B104">
        <v>266</v>
      </c>
      <c r="C104" t="s">
        <v>23</v>
      </c>
      <c r="D104" s="2">
        <v>45431</v>
      </c>
      <c r="E104">
        <v>368.94</v>
      </c>
      <c r="F104" t="s">
        <v>45</v>
      </c>
      <c r="G104">
        <v>1</v>
      </c>
      <c r="H104">
        <v>2.73</v>
      </c>
      <c r="I104">
        <v>366.21</v>
      </c>
      <c r="J104">
        <v>2.95</v>
      </c>
      <c r="K104">
        <v>363.26</v>
      </c>
      <c r="L104" s="2">
        <v>45432</v>
      </c>
    </row>
    <row r="105" spans="1:12" x14ac:dyDescent="0.35">
      <c r="A105">
        <v>73531</v>
      </c>
      <c r="B105">
        <v>266</v>
      </c>
      <c r="C105" t="s">
        <v>23</v>
      </c>
      <c r="D105" s="2">
        <v>45431</v>
      </c>
      <c r="E105">
        <v>11741.93</v>
      </c>
      <c r="F105" t="s">
        <v>40</v>
      </c>
      <c r="G105">
        <v>1</v>
      </c>
      <c r="H105">
        <v>311.16000000000003</v>
      </c>
      <c r="I105">
        <v>11430.77</v>
      </c>
      <c r="J105">
        <v>93.94</v>
      </c>
      <c r="K105">
        <v>11336.83</v>
      </c>
      <c r="L105" s="2">
        <v>45432</v>
      </c>
    </row>
    <row r="106" spans="1:12" x14ac:dyDescent="0.35">
      <c r="A106">
        <v>73704</v>
      </c>
      <c r="B106">
        <v>266</v>
      </c>
      <c r="C106" t="s">
        <v>23</v>
      </c>
      <c r="D106" s="2">
        <v>45432</v>
      </c>
      <c r="E106">
        <v>40.17</v>
      </c>
      <c r="F106" t="s">
        <v>42</v>
      </c>
      <c r="G106">
        <v>1</v>
      </c>
      <c r="H106">
        <v>0</v>
      </c>
      <c r="I106">
        <v>0</v>
      </c>
      <c r="J106">
        <v>0.32</v>
      </c>
      <c r="K106">
        <v>-0.32</v>
      </c>
      <c r="L106" s="2">
        <v>45432</v>
      </c>
    </row>
    <row r="107" spans="1:12" x14ac:dyDescent="0.35">
      <c r="A107">
        <v>73703</v>
      </c>
      <c r="B107">
        <v>266</v>
      </c>
      <c r="C107" t="s">
        <v>23</v>
      </c>
      <c r="D107" s="2">
        <v>45432</v>
      </c>
      <c r="E107">
        <v>1453.54</v>
      </c>
      <c r="F107" t="s">
        <v>43</v>
      </c>
      <c r="G107">
        <v>1</v>
      </c>
      <c r="H107">
        <v>13.81</v>
      </c>
      <c r="I107">
        <v>1439.73</v>
      </c>
      <c r="J107">
        <v>11.63</v>
      </c>
      <c r="K107">
        <v>1428.1</v>
      </c>
      <c r="L107" s="2">
        <v>45433</v>
      </c>
    </row>
    <row r="108" spans="1:12" x14ac:dyDescent="0.35">
      <c r="A108">
        <v>73702</v>
      </c>
      <c r="B108">
        <v>266</v>
      </c>
      <c r="C108" t="s">
        <v>23</v>
      </c>
      <c r="D108" s="2">
        <v>45432</v>
      </c>
      <c r="E108">
        <v>333.33</v>
      </c>
      <c r="F108" t="s">
        <v>44</v>
      </c>
      <c r="G108">
        <v>1</v>
      </c>
      <c r="H108">
        <v>0</v>
      </c>
      <c r="I108">
        <v>333.33</v>
      </c>
      <c r="J108">
        <v>2.67</v>
      </c>
      <c r="K108">
        <v>-2.67</v>
      </c>
      <c r="L108" s="2">
        <v>45433</v>
      </c>
    </row>
    <row r="109" spans="1:12" x14ac:dyDescent="0.35">
      <c r="A109">
        <v>73698</v>
      </c>
      <c r="B109">
        <v>266</v>
      </c>
      <c r="C109" t="s">
        <v>23</v>
      </c>
      <c r="D109" s="2">
        <v>45432</v>
      </c>
      <c r="E109">
        <v>330.61</v>
      </c>
      <c r="F109" t="s">
        <v>45</v>
      </c>
      <c r="G109">
        <v>1</v>
      </c>
      <c r="H109">
        <v>2.4500000000000002</v>
      </c>
      <c r="I109">
        <v>328.16</v>
      </c>
      <c r="J109">
        <v>2.64</v>
      </c>
      <c r="K109">
        <v>325.52</v>
      </c>
      <c r="L109" s="2">
        <v>45433</v>
      </c>
    </row>
    <row r="110" spans="1:12" x14ac:dyDescent="0.35">
      <c r="A110">
        <v>73693</v>
      </c>
      <c r="B110">
        <v>266</v>
      </c>
      <c r="C110" t="s">
        <v>23</v>
      </c>
      <c r="D110" s="2">
        <v>45432</v>
      </c>
      <c r="E110">
        <v>3010.17</v>
      </c>
      <c r="F110" t="s">
        <v>40</v>
      </c>
      <c r="G110">
        <v>1</v>
      </c>
      <c r="H110">
        <v>79.77</v>
      </c>
      <c r="I110">
        <v>2930.4</v>
      </c>
      <c r="J110">
        <v>24.08</v>
      </c>
      <c r="K110">
        <v>2906.32</v>
      </c>
      <c r="L110" s="2">
        <v>45433</v>
      </c>
    </row>
    <row r="111" spans="1:12" x14ac:dyDescent="0.35">
      <c r="A111">
        <v>73954</v>
      </c>
      <c r="B111">
        <v>266</v>
      </c>
      <c r="C111" t="s">
        <v>23</v>
      </c>
      <c r="D111" s="2">
        <v>45433</v>
      </c>
      <c r="E111">
        <v>92.06</v>
      </c>
      <c r="F111" t="s">
        <v>44</v>
      </c>
      <c r="G111">
        <v>1</v>
      </c>
      <c r="H111">
        <v>0</v>
      </c>
      <c r="I111">
        <v>92.06</v>
      </c>
      <c r="J111">
        <v>0.74</v>
      </c>
      <c r="K111">
        <v>-0.74</v>
      </c>
      <c r="L111" s="2">
        <v>45434</v>
      </c>
    </row>
    <row r="112" spans="1:12" x14ac:dyDescent="0.35">
      <c r="A112">
        <v>73950</v>
      </c>
      <c r="B112">
        <v>266</v>
      </c>
      <c r="C112" t="s">
        <v>23</v>
      </c>
      <c r="D112" s="2">
        <v>45433</v>
      </c>
      <c r="E112">
        <v>264.07</v>
      </c>
      <c r="F112" t="s">
        <v>45</v>
      </c>
      <c r="G112">
        <v>1</v>
      </c>
      <c r="H112">
        <v>1.95</v>
      </c>
      <c r="I112">
        <v>262.12</v>
      </c>
      <c r="J112">
        <v>2.11</v>
      </c>
      <c r="K112">
        <v>260</v>
      </c>
      <c r="L112" s="2">
        <v>45434</v>
      </c>
    </row>
    <row r="113" spans="1:12" x14ac:dyDescent="0.35">
      <c r="A113">
        <v>73946</v>
      </c>
      <c r="B113">
        <v>266</v>
      </c>
      <c r="C113" t="s">
        <v>23</v>
      </c>
      <c r="D113" s="2">
        <v>45433</v>
      </c>
      <c r="E113">
        <v>29.38</v>
      </c>
      <c r="F113" t="s">
        <v>41</v>
      </c>
      <c r="G113">
        <v>1</v>
      </c>
      <c r="H113">
        <v>0</v>
      </c>
      <c r="I113">
        <v>29.38</v>
      </c>
      <c r="J113">
        <v>0.24</v>
      </c>
      <c r="K113">
        <v>-0.24</v>
      </c>
      <c r="L113" s="2">
        <v>45434</v>
      </c>
    </row>
    <row r="114" spans="1:12" x14ac:dyDescent="0.35">
      <c r="A114">
        <v>73945</v>
      </c>
      <c r="B114">
        <v>266</v>
      </c>
      <c r="C114" t="s">
        <v>23</v>
      </c>
      <c r="D114" s="2">
        <v>45433</v>
      </c>
      <c r="E114">
        <v>3330.92</v>
      </c>
      <c r="F114" t="s">
        <v>40</v>
      </c>
      <c r="G114">
        <v>1</v>
      </c>
      <c r="H114">
        <v>88.27</v>
      </c>
      <c r="I114">
        <v>3242.65</v>
      </c>
      <c r="J114">
        <v>26.65</v>
      </c>
      <c r="K114">
        <v>3216</v>
      </c>
      <c r="L114" s="2">
        <v>45434</v>
      </c>
    </row>
    <row r="115" spans="1:12" x14ac:dyDescent="0.35">
      <c r="A115">
        <v>73955</v>
      </c>
      <c r="B115">
        <v>266</v>
      </c>
      <c r="C115" t="s">
        <v>23</v>
      </c>
      <c r="D115" s="2">
        <v>45433</v>
      </c>
      <c r="E115">
        <v>594.58000000000004</v>
      </c>
      <c r="F115" t="s">
        <v>43</v>
      </c>
      <c r="G115">
        <v>1</v>
      </c>
      <c r="H115">
        <v>5.65</v>
      </c>
      <c r="I115">
        <v>588.92999999999995</v>
      </c>
      <c r="J115">
        <v>4.76</v>
      </c>
      <c r="K115">
        <v>584.16999999999996</v>
      </c>
      <c r="L115" s="2">
        <v>45434</v>
      </c>
    </row>
    <row r="116" spans="1:12" x14ac:dyDescent="0.35">
      <c r="A116">
        <v>73956</v>
      </c>
      <c r="B116">
        <v>266</v>
      </c>
      <c r="C116" t="s">
        <v>23</v>
      </c>
      <c r="D116" s="2">
        <v>45433</v>
      </c>
      <c r="E116">
        <v>11.9</v>
      </c>
      <c r="F116" t="s">
        <v>42</v>
      </c>
      <c r="G116">
        <v>1</v>
      </c>
      <c r="H116">
        <v>0</v>
      </c>
      <c r="I116">
        <v>0</v>
      </c>
      <c r="J116">
        <v>0.1</v>
      </c>
      <c r="K116">
        <v>-0.1</v>
      </c>
      <c r="L116" s="2">
        <v>45433</v>
      </c>
    </row>
    <row r="117" spans="1:12" x14ac:dyDescent="0.35">
      <c r="A117">
        <v>74112</v>
      </c>
      <c r="B117">
        <v>266</v>
      </c>
      <c r="C117" t="s">
        <v>23</v>
      </c>
      <c r="D117" s="2">
        <v>45434</v>
      </c>
      <c r="E117">
        <v>94.84</v>
      </c>
      <c r="F117" t="s">
        <v>45</v>
      </c>
      <c r="G117">
        <v>1</v>
      </c>
      <c r="H117">
        <v>0.7</v>
      </c>
      <c r="I117">
        <v>94.14</v>
      </c>
      <c r="J117">
        <v>0.76</v>
      </c>
      <c r="K117">
        <v>93.38</v>
      </c>
      <c r="L117" s="2">
        <v>45435</v>
      </c>
    </row>
    <row r="118" spans="1:12" x14ac:dyDescent="0.35">
      <c r="A118">
        <v>74108</v>
      </c>
      <c r="B118">
        <v>266</v>
      </c>
      <c r="C118" t="s">
        <v>23</v>
      </c>
      <c r="D118" s="2">
        <v>45434</v>
      </c>
      <c r="E118">
        <v>150</v>
      </c>
      <c r="F118" t="s">
        <v>41</v>
      </c>
      <c r="G118">
        <v>1</v>
      </c>
      <c r="H118">
        <v>0</v>
      </c>
      <c r="I118">
        <v>150</v>
      </c>
      <c r="J118">
        <v>1.2</v>
      </c>
      <c r="K118">
        <v>-1.2</v>
      </c>
      <c r="L118" s="2">
        <v>45435</v>
      </c>
    </row>
    <row r="119" spans="1:12" x14ac:dyDescent="0.35">
      <c r="A119">
        <v>74118</v>
      </c>
      <c r="B119">
        <v>266</v>
      </c>
      <c r="C119" t="s">
        <v>23</v>
      </c>
      <c r="D119" s="2">
        <v>45434</v>
      </c>
      <c r="E119">
        <v>108.06</v>
      </c>
      <c r="F119" t="s">
        <v>42</v>
      </c>
      <c r="G119">
        <v>1</v>
      </c>
      <c r="H119">
        <v>0</v>
      </c>
      <c r="I119">
        <v>0</v>
      </c>
      <c r="J119">
        <v>0.86</v>
      </c>
      <c r="K119">
        <v>-0.86</v>
      </c>
      <c r="L119" s="2">
        <v>45434</v>
      </c>
    </row>
    <row r="120" spans="1:12" x14ac:dyDescent="0.35">
      <c r="A120">
        <v>74117</v>
      </c>
      <c r="B120">
        <v>266</v>
      </c>
      <c r="C120" t="s">
        <v>23</v>
      </c>
      <c r="D120" s="2">
        <v>45434</v>
      </c>
      <c r="E120">
        <v>1538.31</v>
      </c>
      <c r="F120" t="s">
        <v>43</v>
      </c>
      <c r="G120">
        <v>1</v>
      </c>
      <c r="H120">
        <v>14.61</v>
      </c>
      <c r="I120">
        <v>1523.7</v>
      </c>
      <c r="J120">
        <v>12.31</v>
      </c>
      <c r="K120">
        <v>1511.39</v>
      </c>
      <c r="L120" s="2">
        <v>45435</v>
      </c>
    </row>
    <row r="121" spans="1:12" x14ac:dyDescent="0.35">
      <c r="A121">
        <v>74107</v>
      </c>
      <c r="B121">
        <v>266</v>
      </c>
      <c r="C121" t="s">
        <v>23</v>
      </c>
      <c r="D121" s="2">
        <v>45434</v>
      </c>
      <c r="E121">
        <v>7501.94</v>
      </c>
      <c r="F121" t="s">
        <v>40</v>
      </c>
      <c r="G121">
        <v>1</v>
      </c>
      <c r="H121">
        <v>198.8</v>
      </c>
      <c r="I121">
        <v>7303.14</v>
      </c>
      <c r="J121">
        <v>60.02</v>
      </c>
      <c r="K121">
        <v>7243.12</v>
      </c>
      <c r="L121" s="2">
        <v>45435</v>
      </c>
    </row>
    <row r="122" spans="1:12" x14ac:dyDescent="0.35">
      <c r="A122">
        <v>74341</v>
      </c>
      <c r="B122">
        <v>266</v>
      </c>
      <c r="C122" t="s">
        <v>23</v>
      </c>
      <c r="D122" s="2">
        <v>45435</v>
      </c>
      <c r="E122">
        <v>11457.17</v>
      </c>
      <c r="F122" t="s">
        <v>40</v>
      </c>
      <c r="G122">
        <v>1</v>
      </c>
      <c r="H122">
        <v>303.62</v>
      </c>
      <c r="I122">
        <v>11153.55</v>
      </c>
      <c r="J122">
        <v>91.66</v>
      </c>
      <c r="K122">
        <v>11061.9</v>
      </c>
      <c r="L122" s="2">
        <v>45436</v>
      </c>
    </row>
    <row r="123" spans="1:12" x14ac:dyDescent="0.35">
      <c r="A123">
        <v>74352</v>
      </c>
      <c r="B123">
        <v>266</v>
      </c>
      <c r="C123" t="s">
        <v>23</v>
      </c>
      <c r="D123" s="2">
        <v>45435</v>
      </c>
      <c r="E123">
        <v>87.46</v>
      </c>
      <c r="F123" t="s">
        <v>42</v>
      </c>
      <c r="G123">
        <v>1</v>
      </c>
      <c r="H123">
        <v>0</v>
      </c>
      <c r="I123">
        <v>0</v>
      </c>
      <c r="J123">
        <v>0.7</v>
      </c>
      <c r="K123">
        <v>-0.7</v>
      </c>
      <c r="L123" s="2">
        <v>45435</v>
      </c>
    </row>
    <row r="124" spans="1:12" x14ac:dyDescent="0.35">
      <c r="A124">
        <v>74346</v>
      </c>
      <c r="B124">
        <v>266</v>
      </c>
      <c r="C124" t="s">
        <v>23</v>
      </c>
      <c r="D124" s="2">
        <v>45435</v>
      </c>
      <c r="E124">
        <v>98.45</v>
      </c>
      <c r="F124" t="s">
        <v>45</v>
      </c>
      <c r="G124">
        <v>1</v>
      </c>
      <c r="H124">
        <v>0.73</v>
      </c>
      <c r="I124">
        <v>97.72</v>
      </c>
      <c r="J124">
        <v>0.79</v>
      </c>
      <c r="K124">
        <v>96.93</v>
      </c>
      <c r="L124" s="2">
        <v>45436</v>
      </c>
    </row>
    <row r="125" spans="1:12" x14ac:dyDescent="0.35">
      <c r="A125">
        <v>74350</v>
      </c>
      <c r="B125">
        <v>266</v>
      </c>
      <c r="C125" t="s">
        <v>23</v>
      </c>
      <c r="D125" s="2">
        <v>45435</v>
      </c>
      <c r="E125">
        <v>77.97</v>
      </c>
      <c r="F125" t="s">
        <v>44</v>
      </c>
      <c r="G125">
        <v>1</v>
      </c>
      <c r="H125">
        <v>0</v>
      </c>
      <c r="I125">
        <v>77.97</v>
      </c>
      <c r="J125">
        <v>0.62</v>
      </c>
      <c r="K125">
        <v>-0.62</v>
      </c>
      <c r="L125" s="2">
        <v>45436</v>
      </c>
    </row>
    <row r="126" spans="1:12" x14ac:dyDescent="0.35">
      <c r="A126">
        <v>74351</v>
      </c>
      <c r="B126">
        <v>266</v>
      </c>
      <c r="C126" t="s">
        <v>23</v>
      </c>
      <c r="D126" s="2">
        <v>45435</v>
      </c>
      <c r="E126">
        <v>821.28</v>
      </c>
      <c r="F126" t="s">
        <v>43</v>
      </c>
      <c r="G126">
        <v>1</v>
      </c>
      <c r="H126">
        <v>7.8</v>
      </c>
      <c r="I126">
        <v>813.48</v>
      </c>
      <c r="J126">
        <v>6.57</v>
      </c>
      <c r="K126">
        <v>806.91</v>
      </c>
      <c r="L126" s="2">
        <v>45436</v>
      </c>
    </row>
    <row r="127" spans="1:12" x14ac:dyDescent="0.35">
      <c r="A127">
        <v>74602</v>
      </c>
      <c r="B127">
        <v>266</v>
      </c>
      <c r="C127" t="s">
        <v>23</v>
      </c>
      <c r="D127" s="2">
        <v>45436</v>
      </c>
      <c r="E127">
        <v>121.7</v>
      </c>
      <c r="F127" t="s">
        <v>44</v>
      </c>
      <c r="G127">
        <v>1</v>
      </c>
      <c r="H127">
        <v>0</v>
      </c>
      <c r="I127">
        <v>121.7</v>
      </c>
      <c r="J127">
        <v>0.97</v>
      </c>
      <c r="K127">
        <v>-0.97</v>
      </c>
      <c r="L127" s="2">
        <v>45439</v>
      </c>
    </row>
    <row r="128" spans="1:12" x14ac:dyDescent="0.35">
      <c r="A128">
        <v>74593</v>
      </c>
      <c r="B128">
        <v>266</v>
      </c>
      <c r="C128" t="s">
        <v>23</v>
      </c>
      <c r="D128" s="2">
        <v>45436</v>
      </c>
      <c r="E128">
        <v>7280.51</v>
      </c>
      <c r="F128" t="s">
        <v>40</v>
      </c>
      <c r="G128">
        <v>1</v>
      </c>
      <c r="H128">
        <v>192.93</v>
      </c>
      <c r="I128">
        <v>7087.58</v>
      </c>
      <c r="J128">
        <v>58.24</v>
      </c>
      <c r="K128">
        <v>7029.33</v>
      </c>
      <c r="L128" s="2">
        <v>45439</v>
      </c>
    </row>
    <row r="129" spans="1:12" x14ac:dyDescent="0.35">
      <c r="A129">
        <v>74594</v>
      </c>
      <c r="B129">
        <v>266</v>
      </c>
      <c r="C129" t="s">
        <v>23</v>
      </c>
      <c r="D129" s="2">
        <v>45436</v>
      </c>
      <c r="E129">
        <v>553.27</v>
      </c>
      <c r="F129" t="s">
        <v>41</v>
      </c>
      <c r="G129">
        <v>1</v>
      </c>
      <c r="H129">
        <v>0</v>
      </c>
      <c r="I129">
        <v>553.27</v>
      </c>
      <c r="J129">
        <v>4.43</v>
      </c>
      <c r="K129">
        <v>-4.43</v>
      </c>
      <c r="L129" s="2">
        <v>45439</v>
      </c>
    </row>
    <row r="130" spans="1:12" x14ac:dyDescent="0.35">
      <c r="A130">
        <v>74595</v>
      </c>
      <c r="B130">
        <v>266</v>
      </c>
      <c r="C130" t="s">
        <v>23</v>
      </c>
      <c r="D130" s="2">
        <v>45436</v>
      </c>
      <c r="E130">
        <v>5</v>
      </c>
      <c r="F130" t="s">
        <v>47</v>
      </c>
      <c r="G130">
        <v>1</v>
      </c>
      <c r="H130">
        <v>0.04</v>
      </c>
      <c r="I130">
        <v>4.96</v>
      </c>
      <c r="J130">
        <v>0.04</v>
      </c>
      <c r="K130">
        <v>4.92</v>
      </c>
      <c r="L130" s="2">
        <v>45439</v>
      </c>
    </row>
    <row r="131" spans="1:12" x14ac:dyDescent="0.35">
      <c r="A131">
        <v>74598</v>
      </c>
      <c r="B131">
        <v>266</v>
      </c>
      <c r="C131" t="s">
        <v>23</v>
      </c>
      <c r="D131" s="2">
        <v>45436</v>
      </c>
      <c r="E131">
        <v>140.12</v>
      </c>
      <c r="F131" t="s">
        <v>45</v>
      </c>
      <c r="G131">
        <v>1</v>
      </c>
      <c r="H131">
        <v>1.04</v>
      </c>
      <c r="I131">
        <v>139.08000000000001</v>
      </c>
      <c r="J131">
        <v>1.1200000000000001</v>
      </c>
      <c r="K131">
        <v>137.96</v>
      </c>
      <c r="L131" s="2">
        <v>45439</v>
      </c>
    </row>
    <row r="132" spans="1:12" x14ac:dyDescent="0.35">
      <c r="A132">
        <v>74603</v>
      </c>
      <c r="B132">
        <v>266</v>
      </c>
      <c r="C132" t="s">
        <v>23</v>
      </c>
      <c r="D132" s="2">
        <v>45436</v>
      </c>
      <c r="E132">
        <v>2856.26</v>
      </c>
      <c r="F132" t="s">
        <v>43</v>
      </c>
      <c r="G132">
        <v>1</v>
      </c>
      <c r="H132">
        <v>27.13</v>
      </c>
      <c r="I132">
        <v>2829.13</v>
      </c>
      <c r="J132">
        <v>22.85</v>
      </c>
      <c r="K132">
        <v>2806.28</v>
      </c>
      <c r="L132" s="2">
        <v>45439</v>
      </c>
    </row>
    <row r="133" spans="1:12" x14ac:dyDescent="0.35">
      <c r="A133">
        <v>74604</v>
      </c>
      <c r="B133">
        <v>266</v>
      </c>
      <c r="C133" t="s">
        <v>23</v>
      </c>
      <c r="D133" s="2">
        <v>45436</v>
      </c>
      <c r="E133">
        <v>117.32</v>
      </c>
      <c r="F133" t="s">
        <v>42</v>
      </c>
      <c r="G133">
        <v>1</v>
      </c>
      <c r="H133">
        <v>0</v>
      </c>
      <c r="I133">
        <v>0</v>
      </c>
      <c r="J133">
        <v>0.94</v>
      </c>
      <c r="K133">
        <v>-0.94</v>
      </c>
      <c r="L133" s="2">
        <v>45436</v>
      </c>
    </row>
    <row r="134" spans="1:12" x14ac:dyDescent="0.35">
      <c r="A134">
        <v>74845</v>
      </c>
      <c r="B134">
        <v>266</v>
      </c>
      <c r="C134" t="s">
        <v>23</v>
      </c>
      <c r="D134" s="2">
        <v>45437</v>
      </c>
      <c r="E134">
        <v>12080.84</v>
      </c>
      <c r="F134" t="s">
        <v>40</v>
      </c>
      <c r="G134">
        <v>1</v>
      </c>
      <c r="H134">
        <v>320.14</v>
      </c>
      <c r="I134">
        <v>11760.7</v>
      </c>
      <c r="J134">
        <v>96.65</v>
      </c>
      <c r="K134">
        <v>11664.05</v>
      </c>
      <c r="L134" s="2">
        <v>45439</v>
      </c>
    </row>
    <row r="135" spans="1:12" x14ac:dyDescent="0.35">
      <c r="A135">
        <v>74846</v>
      </c>
      <c r="B135">
        <v>266</v>
      </c>
      <c r="C135" t="s">
        <v>23</v>
      </c>
      <c r="D135" s="2">
        <v>45437</v>
      </c>
      <c r="E135">
        <v>100</v>
      </c>
      <c r="F135" t="s">
        <v>41</v>
      </c>
      <c r="G135">
        <v>1</v>
      </c>
      <c r="H135">
        <v>0</v>
      </c>
      <c r="I135">
        <v>100</v>
      </c>
      <c r="J135">
        <v>0.8</v>
      </c>
      <c r="K135">
        <v>-0.8</v>
      </c>
      <c r="L135" s="2">
        <v>45439</v>
      </c>
    </row>
    <row r="136" spans="1:12" x14ac:dyDescent="0.35">
      <c r="A136">
        <v>74850</v>
      </c>
      <c r="B136">
        <v>266</v>
      </c>
      <c r="C136" t="s">
        <v>23</v>
      </c>
      <c r="D136" s="2">
        <v>45437</v>
      </c>
      <c r="E136">
        <v>145.77000000000001</v>
      </c>
      <c r="F136" t="s">
        <v>45</v>
      </c>
      <c r="G136">
        <v>1</v>
      </c>
      <c r="H136">
        <v>1.08</v>
      </c>
      <c r="I136">
        <v>144.69</v>
      </c>
      <c r="J136">
        <v>1.17</v>
      </c>
      <c r="K136">
        <v>143.53</v>
      </c>
      <c r="L136" s="2">
        <v>45439</v>
      </c>
    </row>
    <row r="137" spans="1:12" x14ac:dyDescent="0.35">
      <c r="A137">
        <v>74854</v>
      </c>
      <c r="B137">
        <v>266</v>
      </c>
      <c r="C137" t="s">
        <v>23</v>
      </c>
      <c r="D137" s="2">
        <v>45437</v>
      </c>
      <c r="E137">
        <v>180.68</v>
      </c>
      <c r="F137" t="s">
        <v>44</v>
      </c>
      <c r="G137">
        <v>1</v>
      </c>
      <c r="H137">
        <v>0</v>
      </c>
      <c r="I137">
        <v>180.68</v>
      </c>
      <c r="J137">
        <v>1.45</v>
      </c>
      <c r="K137">
        <v>-1.45</v>
      </c>
      <c r="L137" s="2">
        <v>45439</v>
      </c>
    </row>
    <row r="138" spans="1:12" x14ac:dyDescent="0.35">
      <c r="A138">
        <v>74855</v>
      </c>
      <c r="B138">
        <v>266</v>
      </c>
      <c r="C138" t="s">
        <v>23</v>
      </c>
      <c r="D138" s="2">
        <v>45437</v>
      </c>
      <c r="E138">
        <v>2479.4699999999998</v>
      </c>
      <c r="F138" t="s">
        <v>43</v>
      </c>
      <c r="G138">
        <v>1</v>
      </c>
      <c r="H138">
        <v>23.55</v>
      </c>
      <c r="I138">
        <v>2455.92</v>
      </c>
      <c r="J138">
        <v>19.84</v>
      </c>
      <c r="K138">
        <v>2436.08</v>
      </c>
      <c r="L138" s="2">
        <v>45439</v>
      </c>
    </row>
    <row r="139" spans="1:12" x14ac:dyDescent="0.35">
      <c r="A139">
        <v>74856</v>
      </c>
      <c r="B139">
        <v>266</v>
      </c>
      <c r="C139" t="s">
        <v>23</v>
      </c>
      <c r="D139" s="2">
        <v>45437</v>
      </c>
      <c r="E139">
        <v>71.64</v>
      </c>
      <c r="F139" t="s">
        <v>42</v>
      </c>
      <c r="G139">
        <v>1</v>
      </c>
      <c r="H139">
        <v>0</v>
      </c>
      <c r="I139">
        <v>0</v>
      </c>
      <c r="J139">
        <v>0.56999999999999995</v>
      </c>
      <c r="K139">
        <v>-0.56999999999999995</v>
      </c>
      <c r="L139" s="2">
        <v>45439</v>
      </c>
    </row>
    <row r="140" spans="1:12" x14ac:dyDescent="0.35">
      <c r="A140">
        <v>75079</v>
      </c>
      <c r="B140">
        <v>266</v>
      </c>
      <c r="C140" t="s">
        <v>23</v>
      </c>
      <c r="D140" s="2">
        <v>45438</v>
      </c>
      <c r="E140">
        <v>6663.18</v>
      </c>
      <c r="F140" t="s">
        <v>40</v>
      </c>
      <c r="G140">
        <v>1</v>
      </c>
      <c r="H140">
        <v>176.57</v>
      </c>
      <c r="I140">
        <v>6486.61</v>
      </c>
      <c r="J140">
        <v>53.31</v>
      </c>
      <c r="K140">
        <v>6433.3</v>
      </c>
      <c r="L140" s="2">
        <v>45439</v>
      </c>
    </row>
    <row r="141" spans="1:12" x14ac:dyDescent="0.35">
      <c r="A141">
        <v>75084</v>
      </c>
      <c r="B141">
        <v>266</v>
      </c>
      <c r="C141" t="s">
        <v>23</v>
      </c>
      <c r="D141" s="2">
        <v>45438</v>
      </c>
      <c r="E141">
        <v>154.94999999999999</v>
      </c>
      <c r="F141" t="s">
        <v>45</v>
      </c>
      <c r="G141">
        <v>1</v>
      </c>
      <c r="H141">
        <v>1.1499999999999999</v>
      </c>
      <c r="I141">
        <v>153.80000000000001</v>
      </c>
      <c r="J141">
        <v>1.24</v>
      </c>
      <c r="K141">
        <v>152.56</v>
      </c>
      <c r="L141" s="2">
        <v>45439</v>
      </c>
    </row>
    <row r="142" spans="1:12" x14ac:dyDescent="0.35">
      <c r="A142">
        <v>75088</v>
      </c>
      <c r="B142">
        <v>266</v>
      </c>
      <c r="C142" t="s">
        <v>23</v>
      </c>
      <c r="D142" s="2">
        <v>45438</v>
      </c>
      <c r="E142">
        <v>391.95</v>
      </c>
      <c r="F142" t="s">
        <v>44</v>
      </c>
      <c r="G142">
        <v>1</v>
      </c>
      <c r="H142">
        <v>0</v>
      </c>
      <c r="I142">
        <v>391.95</v>
      </c>
      <c r="J142">
        <v>3.14</v>
      </c>
      <c r="K142">
        <v>-3.14</v>
      </c>
      <c r="L142" s="2">
        <v>45439</v>
      </c>
    </row>
    <row r="143" spans="1:12" x14ac:dyDescent="0.35">
      <c r="A143">
        <v>75089</v>
      </c>
      <c r="B143">
        <v>266</v>
      </c>
      <c r="C143" t="s">
        <v>23</v>
      </c>
      <c r="D143" s="2">
        <v>45438</v>
      </c>
      <c r="E143">
        <v>325.3</v>
      </c>
      <c r="F143" t="s">
        <v>43</v>
      </c>
      <c r="G143">
        <v>1</v>
      </c>
      <c r="H143">
        <v>3.09</v>
      </c>
      <c r="I143">
        <v>322.20999999999998</v>
      </c>
      <c r="J143">
        <v>2.6</v>
      </c>
      <c r="K143">
        <v>319.61</v>
      </c>
      <c r="L143" s="2">
        <v>45439</v>
      </c>
    </row>
    <row r="144" spans="1:12" x14ac:dyDescent="0.35">
      <c r="A144">
        <v>75090</v>
      </c>
      <c r="B144">
        <v>266</v>
      </c>
      <c r="C144" t="s">
        <v>23</v>
      </c>
      <c r="D144" s="2">
        <v>45438</v>
      </c>
      <c r="E144">
        <v>23.47</v>
      </c>
      <c r="F144" t="s">
        <v>42</v>
      </c>
      <c r="G144">
        <v>1</v>
      </c>
      <c r="H144">
        <v>0</v>
      </c>
      <c r="I144">
        <v>0</v>
      </c>
      <c r="J144">
        <v>0.19</v>
      </c>
      <c r="K144">
        <v>-0.19</v>
      </c>
      <c r="L144" s="2">
        <v>45439</v>
      </c>
    </row>
    <row r="145" spans="1:12" x14ac:dyDescent="0.35">
      <c r="A145">
        <v>75251</v>
      </c>
      <c r="B145">
        <v>266</v>
      </c>
      <c r="C145" t="s">
        <v>23</v>
      </c>
      <c r="D145" s="2">
        <v>45439</v>
      </c>
      <c r="E145">
        <v>666.06</v>
      </c>
      <c r="F145" t="s">
        <v>43</v>
      </c>
      <c r="G145">
        <v>1</v>
      </c>
      <c r="H145">
        <v>6.33</v>
      </c>
      <c r="I145">
        <v>659.73</v>
      </c>
      <c r="J145">
        <v>5.33</v>
      </c>
      <c r="K145">
        <v>654.4</v>
      </c>
      <c r="L145" s="2">
        <v>45440</v>
      </c>
    </row>
    <row r="146" spans="1:12" x14ac:dyDescent="0.35">
      <c r="A146">
        <v>75250</v>
      </c>
      <c r="B146">
        <v>266</v>
      </c>
      <c r="C146" t="s">
        <v>23</v>
      </c>
      <c r="D146" s="2">
        <v>45439</v>
      </c>
      <c r="E146">
        <v>496.18</v>
      </c>
      <c r="F146" t="s">
        <v>44</v>
      </c>
      <c r="G146">
        <v>1</v>
      </c>
      <c r="H146">
        <v>0</v>
      </c>
      <c r="I146">
        <v>496.18</v>
      </c>
      <c r="J146">
        <v>3.97</v>
      </c>
      <c r="K146">
        <v>-3.97</v>
      </c>
      <c r="L146" s="2">
        <v>45440</v>
      </c>
    </row>
    <row r="147" spans="1:12" x14ac:dyDescent="0.35">
      <c r="A147">
        <v>75241</v>
      </c>
      <c r="B147">
        <v>266</v>
      </c>
      <c r="C147" t="s">
        <v>23</v>
      </c>
      <c r="D147" s="2">
        <v>45439</v>
      </c>
      <c r="E147">
        <v>828.69</v>
      </c>
      <c r="F147" t="s">
        <v>40</v>
      </c>
      <c r="G147">
        <v>1</v>
      </c>
      <c r="H147">
        <v>21.96</v>
      </c>
      <c r="I147">
        <v>806.73</v>
      </c>
      <c r="J147">
        <v>6.63</v>
      </c>
      <c r="K147">
        <v>800.1</v>
      </c>
      <c r="L147" s="2">
        <v>45440</v>
      </c>
    </row>
    <row r="148" spans="1:12" x14ac:dyDescent="0.35">
      <c r="A148">
        <v>75252</v>
      </c>
      <c r="B148">
        <v>266</v>
      </c>
      <c r="C148" t="s">
        <v>23</v>
      </c>
      <c r="D148" s="2">
        <v>45439</v>
      </c>
      <c r="E148">
        <v>64.27</v>
      </c>
      <c r="F148" t="s">
        <v>42</v>
      </c>
      <c r="G148">
        <v>1</v>
      </c>
      <c r="H148">
        <v>0</v>
      </c>
      <c r="I148">
        <v>0</v>
      </c>
      <c r="J148">
        <v>0.51</v>
      </c>
      <c r="K148">
        <v>-0.51</v>
      </c>
      <c r="L148" s="2">
        <v>45439</v>
      </c>
    </row>
    <row r="149" spans="1:12" x14ac:dyDescent="0.35">
      <c r="A149">
        <v>75439</v>
      </c>
      <c r="B149">
        <v>266</v>
      </c>
      <c r="C149" t="s">
        <v>23</v>
      </c>
      <c r="D149" s="2">
        <v>45440</v>
      </c>
      <c r="E149">
        <v>2774.79</v>
      </c>
      <c r="F149" t="s">
        <v>40</v>
      </c>
      <c r="G149">
        <v>1</v>
      </c>
      <c r="H149">
        <v>73.53</v>
      </c>
      <c r="I149">
        <v>2701.26</v>
      </c>
      <c r="J149">
        <v>22.2</v>
      </c>
      <c r="K149">
        <v>2679.06</v>
      </c>
      <c r="L149" s="2">
        <v>45441</v>
      </c>
    </row>
    <row r="150" spans="1:12" x14ac:dyDescent="0.35">
      <c r="A150">
        <v>75448</v>
      </c>
      <c r="B150">
        <v>266</v>
      </c>
      <c r="C150" t="s">
        <v>23</v>
      </c>
      <c r="D150" s="2">
        <v>45440</v>
      </c>
      <c r="E150">
        <v>400.6</v>
      </c>
      <c r="F150" t="s">
        <v>44</v>
      </c>
      <c r="G150">
        <v>1</v>
      </c>
      <c r="H150">
        <v>0</v>
      </c>
      <c r="I150">
        <v>400.6</v>
      </c>
      <c r="J150">
        <v>3.2</v>
      </c>
      <c r="K150">
        <v>-3.2</v>
      </c>
      <c r="L150" s="2">
        <v>45441</v>
      </c>
    </row>
    <row r="151" spans="1:12" x14ac:dyDescent="0.35">
      <c r="A151">
        <v>75449</v>
      </c>
      <c r="B151">
        <v>266</v>
      </c>
      <c r="C151" t="s">
        <v>23</v>
      </c>
      <c r="D151" s="2">
        <v>45440</v>
      </c>
      <c r="E151">
        <v>1285.55</v>
      </c>
      <c r="F151" t="s">
        <v>43</v>
      </c>
      <c r="G151">
        <v>1</v>
      </c>
      <c r="H151">
        <v>12.21</v>
      </c>
      <c r="I151">
        <v>1273.3399999999999</v>
      </c>
      <c r="J151">
        <v>10.28</v>
      </c>
      <c r="K151">
        <v>1263.05</v>
      </c>
      <c r="L151" s="2">
        <v>45441</v>
      </c>
    </row>
    <row r="152" spans="1:12" x14ac:dyDescent="0.35">
      <c r="A152">
        <v>75450</v>
      </c>
      <c r="B152">
        <v>266</v>
      </c>
      <c r="C152" t="s">
        <v>23</v>
      </c>
      <c r="D152" s="2">
        <v>45440</v>
      </c>
      <c r="E152">
        <v>83.73</v>
      </c>
      <c r="F152" t="s">
        <v>42</v>
      </c>
      <c r="G152">
        <v>1</v>
      </c>
      <c r="H152">
        <v>0</v>
      </c>
      <c r="I152">
        <v>0</v>
      </c>
      <c r="J152">
        <v>0.67</v>
      </c>
      <c r="K152">
        <v>-0.67</v>
      </c>
      <c r="L152" s="2">
        <v>45440</v>
      </c>
    </row>
    <row r="153" spans="1:12" x14ac:dyDescent="0.35">
      <c r="A153">
        <v>75738</v>
      </c>
      <c r="B153">
        <v>266</v>
      </c>
      <c r="C153" t="s">
        <v>23</v>
      </c>
      <c r="D153" s="2">
        <v>45441</v>
      </c>
      <c r="E153">
        <v>50.98</v>
      </c>
      <c r="F153" t="s">
        <v>42</v>
      </c>
      <c r="G153">
        <v>1</v>
      </c>
      <c r="H153">
        <v>0</v>
      </c>
      <c r="I153">
        <v>0</v>
      </c>
      <c r="J153">
        <v>0.41</v>
      </c>
      <c r="K153">
        <v>-0.41</v>
      </c>
      <c r="L153" s="2">
        <v>45441</v>
      </c>
    </row>
    <row r="154" spans="1:12" x14ac:dyDescent="0.35">
      <c r="A154">
        <v>75732</v>
      </c>
      <c r="B154">
        <v>266</v>
      </c>
      <c r="C154" t="s">
        <v>23</v>
      </c>
      <c r="D154" s="2">
        <v>45441</v>
      </c>
      <c r="E154">
        <v>83.5</v>
      </c>
      <c r="F154" t="s">
        <v>45</v>
      </c>
      <c r="G154">
        <v>1</v>
      </c>
      <c r="H154">
        <v>0.62</v>
      </c>
      <c r="I154">
        <v>82.88</v>
      </c>
      <c r="J154">
        <v>0.67</v>
      </c>
      <c r="K154">
        <v>82.21</v>
      </c>
      <c r="L154" s="2">
        <v>45442</v>
      </c>
    </row>
    <row r="155" spans="1:12" x14ac:dyDescent="0.35">
      <c r="A155">
        <v>75727</v>
      </c>
      <c r="B155">
        <v>266</v>
      </c>
      <c r="C155" t="s">
        <v>23</v>
      </c>
      <c r="D155" s="2">
        <v>45441</v>
      </c>
      <c r="E155">
        <v>4447.59</v>
      </c>
      <c r="F155" t="s">
        <v>40</v>
      </c>
      <c r="G155">
        <v>1</v>
      </c>
      <c r="H155">
        <v>117.86</v>
      </c>
      <c r="I155">
        <v>4329.7299999999996</v>
      </c>
      <c r="J155">
        <v>35.58</v>
      </c>
      <c r="K155">
        <v>4294.1499999999996</v>
      </c>
      <c r="L155" s="2">
        <v>45442</v>
      </c>
    </row>
    <row r="156" spans="1:12" x14ac:dyDescent="0.35">
      <c r="A156">
        <v>75736</v>
      </c>
      <c r="B156">
        <v>266</v>
      </c>
      <c r="C156" t="s">
        <v>23</v>
      </c>
      <c r="D156" s="2">
        <v>45441</v>
      </c>
      <c r="E156">
        <v>102.71</v>
      </c>
      <c r="F156" t="s">
        <v>44</v>
      </c>
      <c r="G156">
        <v>1</v>
      </c>
      <c r="H156">
        <v>0</v>
      </c>
      <c r="I156">
        <v>102.71</v>
      </c>
      <c r="J156">
        <v>0.82</v>
      </c>
      <c r="K156">
        <v>-0.82</v>
      </c>
      <c r="L156" s="2">
        <v>45442</v>
      </c>
    </row>
    <row r="157" spans="1:12" x14ac:dyDescent="0.35">
      <c r="A157">
        <v>75737</v>
      </c>
      <c r="B157">
        <v>266</v>
      </c>
      <c r="C157" t="s">
        <v>23</v>
      </c>
      <c r="D157" s="2">
        <v>45441</v>
      </c>
      <c r="E157">
        <v>935.79</v>
      </c>
      <c r="F157" t="s">
        <v>43</v>
      </c>
      <c r="G157">
        <v>1</v>
      </c>
      <c r="H157">
        <v>8.89</v>
      </c>
      <c r="I157">
        <v>926.9</v>
      </c>
      <c r="J157">
        <v>7.49</v>
      </c>
      <c r="K157">
        <v>919.41</v>
      </c>
      <c r="L157" s="2">
        <v>45442</v>
      </c>
    </row>
    <row r="158" spans="1:12" x14ac:dyDescent="0.35">
      <c r="A158">
        <v>75930</v>
      </c>
      <c r="B158">
        <v>266</v>
      </c>
      <c r="C158" t="s">
        <v>23</v>
      </c>
      <c r="D158" s="2">
        <v>45442</v>
      </c>
      <c r="E158">
        <v>135.6</v>
      </c>
      <c r="F158" t="s">
        <v>45</v>
      </c>
      <c r="G158">
        <v>1</v>
      </c>
      <c r="H158">
        <v>1</v>
      </c>
      <c r="I158">
        <v>134.6</v>
      </c>
      <c r="J158">
        <v>1.08</v>
      </c>
      <c r="K158">
        <v>133.51</v>
      </c>
      <c r="L158" s="2">
        <v>45443</v>
      </c>
    </row>
    <row r="159" spans="1:12" x14ac:dyDescent="0.35">
      <c r="A159">
        <v>75935</v>
      </c>
      <c r="B159">
        <v>266</v>
      </c>
      <c r="C159" t="s">
        <v>23</v>
      </c>
      <c r="D159" s="2">
        <v>45442</v>
      </c>
      <c r="E159">
        <v>2660.29</v>
      </c>
      <c r="F159" t="s">
        <v>43</v>
      </c>
      <c r="G159">
        <v>1</v>
      </c>
      <c r="H159">
        <v>25.27</v>
      </c>
      <c r="I159">
        <v>2635.02</v>
      </c>
      <c r="J159">
        <v>21.28</v>
      </c>
      <c r="K159">
        <v>2613.73</v>
      </c>
      <c r="L159" s="2">
        <v>45443</v>
      </c>
    </row>
    <row r="160" spans="1:12" x14ac:dyDescent="0.35">
      <c r="A160">
        <v>75925</v>
      </c>
      <c r="B160">
        <v>266</v>
      </c>
      <c r="C160" t="s">
        <v>23</v>
      </c>
      <c r="D160" s="2">
        <v>45442</v>
      </c>
      <c r="E160">
        <v>8742.7199999999993</v>
      </c>
      <c r="F160" t="s">
        <v>40</v>
      </c>
      <c r="G160">
        <v>1</v>
      </c>
      <c r="H160">
        <v>231.68</v>
      </c>
      <c r="I160">
        <v>8511.0400000000009</v>
      </c>
      <c r="J160">
        <v>69.94</v>
      </c>
      <c r="K160">
        <v>8441.1</v>
      </c>
      <c r="L160" s="2">
        <v>45443</v>
      </c>
    </row>
    <row r="161" spans="1:12" x14ac:dyDescent="0.35">
      <c r="A161">
        <v>75936</v>
      </c>
      <c r="B161">
        <v>266</v>
      </c>
      <c r="C161" t="s">
        <v>23</v>
      </c>
      <c r="D161" s="2">
        <v>45442</v>
      </c>
      <c r="E161">
        <v>14.17</v>
      </c>
      <c r="F161" t="s">
        <v>42</v>
      </c>
      <c r="G161">
        <v>1</v>
      </c>
      <c r="H161">
        <v>0</v>
      </c>
      <c r="I161">
        <v>0</v>
      </c>
      <c r="J161">
        <v>0.11</v>
      </c>
      <c r="K161">
        <v>-0.11</v>
      </c>
      <c r="L161" s="2">
        <v>45442</v>
      </c>
    </row>
    <row r="162" spans="1:12" x14ac:dyDescent="0.35">
      <c r="A162">
        <v>76166</v>
      </c>
      <c r="B162">
        <v>266</v>
      </c>
      <c r="C162" t="s">
        <v>23</v>
      </c>
      <c r="D162" s="2">
        <v>45443</v>
      </c>
      <c r="E162">
        <v>4085.42</v>
      </c>
      <c r="F162" t="s">
        <v>40</v>
      </c>
      <c r="G162">
        <v>1</v>
      </c>
      <c r="H162">
        <v>108.26</v>
      </c>
      <c r="I162">
        <v>3977.16</v>
      </c>
      <c r="J162">
        <v>32.68</v>
      </c>
      <c r="K162">
        <v>3944.47</v>
      </c>
      <c r="L162" s="2">
        <v>45446</v>
      </c>
    </row>
    <row r="163" spans="1:12" x14ac:dyDescent="0.35">
      <c r="A163">
        <v>76167</v>
      </c>
      <c r="B163">
        <v>266</v>
      </c>
      <c r="C163" t="s">
        <v>23</v>
      </c>
      <c r="D163" s="2">
        <v>45443</v>
      </c>
      <c r="E163">
        <v>468.7</v>
      </c>
      <c r="F163" t="s">
        <v>41</v>
      </c>
      <c r="G163">
        <v>1</v>
      </c>
      <c r="H163">
        <v>0</v>
      </c>
      <c r="I163">
        <v>468.7</v>
      </c>
      <c r="J163">
        <v>3.75</v>
      </c>
      <c r="K163">
        <v>-3.75</v>
      </c>
      <c r="L163" s="2">
        <v>45446</v>
      </c>
    </row>
    <row r="164" spans="1:12" x14ac:dyDescent="0.35">
      <c r="A164">
        <v>76171</v>
      </c>
      <c r="B164">
        <v>266</v>
      </c>
      <c r="C164" t="s">
        <v>23</v>
      </c>
      <c r="D164" s="2">
        <v>45443</v>
      </c>
      <c r="E164">
        <v>9.49</v>
      </c>
      <c r="F164" t="s">
        <v>45</v>
      </c>
      <c r="G164">
        <v>1</v>
      </c>
      <c r="H164">
        <v>7.0000000000000007E-2</v>
      </c>
      <c r="I164">
        <v>9.42</v>
      </c>
      <c r="J164">
        <v>0.08</v>
      </c>
      <c r="K164">
        <v>9.34</v>
      </c>
      <c r="L164" s="2">
        <v>45446</v>
      </c>
    </row>
    <row r="165" spans="1:12" x14ac:dyDescent="0.35">
      <c r="A165">
        <v>76175</v>
      </c>
      <c r="B165">
        <v>266</v>
      </c>
      <c r="C165" t="s">
        <v>23</v>
      </c>
      <c r="D165" s="2">
        <v>45443</v>
      </c>
      <c r="E165">
        <v>420.07</v>
      </c>
      <c r="F165" t="s">
        <v>44</v>
      </c>
      <c r="G165">
        <v>1</v>
      </c>
      <c r="H165">
        <v>0</v>
      </c>
      <c r="I165">
        <v>420.07</v>
      </c>
      <c r="J165">
        <v>3.36</v>
      </c>
      <c r="K165">
        <v>-3.36</v>
      </c>
      <c r="L165" s="2">
        <v>45446</v>
      </c>
    </row>
    <row r="166" spans="1:12" x14ac:dyDescent="0.35">
      <c r="A166">
        <v>76177</v>
      </c>
      <c r="B166">
        <v>266</v>
      </c>
      <c r="C166" t="s">
        <v>23</v>
      </c>
      <c r="D166" s="2">
        <v>45443</v>
      </c>
      <c r="E166">
        <v>479.39</v>
      </c>
      <c r="F166" t="s">
        <v>42</v>
      </c>
      <c r="G166">
        <v>1</v>
      </c>
      <c r="H166">
        <v>0</v>
      </c>
      <c r="I166">
        <v>0</v>
      </c>
      <c r="J166">
        <v>3.84</v>
      </c>
      <c r="K166">
        <v>-3.84</v>
      </c>
      <c r="L166" s="2">
        <v>45443</v>
      </c>
    </row>
    <row r="167" spans="1:12" x14ac:dyDescent="0.35">
      <c r="A167">
        <v>76176</v>
      </c>
      <c r="B167">
        <v>266</v>
      </c>
      <c r="C167" t="s">
        <v>23</v>
      </c>
      <c r="D167" s="2">
        <v>45443</v>
      </c>
      <c r="E167">
        <v>1267.06</v>
      </c>
      <c r="F167" t="s">
        <v>43</v>
      </c>
      <c r="G167">
        <v>1</v>
      </c>
      <c r="H167">
        <v>12.04</v>
      </c>
      <c r="I167">
        <v>1255.02</v>
      </c>
      <c r="J167">
        <v>10.14</v>
      </c>
      <c r="K167">
        <v>1244.8900000000001</v>
      </c>
      <c r="L167" s="2">
        <v>45446</v>
      </c>
    </row>
    <row r="168" spans="1:12" x14ac:dyDescent="0.35">
      <c r="A168">
        <v>76393</v>
      </c>
      <c r="B168">
        <v>266</v>
      </c>
      <c r="C168" t="s">
        <v>23</v>
      </c>
      <c r="D168" s="2">
        <v>45444</v>
      </c>
      <c r="E168">
        <v>2816.11</v>
      </c>
      <c r="F168" t="s">
        <v>43</v>
      </c>
      <c r="G168">
        <v>1</v>
      </c>
      <c r="H168">
        <v>26.75</v>
      </c>
      <c r="I168">
        <v>2789.36</v>
      </c>
      <c r="J168">
        <v>22.53</v>
      </c>
      <c r="K168">
        <v>2766.83</v>
      </c>
      <c r="L168" s="2">
        <v>45446</v>
      </c>
    </row>
    <row r="169" spans="1:12" x14ac:dyDescent="0.35">
      <c r="A169">
        <v>76392</v>
      </c>
      <c r="B169">
        <v>266</v>
      </c>
      <c r="C169" t="s">
        <v>23</v>
      </c>
      <c r="D169" s="2">
        <v>45444</v>
      </c>
      <c r="E169">
        <v>107.71</v>
      </c>
      <c r="F169" t="s">
        <v>44</v>
      </c>
      <c r="G169">
        <v>1</v>
      </c>
      <c r="H169">
        <v>0</v>
      </c>
      <c r="I169">
        <v>107.71</v>
      </c>
      <c r="J169">
        <v>0.86</v>
      </c>
      <c r="K169">
        <v>-0.86</v>
      </c>
      <c r="L169" s="2">
        <v>45446</v>
      </c>
    </row>
    <row r="170" spans="1:12" x14ac:dyDescent="0.35">
      <c r="A170">
        <v>76394</v>
      </c>
      <c r="B170">
        <v>266</v>
      </c>
      <c r="C170" t="s">
        <v>23</v>
      </c>
      <c r="D170" s="2">
        <v>45444</v>
      </c>
      <c r="E170">
        <v>70.16</v>
      </c>
      <c r="F170" t="s">
        <v>42</v>
      </c>
      <c r="G170">
        <v>1</v>
      </c>
      <c r="H170">
        <v>0</v>
      </c>
      <c r="I170">
        <v>0</v>
      </c>
      <c r="J170">
        <v>0.56000000000000005</v>
      </c>
      <c r="K170">
        <v>-0.56000000000000005</v>
      </c>
      <c r="L170" s="2">
        <v>45446</v>
      </c>
    </row>
    <row r="171" spans="1:12" x14ac:dyDescent="0.35">
      <c r="A171">
        <v>76388</v>
      </c>
      <c r="B171">
        <v>266</v>
      </c>
      <c r="C171" t="s">
        <v>23</v>
      </c>
      <c r="D171" s="2">
        <v>45444</v>
      </c>
      <c r="E171">
        <v>231.65</v>
      </c>
      <c r="F171" t="s">
        <v>45</v>
      </c>
      <c r="G171">
        <v>1</v>
      </c>
      <c r="H171">
        <v>1.71</v>
      </c>
      <c r="I171">
        <v>229.94</v>
      </c>
      <c r="J171">
        <v>1.85</v>
      </c>
      <c r="K171">
        <v>228.08</v>
      </c>
      <c r="L171" s="2">
        <v>45446</v>
      </c>
    </row>
    <row r="172" spans="1:12" x14ac:dyDescent="0.35">
      <c r="A172">
        <v>76383</v>
      </c>
      <c r="B172">
        <v>266</v>
      </c>
      <c r="C172" t="s">
        <v>23</v>
      </c>
      <c r="D172" s="2">
        <v>45444</v>
      </c>
      <c r="E172">
        <v>11324.62</v>
      </c>
      <c r="F172" t="s">
        <v>40</v>
      </c>
      <c r="G172">
        <v>1</v>
      </c>
      <c r="H172">
        <v>300.10000000000002</v>
      </c>
      <c r="I172">
        <v>11024.52</v>
      </c>
      <c r="J172">
        <v>90.6</v>
      </c>
      <c r="K172">
        <v>10933.92</v>
      </c>
      <c r="L172" s="2">
        <v>45446</v>
      </c>
    </row>
    <row r="173" spans="1:12" x14ac:dyDescent="0.35">
      <c r="A173">
        <v>76574</v>
      </c>
      <c r="B173">
        <v>266</v>
      </c>
      <c r="C173" t="s">
        <v>23</v>
      </c>
      <c r="D173" s="2">
        <v>45445</v>
      </c>
      <c r="E173">
        <v>695.94</v>
      </c>
      <c r="F173" t="s">
        <v>42</v>
      </c>
      <c r="G173">
        <v>1</v>
      </c>
      <c r="H173">
        <v>0</v>
      </c>
      <c r="I173">
        <v>0</v>
      </c>
      <c r="J173">
        <v>5.57</v>
      </c>
      <c r="K173">
        <v>-5.57</v>
      </c>
      <c r="L173" s="2">
        <v>45446</v>
      </c>
    </row>
    <row r="174" spans="1:12" x14ac:dyDescent="0.35">
      <c r="A174">
        <v>76573</v>
      </c>
      <c r="B174">
        <v>266</v>
      </c>
      <c r="C174" t="s">
        <v>23</v>
      </c>
      <c r="D174" s="2">
        <v>45445</v>
      </c>
      <c r="E174">
        <v>889.52</v>
      </c>
      <c r="F174" t="s">
        <v>43</v>
      </c>
      <c r="G174">
        <v>1</v>
      </c>
      <c r="H174">
        <v>8.4499999999999993</v>
      </c>
      <c r="I174">
        <v>881.07</v>
      </c>
      <c r="J174">
        <v>7.12</v>
      </c>
      <c r="K174">
        <v>873.95</v>
      </c>
      <c r="L174" s="2">
        <v>45446</v>
      </c>
    </row>
    <row r="175" spans="1:12" x14ac:dyDescent="0.35">
      <c r="A175">
        <v>76572</v>
      </c>
      <c r="B175">
        <v>266</v>
      </c>
      <c r="C175" t="s">
        <v>23</v>
      </c>
      <c r="D175" s="2">
        <v>45445</v>
      </c>
      <c r="E175">
        <v>401.75</v>
      </c>
      <c r="F175" t="s">
        <v>44</v>
      </c>
      <c r="G175">
        <v>1</v>
      </c>
      <c r="H175">
        <v>0</v>
      </c>
      <c r="I175">
        <v>401.75</v>
      </c>
      <c r="J175">
        <v>3.21</v>
      </c>
      <c r="K175">
        <v>-3.21</v>
      </c>
      <c r="L175" s="2">
        <v>45446</v>
      </c>
    </row>
    <row r="176" spans="1:12" x14ac:dyDescent="0.35">
      <c r="A176">
        <v>76568</v>
      </c>
      <c r="B176">
        <v>266</v>
      </c>
      <c r="C176" t="s">
        <v>23</v>
      </c>
      <c r="D176" s="2">
        <v>45445</v>
      </c>
      <c r="E176">
        <v>93.92</v>
      </c>
      <c r="F176" t="s">
        <v>45</v>
      </c>
      <c r="G176">
        <v>1</v>
      </c>
      <c r="H176">
        <v>0.7</v>
      </c>
      <c r="I176">
        <v>93.22</v>
      </c>
      <c r="J176">
        <v>0.75</v>
      </c>
      <c r="K176">
        <v>92.47</v>
      </c>
      <c r="L176" s="2">
        <v>45446</v>
      </c>
    </row>
    <row r="177" spans="1:12" x14ac:dyDescent="0.35">
      <c r="A177">
        <v>76564</v>
      </c>
      <c r="B177">
        <v>266</v>
      </c>
      <c r="C177" t="s">
        <v>23</v>
      </c>
      <c r="D177" s="2">
        <v>45445</v>
      </c>
      <c r="E177">
        <v>474.91</v>
      </c>
      <c r="F177" t="s">
        <v>41</v>
      </c>
      <c r="G177">
        <v>1</v>
      </c>
      <c r="H177">
        <v>0</v>
      </c>
      <c r="I177">
        <v>474.91</v>
      </c>
      <c r="J177">
        <v>3.8</v>
      </c>
      <c r="K177">
        <v>-3.8</v>
      </c>
      <c r="L177" s="2">
        <v>45446</v>
      </c>
    </row>
    <row r="178" spans="1:12" x14ac:dyDescent="0.35">
      <c r="A178">
        <v>76563</v>
      </c>
      <c r="B178">
        <v>266</v>
      </c>
      <c r="C178" t="s">
        <v>23</v>
      </c>
      <c r="D178" s="2">
        <v>45445</v>
      </c>
      <c r="E178">
        <v>7547.29</v>
      </c>
      <c r="F178" t="s">
        <v>40</v>
      </c>
      <c r="G178">
        <v>1</v>
      </c>
      <c r="H178">
        <v>200</v>
      </c>
      <c r="I178">
        <v>7347.29</v>
      </c>
      <c r="J178">
        <v>60.38</v>
      </c>
      <c r="K178">
        <v>7286.91</v>
      </c>
      <c r="L178" s="2">
        <v>45446</v>
      </c>
    </row>
    <row r="179" spans="1:12" x14ac:dyDescent="0.35">
      <c r="A179">
        <v>76797</v>
      </c>
      <c r="B179">
        <v>266</v>
      </c>
      <c r="C179" t="s">
        <v>23</v>
      </c>
      <c r="D179" s="2">
        <v>45446</v>
      </c>
      <c r="E179">
        <v>5546.74</v>
      </c>
      <c r="F179" t="s">
        <v>40</v>
      </c>
      <c r="G179">
        <v>1</v>
      </c>
      <c r="H179">
        <v>146.99</v>
      </c>
      <c r="I179">
        <v>5399.75</v>
      </c>
      <c r="J179">
        <v>44.37</v>
      </c>
      <c r="K179">
        <v>5355.38</v>
      </c>
      <c r="L179" s="2">
        <v>45447</v>
      </c>
    </row>
    <row r="180" spans="1:12" x14ac:dyDescent="0.35">
      <c r="A180">
        <v>76808</v>
      </c>
      <c r="B180">
        <v>266</v>
      </c>
      <c r="C180" t="s">
        <v>23</v>
      </c>
      <c r="D180" s="2">
        <v>45446</v>
      </c>
      <c r="E180">
        <v>80.39</v>
      </c>
      <c r="F180" t="s">
        <v>42</v>
      </c>
      <c r="G180">
        <v>1</v>
      </c>
      <c r="H180">
        <v>0</v>
      </c>
      <c r="I180">
        <v>0</v>
      </c>
      <c r="J180">
        <v>0.64</v>
      </c>
      <c r="K180">
        <v>-0.64</v>
      </c>
      <c r="L180" s="2">
        <v>45446</v>
      </c>
    </row>
    <row r="181" spans="1:12" x14ac:dyDescent="0.35">
      <c r="A181">
        <v>76806</v>
      </c>
      <c r="B181">
        <v>266</v>
      </c>
      <c r="C181" t="s">
        <v>23</v>
      </c>
      <c r="D181" s="2">
        <v>45446</v>
      </c>
      <c r="E181">
        <v>747.34</v>
      </c>
      <c r="F181" t="s">
        <v>44</v>
      </c>
      <c r="G181">
        <v>1</v>
      </c>
      <c r="H181">
        <v>0</v>
      </c>
      <c r="I181">
        <v>747.34</v>
      </c>
      <c r="J181">
        <v>5.98</v>
      </c>
      <c r="K181">
        <v>-5.98</v>
      </c>
      <c r="L181" s="2">
        <v>45447</v>
      </c>
    </row>
    <row r="182" spans="1:12" x14ac:dyDescent="0.35">
      <c r="A182">
        <v>76807</v>
      </c>
      <c r="B182">
        <v>266</v>
      </c>
      <c r="C182" t="s">
        <v>23</v>
      </c>
      <c r="D182" s="2">
        <v>45446</v>
      </c>
      <c r="E182">
        <v>1138.54</v>
      </c>
      <c r="F182" t="s">
        <v>43</v>
      </c>
      <c r="G182">
        <v>1</v>
      </c>
      <c r="H182">
        <v>10.82</v>
      </c>
      <c r="I182">
        <v>1127.72</v>
      </c>
      <c r="J182">
        <v>9.11</v>
      </c>
      <c r="K182">
        <v>1118.6199999999999</v>
      </c>
      <c r="L182" s="2">
        <v>45447</v>
      </c>
    </row>
    <row r="183" spans="1:12" x14ac:dyDescent="0.35">
      <c r="A183">
        <v>76995</v>
      </c>
      <c r="B183">
        <v>266</v>
      </c>
      <c r="C183" t="s">
        <v>23</v>
      </c>
      <c r="D183" s="2">
        <v>45447</v>
      </c>
      <c r="E183">
        <v>868.38</v>
      </c>
      <c r="F183" t="s">
        <v>40</v>
      </c>
      <c r="G183">
        <v>1</v>
      </c>
      <c r="H183">
        <v>23.01</v>
      </c>
      <c r="I183">
        <v>845.37</v>
      </c>
      <c r="J183">
        <v>6.95</v>
      </c>
      <c r="K183">
        <v>838.42</v>
      </c>
      <c r="L183" s="2">
        <v>45448</v>
      </c>
    </row>
    <row r="184" spans="1:12" x14ac:dyDescent="0.35">
      <c r="A184">
        <v>77005</v>
      </c>
      <c r="B184">
        <v>266</v>
      </c>
      <c r="C184" t="s">
        <v>23</v>
      </c>
      <c r="D184" s="2">
        <v>45447</v>
      </c>
      <c r="E184">
        <v>453.84</v>
      </c>
      <c r="F184" t="s">
        <v>43</v>
      </c>
      <c r="G184">
        <v>1</v>
      </c>
      <c r="H184">
        <v>4.3099999999999996</v>
      </c>
      <c r="I184">
        <v>449.53</v>
      </c>
      <c r="J184">
        <v>3.63</v>
      </c>
      <c r="K184">
        <v>445.9</v>
      </c>
      <c r="L184" s="2">
        <v>45448</v>
      </c>
    </row>
    <row r="185" spans="1:12" x14ac:dyDescent="0.35">
      <c r="A185">
        <v>77004</v>
      </c>
      <c r="B185">
        <v>266</v>
      </c>
      <c r="C185" t="s">
        <v>23</v>
      </c>
      <c r="D185" s="2">
        <v>45447</v>
      </c>
      <c r="E185">
        <v>238.31</v>
      </c>
      <c r="F185" t="s">
        <v>44</v>
      </c>
      <c r="G185">
        <v>1</v>
      </c>
      <c r="H185">
        <v>0</v>
      </c>
      <c r="I185">
        <v>238.31</v>
      </c>
      <c r="J185">
        <v>1.91</v>
      </c>
      <c r="K185">
        <v>-1.91</v>
      </c>
      <c r="L185" s="2">
        <v>45448</v>
      </c>
    </row>
    <row r="186" spans="1:12" x14ac:dyDescent="0.35">
      <c r="A186">
        <v>77006</v>
      </c>
      <c r="B186">
        <v>266</v>
      </c>
      <c r="C186" t="s">
        <v>23</v>
      </c>
      <c r="D186" s="2">
        <v>45447</v>
      </c>
      <c r="E186">
        <v>42.76</v>
      </c>
      <c r="F186" t="s">
        <v>42</v>
      </c>
      <c r="G186">
        <v>1</v>
      </c>
      <c r="H186">
        <v>0</v>
      </c>
      <c r="I186">
        <v>0</v>
      </c>
      <c r="J186">
        <v>0.34</v>
      </c>
      <c r="K186">
        <v>-0.34</v>
      </c>
      <c r="L186" s="2">
        <v>45447</v>
      </c>
    </row>
    <row r="187" spans="1:12" x14ac:dyDescent="0.35">
      <c r="A187">
        <v>77266</v>
      </c>
      <c r="B187">
        <v>266</v>
      </c>
      <c r="C187" t="s">
        <v>23</v>
      </c>
      <c r="D187" s="2">
        <v>45448</v>
      </c>
      <c r="E187">
        <v>723.48</v>
      </c>
      <c r="F187" t="s">
        <v>41</v>
      </c>
      <c r="G187">
        <v>1</v>
      </c>
      <c r="H187">
        <v>0</v>
      </c>
      <c r="I187">
        <v>723.48</v>
      </c>
      <c r="J187">
        <v>5.79</v>
      </c>
      <c r="K187">
        <v>-5.79</v>
      </c>
      <c r="L187" s="2">
        <v>45449</v>
      </c>
    </row>
    <row r="188" spans="1:12" x14ac:dyDescent="0.35">
      <c r="A188">
        <v>77270</v>
      </c>
      <c r="B188">
        <v>266</v>
      </c>
      <c r="C188" t="s">
        <v>23</v>
      </c>
      <c r="D188" s="2">
        <v>45448</v>
      </c>
      <c r="E188">
        <v>102.14</v>
      </c>
      <c r="F188" t="s">
        <v>45</v>
      </c>
      <c r="G188">
        <v>1</v>
      </c>
      <c r="H188">
        <v>0.76</v>
      </c>
      <c r="I188">
        <v>101.38</v>
      </c>
      <c r="J188">
        <v>0.82</v>
      </c>
      <c r="K188">
        <v>100.57</v>
      </c>
      <c r="L188" s="2">
        <v>45449</v>
      </c>
    </row>
    <row r="189" spans="1:12" x14ac:dyDescent="0.35">
      <c r="A189">
        <v>77274</v>
      </c>
      <c r="B189">
        <v>266</v>
      </c>
      <c r="C189" t="s">
        <v>23</v>
      </c>
      <c r="D189" s="2">
        <v>45448</v>
      </c>
      <c r="E189">
        <v>905.52</v>
      </c>
      <c r="F189" t="s">
        <v>44</v>
      </c>
      <c r="G189">
        <v>1</v>
      </c>
      <c r="H189">
        <v>0</v>
      </c>
      <c r="I189">
        <v>905.52</v>
      </c>
      <c r="J189">
        <v>7.24</v>
      </c>
      <c r="K189">
        <v>-7.24</v>
      </c>
      <c r="L189" s="2">
        <v>45449</v>
      </c>
    </row>
    <row r="190" spans="1:12" x14ac:dyDescent="0.35">
      <c r="A190">
        <v>77275</v>
      </c>
      <c r="B190">
        <v>266</v>
      </c>
      <c r="C190" t="s">
        <v>23</v>
      </c>
      <c r="D190" s="2">
        <v>45448</v>
      </c>
      <c r="E190">
        <v>1156.27</v>
      </c>
      <c r="F190" t="s">
        <v>43</v>
      </c>
      <c r="G190">
        <v>1</v>
      </c>
      <c r="H190">
        <v>10.98</v>
      </c>
      <c r="I190">
        <v>1145.29</v>
      </c>
      <c r="J190">
        <v>9.25</v>
      </c>
      <c r="K190">
        <v>1136.04</v>
      </c>
      <c r="L190" s="2">
        <v>45449</v>
      </c>
    </row>
    <row r="191" spans="1:12" x14ac:dyDescent="0.35">
      <c r="A191">
        <v>77276</v>
      </c>
      <c r="B191">
        <v>266</v>
      </c>
      <c r="C191" t="s">
        <v>23</v>
      </c>
      <c r="D191" s="2">
        <v>45448</v>
      </c>
      <c r="E191">
        <v>15</v>
      </c>
      <c r="F191" t="s">
        <v>42</v>
      </c>
      <c r="G191">
        <v>1</v>
      </c>
      <c r="H191">
        <v>0</v>
      </c>
      <c r="I191">
        <v>0</v>
      </c>
      <c r="J191">
        <v>0.12</v>
      </c>
      <c r="K191">
        <v>-0.12</v>
      </c>
      <c r="L191" s="2">
        <v>45448</v>
      </c>
    </row>
    <row r="192" spans="1:12" x14ac:dyDescent="0.35">
      <c r="A192">
        <v>77265</v>
      </c>
      <c r="B192">
        <v>266</v>
      </c>
      <c r="C192" t="s">
        <v>23</v>
      </c>
      <c r="D192" s="2">
        <v>45448</v>
      </c>
      <c r="E192">
        <v>8821.99</v>
      </c>
      <c r="F192" t="s">
        <v>40</v>
      </c>
      <c r="G192">
        <v>1</v>
      </c>
      <c r="H192">
        <v>233.78</v>
      </c>
      <c r="I192">
        <v>8588.2099999999991</v>
      </c>
      <c r="J192">
        <v>70.58</v>
      </c>
      <c r="K192">
        <v>8517.6299999999992</v>
      </c>
      <c r="L192" s="2">
        <v>45449</v>
      </c>
    </row>
    <row r="193" spans="1:12" x14ac:dyDescent="0.35">
      <c r="A193">
        <v>77499</v>
      </c>
      <c r="B193">
        <v>266</v>
      </c>
      <c r="C193" t="s">
        <v>23</v>
      </c>
      <c r="D193" s="2">
        <v>45449</v>
      </c>
      <c r="E193">
        <v>6383.06</v>
      </c>
      <c r="F193" t="s">
        <v>40</v>
      </c>
      <c r="G193">
        <v>1</v>
      </c>
      <c r="H193">
        <v>169.15</v>
      </c>
      <c r="I193">
        <v>6213.91</v>
      </c>
      <c r="J193">
        <v>51.06</v>
      </c>
      <c r="K193">
        <v>6162.84</v>
      </c>
      <c r="L193" s="2">
        <v>45450</v>
      </c>
    </row>
    <row r="194" spans="1:12" x14ac:dyDescent="0.35">
      <c r="A194">
        <v>77504</v>
      </c>
      <c r="B194">
        <v>266</v>
      </c>
      <c r="C194" t="s">
        <v>23</v>
      </c>
      <c r="D194" s="2">
        <v>45449</v>
      </c>
      <c r="E194">
        <v>260.33999999999997</v>
      </c>
      <c r="F194" t="s">
        <v>45</v>
      </c>
      <c r="G194">
        <v>1</v>
      </c>
      <c r="H194">
        <v>1.93</v>
      </c>
      <c r="I194">
        <v>258.41000000000003</v>
      </c>
      <c r="J194">
        <v>2.08</v>
      </c>
      <c r="K194">
        <v>256.33</v>
      </c>
      <c r="L194" s="2">
        <v>45450</v>
      </c>
    </row>
    <row r="195" spans="1:12" x14ac:dyDescent="0.35">
      <c r="A195">
        <v>77508</v>
      </c>
      <c r="B195">
        <v>266</v>
      </c>
      <c r="C195" t="s">
        <v>23</v>
      </c>
      <c r="D195" s="2">
        <v>45449</v>
      </c>
      <c r="E195">
        <v>91.3</v>
      </c>
      <c r="F195" t="s">
        <v>44</v>
      </c>
      <c r="G195">
        <v>1</v>
      </c>
      <c r="H195">
        <v>0</v>
      </c>
      <c r="I195">
        <v>91.3</v>
      </c>
      <c r="J195">
        <v>0.73</v>
      </c>
      <c r="K195">
        <v>-0.73</v>
      </c>
      <c r="L195" s="2">
        <v>45450</v>
      </c>
    </row>
    <row r="196" spans="1:12" x14ac:dyDescent="0.35">
      <c r="A196">
        <v>77509</v>
      </c>
      <c r="B196">
        <v>266</v>
      </c>
      <c r="C196" t="s">
        <v>23</v>
      </c>
      <c r="D196" s="2">
        <v>45449</v>
      </c>
      <c r="E196">
        <v>3358.94</v>
      </c>
      <c r="F196" t="s">
        <v>43</v>
      </c>
      <c r="G196">
        <v>1</v>
      </c>
      <c r="H196">
        <v>31.91</v>
      </c>
      <c r="I196">
        <v>3327.03</v>
      </c>
      <c r="J196">
        <v>26.87</v>
      </c>
      <c r="K196">
        <v>3300.16</v>
      </c>
      <c r="L196" s="2">
        <v>45450</v>
      </c>
    </row>
    <row r="197" spans="1:12" x14ac:dyDescent="0.35">
      <c r="A197">
        <v>77510</v>
      </c>
      <c r="B197">
        <v>266</v>
      </c>
      <c r="C197" t="s">
        <v>23</v>
      </c>
      <c r="D197" s="2">
        <v>45449</v>
      </c>
      <c r="E197">
        <v>159.57</v>
      </c>
      <c r="F197" t="s">
        <v>42</v>
      </c>
      <c r="G197">
        <v>1</v>
      </c>
      <c r="H197">
        <v>0</v>
      </c>
      <c r="I197">
        <v>0</v>
      </c>
      <c r="J197">
        <v>1.28</v>
      </c>
      <c r="K197">
        <v>-1.28</v>
      </c>
      <c r="L197" s="2">
        <v>45449</v>
      </c>
    </row>
    <row r="198" spans="1:12" x14ac:dyDescent="0.35">
      <c r="A198">
        <v>77716</v>
      </c>
      <c r="B198">
        <v>266</v>
      </c>
      <c r="C198" t="s">
        <v>23</v>
      </c>
      <c r="D198" s="2">
        <v>45450</v>
      </c>
      <c r="E198">
        <v>648.84</v>
      </c>
      <c r="F198" t="s">
        <v>41</v>
      </c>
      <c r="G198">
        <v>1</v>
      </c>
      <c r="H198">
        <v>0</v>
      </c>
      <c r="I198">
        <v>648.84</v>
      </c>
      <c r="J198">
        <v>5.19</v>
      </c>
      <c r="K198">
        <v>-5.19</v>
      </c>
      <c r="L198" s="2">
        <v>45453</v>
      </c>
    </row>
    <row r="199" spans="1:12" x14ac:dyDescent="0.35">
      <c r="A199">
        <v>77715</v>
      </c>
      <c r="B199">
        <v>266</v>
      </c>
      <c r="C199" t="s">
        <v>23</v>
      </c>
      <c r="D199" s="2">
        <v>45450</v>
      </c>
      <c r="E199">
        <v>8618.27</v>
      </c>
      <c r="F199" t="s">
        <v>40</v>
      </c>
      <c r="G199">
        <v>1</v>
      </c>
      <c r="H199">
        <v>228.38</v>
      </c>
      <c r="I199">
        <v>8389.89</v>
      </c>
      <c r="J199">
        <v>68.95</v>
      </c>
      <c r="K199">
        <v>8320.94</v>
      </c>
      <c r="L199" s="2">
        <v>45453</v>
      </c>
    </row>
    <row r="200" spans="1:12" x14ac:dyDescent="0.35">
      <c r="A200">
        <v>77720</v>
      </c>
      <c r="B200">
        <v>266</v>
      </c>
      <c r="C200" t="s">
        <v>23</v>
      </c>
      <c r="D200" s="2">
        <v>45450</v>
      </c>
      <c r="E200">
        <v>61.02</v>
      </c>
      <c r="F200" t="s">
        <v>45</v>
      </c>
      <c r="G200">
        <v>1</v>
      </c>
      <c r="H200">
        <v>0.45</v>
      </c>
      <c r="I200">
        <v>60.57</v>
      </c>
      <c r="J200">
        <v>0.49</v>
      </c>
      <c r="K200">
        <v>60.08</v>
      </c>
      <c r="L200" s="2">
        <v>45453</v>
      </c>
    </row>
    <row r="201" spans="1:12" x14ac:dyDescent="0.35">
      <c r="A201">
        <v>77724</v>
      </c>
      <c r="B201">
        <v>266</v>
      </c>
      <c r="C201" t="s">
        <v>23</v>
      </c>
      <c r="D201" s="2">
        <v>45450</v>
      </c>
      <c r="E201">
        <v>914.59</v>
      </c>
      <c r="F201" t="s">
        <v>44</v>
      </c>
      <c r="G201">
        <v>1</v>
      </c>
      <c r="H201">
        <v>0</v>
      </c>
      <c r="I201">
        <v>914.59</v>
      </c>
      <c r="J201">
        <v>7.32</v>
      </c>
      <c r="K201">
        <v>-7.32</v>
      </c>
      <c r="L201" s="2">
        <v>45453</v>
      </c>
    </row>
    <row r="202" spans="1:12" x14ac:dyDescent="0.35">
      <c r="A202">
        <v>77725</v>
      </c>
      <c r="B202">
        <v>266</v>
      </c>
      <c r="C202" t="s">
        <v>23</v>
      </c>
      <c r="D202" s="2">
        <v>45450</v>
      </c>
      <c r="E202">
        <v>1899.16</v>
      </c>
      <c r="F202" t="s">
        <v>43</v>
      </c>
      <c r="G202">
        <v>1</v>
      </c>
      <c r="H202">
        <v>18.04</v>
      </c>
      <c r="I202">
        <v>1881.12</v>
      </c>
      <c r="J202">
        <v>15.19</v>
      </c>
      <c r="K202">
        <v>1865.92</v>
      </c>
      <c r="L202" s="2">
        <v>45453</v>
      </c>
    </row>
    <row r="203" spans="1:12" x14ac:dyDescent="0.35">
      <c r="A203">
        <v>77726</v>
      </c>
      <c r="B203">
        <v>266</v>
      </c>
      <c r="C203" t="s">
        <v>23</v>
      </c>
      <c r="D203" s="2">
        <v>45450</v>
      </c>
      <c r="E203">
        <v>162.12</v>
      </c>
      <c r="F203" t="s">
        <v>42</v>
      </c>
      <c r="G203">
        <v>1</v>
      </c>
      <c r="H203">
        <v>0</v>
      </c>
      <c r="I203">
        <v>0</v>
      </c>
      <c r="J203">
        <v>1.3</v>
      </c>
      <c r="K203">
        <v>-1.3</v>
      </c>
      <c r="L203" s="2">
        <v>45450</v>
      </c>
    </row>
    <row r="204" spans="1:12" x14ac:dyDescent="0.35">
      <c r="A204">
        <v>77978</v>
      </c>
      <c r="B204">
        <v>266</v>
      </c>
      <c r="C204" t="s">
        <v>23</v>
      </c>
      <c r="D204" s="2">
        <v>45451</v>
      </c>
      <c r="E204">
        <v>92.02</v>
      </c>
      <c r="F204" t="s">
        <v>42</v>
      </c>
      <c r="G204">
        <v>1</v>
      </c>
      <c r="H204">
        <v>0</v>
      </c>
      <c r="I204">
        <v>0</v>
      </c>
      <c r="J204">
        <v>0.74</v>
      </c>
      <c r="K204">
        <v>-0.74</v>
      </c>
      <c r="L204" s="2">
        <v>45453</v>
      </c>
    </row>
    <row r="205" spans="1:12" x14ac:dyDescent="0.35">
      <c r="A205">
        <v>77967</v>
      </c>
      <c r="B205">
        <v>266</v>
      </c>
      <c r="C205" t="s">
        <v>23</v>
      </c>
      <c r="D205" s="2">
        <v>45451</v>
      </c>
      <c r="E205">
        <v>18292.04</v>
      </c>
      <c r="F205" t="s">
        <v>40</v>
      </c>
      <c r="G205">
        <v>1</v>
      </c>
      <c r="H205">
        <v>484.74</v>
      </c>
      <c r="I205">
        <v>17807.3</v>
      </c>
      <c r="J205">
        <v>146.34</v>
      </c>
      <c r="K205">
        <v>17660.96</v>
      </c>
      <c r="L205" s="2">
        <v>45453</v>
      </c>
    </row>
    <row r="206" spans="1:12" x14ac:dyDescent="0.35">
      <c r="A206">
        <v>77968</v>
      </c>
      <c r="B206">
        <v>266</v>
      </c>
      <c r="C206" t="s">
        <v>23</v>
      </c>
      <c r="D206" s="2">
        <v>45451</v>
      </c>
      <c r="E206">
        <v>1591.54</v>
      </c>
      <c r="F206" t="s">
        <v>41</v>
      </c>
      <c r="G206">
        <v>1</v>
      </c>
      <c r="H206">
        <v>0</v>
      </c>
      <c r="I206">
        <v>1591.54</v>
      </c>
      <c r="J206">
        <v>12.73</v>
      </c>
      <c r="K206">
        <v>-12.73</v>
      </c>
      <c r="L206" s="2">
        <v>45453</v>
      </c>
    </row>
    <row r="207" spans="1:12" x14ac:dyDescent="0.35">
      <c r="A207">
        <v>77972</v>
      </c>
      <c r="B207">
        <v>266</v>
      </c>
      <c r="C207" t="s">
        <v>23</v>
      </c>
      <c r="D207" s="2">
        <v>45451</v>
      </c>
      <c r="E207">
        <v>515.49</v>
      </c>
      <c r="F207" t="s">
        <v>45</v>
      </c>
      <c r="G207">
        <v>1</v>
      </c>
      <c r="H207">
        <v>3.81</v>
      </c>
      <c r="I207">
        <v>511.68</v>
      </c>
      <c r="J207">
        <v>4.12</v>
      </c>
      <c r="K207">
        <v>507.55</v>
      </c>
      <c r="L207" s="2">
        <v>45453</v>
      </c>
    </row>
    <row r="208" spans="1:12" x14ac:dyDescent="0.35">
      <c r="A208">
        <v>77976</v>
      </c>
      <c r="B208">
        <v>266</v>
      </c>
      <c r="C208" t="s">
        <v>23</v>
      </c>
      <c r="D208" s="2">
        <v>45451</v>
      </c>
      <c r="E208">
        <v>1187.78</v>
      </c>
      <c r="F208" t="s">
        <v>44</v>
      </c>
      <c r="G208">
        <v>1</v>
      </c>
      <c r="H208">
        <v>0</v>
      </c>
      <c r="I208">
        <v>1187.78</v>
      </c>
      <c r="J208">
        <v>9.5</v>
      </c>
      <c r="K208">
        <v>-9.5</v>
      </c>
      <c r="L208" s="2">
        <v>45453</v>
      </c>
    </row>
    <row r="209" spans="1:12" x14ac:dyDescent="0.35">
      <c r="A209">
        <v>77977</v>
      </c>
      <c r="B209">
        <v>266</v>
      </c>
      <c r="C209" t="s">
        <v>23</v>
      </c>
      <c r="D209" s="2">
        <v>45451</v>
      </c>
      <c r="E209">
        <v>5371.9</v>
      </c>
      <c r="F209" t="s">
        <v>43</v>
      </c>
      <c r="G209">
        <v>1</v>
      </c>
      <c r="H209">
        <v>51.03</v>
      </c>
      <c r="I209">
        <v>5320.87</v>
      </c>
      <c r="J209">
        <v>42.98</v>
      </c>
      <c r="K209">
        <v>5277.89</v>
      </c>
      <c r="L209" s="2">
        <v>45453</v>
      </c>
    </row>
    <row r="210" spans="1:12" x14ac:dyDescent="0.35">
      <c r="A210">
        <v>78175</v>
      </c>
      <c r="B210">
        <v>266</v>
      </c>
      <c r="C210" t="s">
        <v>23</v>
      </c>
      <c r="D210" s="2">
        <v>45452</v>
      </c>
      <c r="E210">
        <v>6479.56</v>
      </c>
      <c r="F210" t="s">
        <v>43</v>
      </c>
      <c r="G210">
        <v>1</v>
      </c>
      <c r="H210">
        <v>61.56</v>
      </c>
      <c r="I210">
        <v>6418</v>
      </c>
      <c r="J210">
        <v>51.84</v>
      </c>
      <c r="K210">
        <v>6366.17</v>
      </c>
      <c r="L210" s="2">
        <v>45453</v>
      </c>
    </row>
    <row r="211" spans="1:12" x14ac:dyDescent="0.35">
      <c r="A211">
        <v>78174</v>
      </c>
      <c r="B211">
        <v>266</v>
      </c>
      <c r="C211" t="s">
        <v>23</v>
      </c>
      <c r="D211" s="2">
        <v>45452</v>
      </c>
      <c r="E211">
        <v>1369.48</v>
      </c>
      <c r="F211" t="s">
        <v>44</v>
      </c>
      <c r="G211">
        <v>1</v>
      </c>
      <c r="H211">
        <v>0</v>
      </c>
      <c r="I211">
        <v>1369.48</v>
      </c>
      <c r="J211">
        <v>10.96</v>
      </c>
      <c r="K211">
        <v>-10.96</v>
      </c>
      <c r="L211" s="2">
        <v>45453</v>
      </c>
    </row>
    <row r="212" spans="1:12" x14ac:dyDescent="0.35">
      <c r="A212">
        <v>78170</v>
      </c>
      <c r="B212">
        <v>266</v>
      </c>
      <c r="C212" t="s">
        <v>23</v>
      </c>
      <c r="D212" s="2">
        <v>45452</v>
      </c>
      <c r="E212">
        <v>1771.1</v>
      </c>
      <c r="F212" t="s">
        <v>45</v>
      </c>
      <c r="G212">
        <v>1</v>
      </c>
      <c r="H212">
        <v>13.11</v>
      </c>
      <c r="I212">
        <v>1757.99</v>
      </c>
      <c r="J212">
        <v>14.17</v>
      </c>
      <c r="K212">
        <v>1743.83</v>
      </c>
      <c r="L212" s="2">
        <v>45453</v>
      </c>
    </row>
    <row r="213" spans="1:12" x14ac:dyDescent="0.35">
      <c r="A213">
        <v>78166</v>
      </c>
      <c r="B213">
        <v>266</v>
      </c>
      <c r="C213" t="s">
        <v>23</v>
      </c>
      <c r="D213" s="2">
        <v>45452</v>
      </c>
      <c r="E213">
        <v>1110.51</v>
      </c>
      <c r="F213" t="s">
        <v>41</v>
      </c>
      <c r="G213">
        <v>1</v>
      </c>
      <c r="H213">
        <v>0</v>
      </c>
      <c r="I213">
        <v>1110.51</v>
      </c>
      <c r="J213">
        <v>8.8800000000000008</v>
      </c>
      <c r="K213">
        <v>-8.8800000000000008</v>
      </c>
      <c r="L213" s="2">
        <v>45453</v>
      </c>
    </row>
    <row r="214" spans="1:12" x14ac:dyDescent="0.35">
      <c r="A214">
        <v>78165</v>
      </c>
      <c r="B214">
        <v>266</v>
      </c>
      <c r="C214" t="s">
        <v>23</v>
      </c>
      <c r="D214" s="2">
        <v>45452</v>
      </c>
      <c r="E214">
        <v>15824.17</v>
      </c>
      <c r="F214" t="s">
        <v>40</v>
      </c>
      <c r="G214">
        <v>1</v>
      </c>
      <c r="H214">
        <v>419.34</v>
      </c>
      <c r="I214">
        <v>15404.83</v>
      </c>
      <c r="J214">
        <v>126.59</v>
      </c>
      <c r="K214">
        <v>15278.24</v>
      </c>
      <c r="L214" s="2">
        <v>45453</v>
      </c>
    </row>
    <row r="215" spans="1:12" x14ac:dyDescent="0.35">
      <c r="A215">
        <v>78363</v>
      </c>
      <c r="B215">
        <v>266</v>
      </c>
      <c r="C215" t="s">
        <v>23</v>
      </c>
      <c r="D215" s="2">
        <v>45453</v>
      </c>
      <c r="E215">
        <v>3083.18</v>
      </c>
      <c r="F215" t="s">
        <v>40</v>
      </c>
      <c r="G215">
        <v>1</v>
      </c>
      <c r="H215">
        <v>81.7</v>
      </c>
      <c r="I215">
        <v>3001.48</v>
      </c>
      <c r="J215">
        <v>24.67</v>
      </c>
      <c r="K215">
        <v>2976.81</v>
      </c>
      <c r="L215" s="2">
        <v>45454</v>
      </c>
    </row>
    <row r="216" spans="1:12" x14ac:dyDescent="0.35">
      <c r="A216">
        <v>78373</v>
      </c>
      <c r="B216">
        <v>266</v>
      </c>
      <c r="C216" t="s">
        <v>23</v>
      </c>
      <c r="D216" s="2">
        <v>45453</v>
      </c>
      <c r="E216">
        <v>1747.21</v>
      </c>
      <c r="F216" t="s">
        <v>43</v>
      </c>
      <c r="G216">
        <v>1</v>
      </c>
      <c r="H216">
        <v>16.600000000000001</v>
      </c>
      <c r="I216">
        <v>1730.61</v>
      </c>
      <c r="J216">
        <v>13.98</v>
      </c>
      <c r="K216">
        <v>1716.63</v>
      </c>
      <c r="L216" s="2">
        <v>45454</v>
      </c>
    </row>
    <row r="217" spans="1:12" x14ac:dyDescent="0.35">
      <c r="A217">
        <v>78365</v>
      </c>
      <c r="B217">
        <v>266</v>
      </c>
      <c r="C217" t="s">
        <v>23</v>
      </c>
      <c r="D217" s="2">
        <v>45453</v>
      </c>
      <c r="E217">
        <v>4</v>
      </c>
      <c r="F217" t="s">
        <v>47</v>
      </c>
      <c r="G217">
        <v>1</v>
      </c>
      <c r="H217">
        <v>0.03</v>
      </c>
      <c r="I217">
        <v>3.97</v>
      </c>
      <c r="J217">
        <v>0.03</v>
      </c>
      <c r="K217">
        <v>3.94</v>
      </c>
      <c r="L217" s="2">
        <v>45454</v>
      </c>
    </row>
    <row r="218" spans="1:12" x14ac:dyDescent="0.35">
      <c r="A218">
        <v>78372</v>
      </c>
      <c r="B218">
        <v>266</v>
      </c>
      <c r="C218" t="s">
        <v>23</v>
      </c>
      <c r="D218" s="2">
        <v>45453</v>
      </c>
      <c r="E218">
        <v>497.7</v>
      </c>
      <c r="F218" t="s">
        <v>44</v>
      </c>
      <c r="G218">
        <v>1</v>
      </c>
      <c r="H218">
        <v>0</v>
      </c>
      <c r="I218">
        <v>497.7</v>
      </c>
      <c r="J218">
        <v>3.98</v>
      </c>
      <c r="K218">
        <v>-3.98</v>
      </c>
      <c r="L218" s="2">
        <v>45454</v>
      </c>
    </row>
    <row r="219" spans="1:12" x14ac:dyDescent="0.35">
      <c r="A219">
        <v>78374</v>
      </c>
      <c r="B219">
        <v>266</v>
      </c>
      <c r="C219" t="s">
        <v>23</v>
      </c>
      <c r="D219" s="2">
        <v>45453</v>
      </c>
      <c r="E219">
        <v>68.239999999999995</v>
      </c>
      <c r="F219" t="s">
        <v>42</v>
      </c>
      <c r="G219">
        <v>1</v>
      </c>
      <c r="H219">
        <v>0</v>
      </c>
      <c r="I219">
        <v>0</v>
      </c>
      <c r="J219">
        <v>0.55000000000000004</v>
      </c>
      <c r="K219">
        <v>-0.55000000000000004</v>
      </c>
      <c r="L219" s="2">
        <v>45453</v>
      </c>
    </row>
    <row r="220" spans="1:12" x14ac:dyDescent="0.35">
      <c r="A220">
        <v>78561</v>
      </c>
      <c r="B220">
        <v>266</v>
      </c>
      <c r="C220" t="s">
        <v>23</v>
      </c>
      <c r="D220" s="2">
        <v>45454</v>
      </c>
      <c r="E220">
        <v>7240.46</v>
      </c>
      <c r="F220" t="s">
        <v>40</v>
      </c>
      <c r="G220">
        <v>1</v>
      </c>
      <c r="H220">
        <v>191.87</v>
      </c>
      <c r="I220">
        <v>7048.59</v>
      </c>
      <c r="J220">
        <v>57.92</v>
      </c>
      <c r="K220">
        <v>6990.66</v>
      </c>
      <c r="L220" s="2">
        <v>45455</v>
      </c>
    </row>
    <row r="221" spans="1:12" x14ac:dyDescent="0.35">
      <c r="A221">
        <v>78566</v>
      </c>
      <c r="B221">
        <v>266</v>
      </c>
      <c r="C221" t="s">
        <v>23</v>
      </c>
      <c r="D221" s="2">
        <v>45454</v>
      </c>
      <c r="E221">
        <v>82.37</v>
      </c>
      <c r="F221" t="s">
        <v>45</v>
      </c>
      <c r="G221">
        <v>1</v>
      </c>
      <c r="H221">
        <v>0.61</v>
      </c>
      <c r="I221">
        <v>81.760000000000005</v>
      </c>
      <c r="J221">
        <v>0.66</v>
      </c>
      <c r="K221">
        <v>81.099999999999994</v>
      </c>
      <c r="L221" s="2">
        <v>45455</v>
      </c>
    </row>
    <row r="222" spans="1:12" x14ac:dyDescent="0.35">
      <c r="A222">
        <v>78570</v>
      </c>
      <c r="B222">
        <v>266</v>
      </c>
      <c r="C222" t="s">
        <v>23</v>
      </c>
      <c r="D222" s="2">
        <v>45454</v>
      </c>
      <c r="E222">
        <v>146.9</v>
      </c>
      <c r="F222" t="s">
        <v>44</v>
      </c>
      <c r="G222">
        <v>1</v>
      </c>
      <c r="H222">
        <v>0</v>
      </c>
      <c r="I222">
        <v>146.9</v>
      </c>
      <c r="J222">
        <v>1.18</v>
      </c>
      <c r="K222">
        <v>-1.18</v>
      </c>
      <c r="L222" s="2">
        <v>45455</v>
      </c>
    </row>
    <row r="223" spans="1:12" x14ac:dyDescent="0.35">
      <c r="A223">
        <v>78571</v>
      </c>
      <c r="B223">
        <v>266</v>
      </c>
      <c r="C223" t="s">
        <v>23</v>
      </c>
      <c r="D223" s="2">
        <v>45454</v>
      </c>
      <c r="E223">
        <v>1375.84</v>
      </c>
      <c r="F223" t="s">
        <v>43</v>
      </c>
      <c r="G223">
        <v>1</v>
      </c>
      <c r="H223">
        <v>13.07</v>
      </c>
      <c r="I223">
        <v>1362.77</v>
      </c>
      <c r="J223">
        <v>11.01</v>
      </c>
      <c r="K223">
        <v>1351.76</v>
      </c>
      <c r="L223" s="2">
        <v>45455</v>
      </c>
    </row>
    <row r="224" spans="1:12" x14ac:dyDescent="0.35">
      <c r="A224">
        <v>78572</v>
      </c>
      <c r="B224">
        <v>266</v>
      </c>
      <c r="C224" t="s">
        <v>23</v>
      </c>
      <c r="D224" s="2">
        <v>45454</v>
      </c>
      <c r="E224">
        <v>49.72</v>
      </c>
      <c r="F224" t="s">
        <v>42</v>
      </c>
      <c r="G224">
        <v>1</v>
      </c>
      <c r="H224">
        <v>0</v>
      </c>
      <c r="I224">
        <v>0</v>
      </c>
      <c r="J224">
        <v>0.4</v>
      </c>
      <c r="K224">
        <v>-0.4</v>
      </c>
      <c r="L224" s="2">
        <v>45454</v>
      </c>
    </row>
    <row r="225" spans="1:12" x14ac:dyDescent="0.35">
      <c r="A225">
        <v>78777</v>
      </c>
      <c r="B225">
        <v>266</v>
      </c>
      <c r="C225" t="s">
        <v>23</v>
      </c>
      <c r="D225" s="2">
        <v>45455</v>
      </c>
      <c r="E225">
        <v>10637.02</v>
      </c>
      <c r="F225" t="s">
        <v>40</v>
      </c>
      <c r="G225">
        <v>1</v>
      </c>
      <c r="H225">
        <v>281.88</v>
      </c>
      <c r="I225">
        <v>10355.14</v>
      </c>
      <c r="J225">
        <v>85.1</v>
      </c>
      <c r="K225">
        <v>10270.040000000001</v>
      </c>
      <c r="L225" s="2">
        <v>45456</v>
      </c>
    </row>
    <row r="226" spans="1:12" x14ac:dyDescent="0.35">
      <c r="A226">
        <v>78788</v>
      </c>
      <c r="B226">
        <v>266</v>
      </c>
      <c r="C226" t="s">
        <v>23</v>
      </c>
      <c r="D226" s="2">
        <v>45455</v>
      </c>
      <c r="E226">
        <v>98.8</v>
      </c>
      <c r="F226" t="s">
        <v>42</v>
      </c>
      <c r="G226">
        <v>1</v>
      </c>
      <c r="H226">
        <v>0</v>
      </c>
      <c r="I226">
        <v>0</v>
      </c>
      <c r="J226">
        <v>0.79</v>
      </c>
      <c r="K226">
        <v>-0.79</v>
      </c>
      <c r="L226" s="2">
        <v>45455</v>
      </c>
    </row>
    <row r="227" spans="1:12" x14ac:dyDescent="0.35">
      <c r="A227">
        <v>78787</v>
      </c>
      <c r="B227">
        <v>266</v>
      </c>
      <c r="C227" t="s">
        <v>23</v>
      </c>
      <c r="D227" s="2">
        <v>45455</v>
      </c>
      <c r="E227">
        <v>3165.35</v>
      </c>
      <c r="F227" t="s">
        <v>43</v>
      </c>
      <c r="G227">
        <v>1</v>
      </c>
      <c r="H227">
        <v>30.07</v>
      </c>
      <c r="I227">
        <v>3135.28</v>
      </c>
      <c r="J227">
        <v>25.32</v>
      </c>
      <c r="K227">
        <v>3109.96</v>
      </c>
      <c r="L227" s="2">
        <v>45456</v>
      </c>
    </row>
    <row r="228" spans="1:12" x14ac:dyDescent="0.35">
      <c r="A228">
        <v>78786</v>
      </c>
      <c r="B228">
        <v>266</v>
      </c>
      <c r="C228" t="s">
        <v>23</v>
      </c>
      <c r="D228" s="2">
        <v>45455</v>
      </c>
      <c r="E228">
        <v>469.24</v>
      </c>
      <c r="F228" t="s">
        <v>44</v>
      </c>
      <c r="G228">
        <v>1</v>
      </c>
      <c r="H228">
        <v>0</v>
      </c>
      <c r="I228">
        <v>469.24</v>
      </c>
      <c r="J228">
        <v>3.75</v>
      </c>
      <c r="K228">
        <v>-3.75</v>
      </c>
      <c r="L228" s="2">
        <v>45456</v>
      </c>
    </row>
    <row r="229" spans="1:12" x14ac:dyDescent="0.35">
      <c r="A229">
        <v>78782</v>
      </c>
      <c r="B229">
        <v>266</v>
      </c>
      <c r="C229" t="s">
        <v>23</v>
      </c>
      <c r="D229" s="2">
        <v>45455</v>
      </c>
      <c r="E229">
        <v>584.12</v>
      </c>
      <c r="F229" t="s">
        <v>45</v>
      </c>
      <c r="G229">
        <v>1</v>
      </c>
      <c r="H229">
        <v>4.32</v>
      </c>
      <c r="I229">
        <v>579.79999999999995</v>
      </c>
      <c r="J229">
        <v>4.67</v>
      </c>
      <c r="K229">
        <v>575.12</v>
      </c>
      <c r="L229" s="2">
        <v>45456</v>
      </c>
    </row>
    <row r="230" spans="1:12" x14ac:dyDescent="0.35">
      <c r="A230">
        <v>78778</v>
      </c>
      <c r="B230">
        <v>266</v>
      </c>
      <c r="C230" t="s">
        <v>23</v>
      </c>
      <c r="D230" s="2">
        <v>45455</v>
      </c>
      <c r="E230">
        <v>351.55</v>
      </c>
      <c r="F230" t="s">
        <v>41</v>
      </c>
      <c r="G230">
        <v>1</v>
      </c>
      <c r="H230">
        <v>0</v>
      </c>
      <c r="I230">
        <v>351.55</v>
      </c>
      <c r="J230">
        <v>2.81</v>
      </c>
      <c r="K230">
        <v>-2.81</v>
      </c>
      <c r="L230" s="2">
        <v>45456</v>
      </c>
    </row>
    <row r="231" spans="1:12" x14ac:dyDescent="0.35">
      <c r="A231">
        <v>79040</v>
      </c>
      <c r="B231">
        <v>266</v>
      </c>
      <c r="C231" t="s">
        <v>23</v>
      </c>
      <c r="D231" s="2">
        <v>45456</v>
      </c>
      <c r="E231">
        <v>82.01</v>
      </c>
      <c r="F231" t="s">
        <v>42</v>
      </c>
      <c r="G231">
        <v>1</v>
      </c>
      <c r="H231">
        <v>0</v>
      </c>
      <c r="I231">
        <v>0</v>
      </c>
      <c r="J231">
        <v>0.66</v>
      </c>
      <c r="K231">
        <v>-0.66</v>
      </c>
      <c r="L231" s="2">
        <v>45456</v>
      </c>
    </row>
    <row r="232" spans="1:12" x14ac:dyDescent="0.35">
      <c r="A232">
        <v>79039</v>
      </c>
      <c r="B232">
        <v>266</v>
      </c>
      <c r="C232" t="s">
        <v>23</v>
      </c>
      <c r="D232" s="2">
        <v>45456</v>
      </c>
      <c r="E232">
        <v>1828.22</v>
      </c>
      <c r="F232" t="s">
        <v>43</v>
      </c>
      <c r="G232">
        <v>1</v>
      </c>
      <c r="H232">
        <v>17.37</v>
      </c>
      <c r="I232">
        <v>1810.85</v>
      </c>
      <c r="J232">
        <v>14.63</v>
      </c>
      <c r="K232">
        <v>1796.23</v>
      </c>
      <c r="L232" s="2">
        <v>45457</v>
      </c>
    </row>
    <row r="233" spans="1:12" x14ac:dyDescent="0.35">
      <c r="A233">
        <v>79029</v>
      </c>
      <c r="B233">
        <v>266</v>
      </c>
      <c r="C233" t="s">
        <v>23</v>
      </c>
      <c r="D233" s="2">
        <v>45456</v>
      </c>
      <c r="E233">
        <v>9253.52</v>
      </c>
      <c r="F233" t="s">
        <v>40</v>
      </c>
      <c r="G233">
        <v>1</v>
      </c>
      <c r="H233">
        <v>245.22</v>
      </c>
      <c r="I233">
        <v>9008.2999999999993</v>
      </c>
      <c r="J233">
        <v>74.03</v>
      </c>
      <c r="K233">
        <v>8934.27</v>
      </c>
      <c r="L233" s="2">
        <v>45457</v>
      </c>
    </row>
    <row r="234" spans="1:12" x14ac:dyDescent="0.35">
      <c r="A234">
        <v>79038</v>
      </c>
      <c r="B234">
        <v>266</v>
      </c>
      <c r="C234" t="s">
        <v>23</v>
      </c>
      <c r="D234" s="2">
        <v>45456</v>
      </c>
      <c r="E234">
        <v>996.67</v>
      </c>
      <c r="F234" t="s">
        <v>44</v>
      </c>
      <c r="G234">
        <v>1</v>
      </c>
      <c r="H234">
        <v>0</v>
      </c>
      <c r="I234">
        <v>996.67</v>
      </c>
      <c r="J234">
        <v>7.97</v>
      </c>
      <c r="K234">
        <v>-7.97</v>
      </c>
      <c r="L234" s="2">
        <v>45457</v>
      </c>
    </row>
    <row r="235" spans="1:12" x14ac:dyDescent="0.35">
      <c r="A235">
        <v>79034</v>
      </c>
      <c r="B235">
        <v>266</v>
      </c>
      <c r="C235" t="s">
        <v>23</v>
      </c>
      <c r="D235" s="2">
        <v>45456</v>
      </c>
      <c r="E235">
        <v>199.89</v>
      </c>
      <c r="F235" t="s">
        <v>45</v>
      </c>
      <c r="G235">
        <v>1</v>
      </c>
      <c r="H235">
        <v>1.48</v>
      </c>
      <c r="I235">
        <v>198.41</v>
      </c>
      <c r="J235">
        <v>1.6</v>
      </c>
      <c r="K235">
        <v>196.81</v>
      </c>
      <c r="L235" s="2">
        <v>45457</v>
      </c>
    </row>
    <row r="236" spans="1:12" x14ac:dyDescent="0.35">
      <c r="A236">
        <v>79030</v>
      </c>
      <c r="B236">
        <v>266</v>
      </c>
      <c r="C236" t="s">
        <v>23</v>
      </c>
      <c r="D236" s="2">
        <v>45456</v>
      </c>
      <c r="E236">
        <v>269.61</v>
      </c>
      <c r="F236" t="s">
        <v>41</v>
      </c>
      <c r="G236">
        <v>1</v>
      </c>
      <c r="H236">
        <v>0</v>
      </c>
      <c r="I236">
        <v>269.61</v>
      </c>
      <c r="J236">
        <v>2.16</v>
      </c>
      <c r="K236">
        <v>-2.16</v>
      </c>
      <c r="L236" s="2">
        <v>45457</v>
      </c>
    </row>
    <row r="237" spans="1:12" x14ac:dyDescent="0.35">
      <c r="A237">
        <v>79202</v>
      </c>
      <c r="B237">
        <v>266</v>
      </c>
      <c r="C237" t="s">
        <v>23</v>
      </c>
      <c r="D237" s="2">
        <v>45457</v>
      </c>
      <c r="E237">
        <v>237.71</v>
      </c>
      <c r="F237" t="s">
        <v>42</v>
      </c>
      <c r="G237">
        <v>1</v>
      </c>
      <c r="H237">
        <v>0</v>
      </c>
      <c r="I237">
        <v>0</v>
      </c>
      <c r="J237">
        <v>1.9</v>
      </c>
      <c r="K237">
        <v>-1.9</v>
      </c>
      <c r="L237" s="2">
        <v>45457</v>
      </c>
    </row>
    <row r="238" spans="1:12" x14ac:dyDescent="0.35">
      <c r="A238">
        <v>79192</v>
      </c>
      <c r="B238">
        <v>266</v>
      </c>
      <c r="C238" t="s">
        <v>23</v>
      </c>
      <c r="D238" s="2">
        <v>45457</v>
      </c>
      <c r="E238">
        <v>549.27</v>
      </c>
      <c r="F238" t="s">
        <v>41</v>
      </c>
      <c r="G238">
        <v>1</v>
      </c>
      <c r="H238">
        <v>0</v>
      </c>
      <c r="I238">
        <v>549.27</v>
      </c>
      <c r="J238">
        <v>4.3899999999999997</v>
      </c>
      <c r="K238">
        <v>-4.3899999999999997</v>
      </c>
      <c r="L238" s="2">
        <v>45460</v>
      </c>
    </row>
    <row r="239" spans="1:12" x14ac:dyDescent="0.35">
      <c r="A239">
        <v>79191</v>
      </c>
      <c r="B239">
        <v>266</v>
      </c>
      <c r="C239" t="s">
        <v>23</v>
      </c>
      <c r="D239" s="2">
        <v>45457</v>
      </c>
      <c r="E239">
        <v>10262.219999999999</v>
      </c>
      <c r="F239" t="s">
        <v>40</v>
      </c>
      <c r="G239">
        <v>1</v>
      </c>
      <c r="H239">
        <v>271.95</v>
      </c>
      <c r="I239">
        <v>9990.27</v>
      </c>
      <c r="J239">
        <v>82.1</v>
      </c>
      <c r="K239">
        <v>9908.17</v>
      </c>
      <c r="L239" s="2">
        <v>45460</v>
      </c>
    </row>
    <row r="240" spans="1:12" x14ac:dyDescent="0.35">
      <c r="A240">
        <v>79201</v>
      </c>
      <c r="B240">
        <v>266</v>
      </c>
      <c r="C240" t="s">
        <v>23</v>
      </c>
      <c r="D240" s="2">
        <v>45457</v>
      </c>
      <c r="E240">
        <v>3502.9</v>
      </c>
      <c r="F240" t="s">
        <v>43</v>
      </c>
      <c r="G240">
        <v>1</v>
      </c>
      <c r="H240">
        <v>33.28</v>
      </c>
      <c r="I240">
        <v>3469.62</v>
      </c>
      <c r="J240">
        <v>28.02</v>
      </c>
      <c r="K240">
        <v>3441.6</v>
      </c>
      <c r="L240" s="2">
        <v>45460</v>
      </c>
    </row>
    <row r="241" spans="1:12" x14ac:dyDescent="0.35">
      <c r="A241">
        <v>79193</v>
      </c>
      <c r="B241">
        <v>266</v>
      </c>
      <c r="C241" t="s">
        <v>23</v>
      </c>
      <c r="D241" s="2">
        <v>45457</v>
      </c>
      <c r="E241">
        <v>196.96</v>
      </c>
      <c r="F241" t="s">
        <v>47</v>
      </c>
      <c r="G241">
        <v>1</v>
      </c>
      <c r="H241">
        <v>1.46</v>
      </c>
      <c r="I241">
        <v>195.5</v>
      </c>
      <c r="J241">
        <v>1.58</v>
      </c>
      <c r="K241">
        <v>193.93</v>
      </c>
      <c r="L241" s="2">
        <v>45460</v>
      </c>
    </row>
    <row r="242" spans="1:12" x14ac:dyDescent="0.35">
      <c r="A242">
        <v>79196</v>
      </c>
      <c r="B242">
        <v>266</v>
      </c>
      <c r="C242" t="s">
        <v>23</v>
      </c>
      <c r="D242" s="2">
        <v>45457</v>
      </c>
      <c r="E242">
        <v>967.55</v>
      </c>
      <c r="F242" t="s">
        <v>45</v>
      </c>
      <c r="G242">
        <v>1</v>
      </c>
      <c r="H242">
        <v>7.16</v>
      </c>
      <c r="I242">
        <v>960.39</v>
      </c>
      <c r="J242">
        <v>7.74</v>
      </c>
      <c r="K242">
        <v>952.65</v>
      </c>
      <c r="L242" s="2">
        <v>45460</v>
      </c>
    </row>
    <row r="243" spans="1:12" x14ac:dyDescent="0.35">
      <c r="A243">
        <v>79389</v>
      </c>
      <c r="B243">
        <v>266</v>
      </c>
      <c r="C243" t="s">
        <v>23</v>
      </c>
      <c r="D243" s="2">
        <v>45458</v>
      </c>
      <c r="E243">
        <v>28025.24</v>
      </c>
      <c r="F243" t="s">
        <v>40</v>
      </c>
      <c r="G243">
        <v>1</v>
      </c>
      <c r="H243">
        <v>742.67</v>
      </c>
      <c r="I243">
        <v>27282.57</v>
      </c>
      <c r="J243">
        <v>224.2</v>
      </c>
      <c r="K243">
        <v>27058.37</v>
      </c>
      <c r="L243" s="2">
        <v>45460</v>
      </c>
    </row>
    <row r="244" spans="1:12" x14ac:dyDescent="0.35">
      <c r="A244">
        <v>79399</v>
      </c>
      <c r="B244">
        <v>266</v>
      </c>
      <c r="C244" t="s">
        <v>23</v>
      </c>
      <c r="D244" s="2">
        <v>45458</v>
      </c>
      <c r="E244">
        <v>7142.71</v>
      </c>
      <c r="F244" t="s">
        <v>43</v>
      </c>
      <c r="G244">
        <v>1</v>
      </c>
      <c r="H244">
        <v>67.86</v>
      </c>
      <c r="I244">
        <v>7074.85</v>
      </c>
      <c r="J244">
        <v>57.14</v>
      </c>
      <c r="K244">
        <v>7017.71</v>
      </c>
      <c r="L244" s="2">
        <v>45460</v>
      </c>
    </row>
    <row r="245" spans="1:12" x14ac:dyDescent="0.35">
      <c r="A245">
        <v>79398</v>
      </c>
      <c r="B245">
        <v>266</v>
      </c>
      <c r="C245" t="s">
        <v>23</v>
      </c>
      <c r="D245" s="2">
        <v>45458</v>
      </c>
      <c r="E245">
        <v>493.48</v>
      </c>
      <c r="F245" t="s">
        <v>44</v>
      </c>
      <c r="G245">
        <v>1</v>
      </c>
      <c r="H245">
        <v>0</v>
      </c>
      <c r="I245">
        <v>493.48</v>
      </c>
      <c r="J245">
        <v>3.95</v>
      </c>
      <c r="K245">
        <v>-3.95</v>
      </c>
      <c r="L245" s="2">
        <v>45460</v>
      </c>
    </row>
    <row r="246" spans="1:12" x14ac:dyDescent="0.35">
      <c r="A246">
        <v>79390</v>
      </c>
      <c r="B246">
        <v>266</v>
      </c>
      <c r="C246" t="s">
        <v>23</v>
      </c>
      <c r="D246" s="2">
        <v>45458</v>
      </c>
      <c r="E246">
        <v>974.3</v>
      </c>
      <c r="F246" t="s">
        <v>41</v>
      </c>
      <c r="G246">
        <v>1</v>
      </c>
      <c r="H246">
        <v>0</v>
      </c>
      <c r="I246">
        <v>974.3</v>
      </c>
      <c r="J246">
        <v>7.79</v>
      </c>
      <c r="K246">
        <v>-7.79</v>
      </c>
      <c r="L246" s="2">
        <v>45460</v>
      </c>
    </row>
    <row r="247" spans="1:12" x14ac:dyDescent="0.35">
      <c r="A247">
        <v>79394</v>
      </c>
      <c r="B247">
        <v>266</v>
      </c>
      <c r="C247" t="s">
        <v>23</v>
      </c>
      <c r="D247" s="2">
        <v>45458</v>
      </c>
      <c r="E247">
        <v>476.21</v>
      </c>
      <c r="F247" t="s">
        <v>45</v>
      </c>
      <c r="G247">
        <v>1</v>
      </c>
      <c r="H247">
        <v>3.52</v>
      </c>
      <c r="I247">
        <v>472.69</v>
      </c>
      <c r="J247">
        <v>3.81</v>
      </c>
      <c r="K247">
        <v>468.88</v>
      </c>
      <c r="L247" s="2">
        <v>45460</v>
      </c>
    </row>
    <row r="248" spans="1:12" x14ac:dyDescent="0.35">
      <c r="A248">
        <v>79400</v>
      </c>
      <c r="B248">
        <v>266</v>
      </c>
      <c r="C248" t="s">
        <v>23</v>
      </c>
      <c r="D248" s="2">
        <v>45458</v>
      </c>
      <c r="E248">
        <v>142.84</v>
      </c>
      <c r="F248" t="s">
        <v>42</v>
      </c>
      <c r="G248">
        <v>1</v>
      </c>
      <c r="H248">
        <v>0</v>
      </c>
      <c r="I248">
        <v>0</v>
      </c>
      <c r="J248">
        <v>1.1399999999999999</v>
      </c>
      <c r="K248">
        <v>-1.1399999999999999</v>
      </c>
      <c r="L248" s="2">
        <v>45460</v>
      </c>
    </row>
    <row r="249" spans="1:12" x14ac:dyDescent="0.35">
      <c r="A249">
        <v>79713</v>
      </c>
      <c r="B249">
        <v>266</v>
      </c>
      <c r="C249" t="s">
        <v>23</v>
      </c>
      <c r="D249" s="2">
        <v>45459</v>
      </c>
      <c r="E249">
        <v>11701.09</v>
      </c>
      <c r="F249" t="s">
        <v>40</v>
      </c>
      <c r="G249">
        <v>1</v>
      </c>
      <c r="H249">
        <v>310.08</v>
      </c>
      <c r="I249">
        <v>11391.01</v>
      </c>
      <c r="J249">
        <v>93.61</v>
      </c>
      <c r="K249">
        <v>11297.4</v>
      </c>
      <c r="L249" s="2">
        <v>45460</v>
      </c>
    </row>
    <row r="250" spans="1:12" x14ac:dyDescent="0.35">
      <c r="A250">
        <v>79722</v>
      </c>
      <c r="B250">
        <v>266</v>
      </c>
      <c r="C250" t="s">
        <v>23</v>
      </c>
      <c r="D250" s="2">
        <v>45459</v>
      </c>
      <c r="E250">
        <v>330.74</v>
      </c>
      <c r="F250" t="s">
        <v>44</v>
      </c>
      <c r="G250">
        <v>1</v>
      </c>
      <c r="H250">
        <v>0</v>
      </c>
      <c r="I250">
        <v>330.74</v>
      </c>
      <c r="J250">
        <v>2.65</v>
      </c>
      <c r="K250">
        <v>-2.65</v>
      </c>
      <c r="L250" s="2">
        <v>45460</v>
      </c>
    </row>
    <row r="251" spans="1:12" x14ac:dyDescent="0.35">
      <c r="A251">
        <v>79723</v>
      </c>
      <c r="B251">
        <v>266</v>
      </c>
      <c r="C251" t="s">
        <v>23</v>
      </c>
      <c r="D251" s="2">
        <v>45459</v>
      </c>
      <c r="E251">
        <v>2959.92</v>
      </c>
      <c r="F251" t="s">
        <v>43</v>
      </c>
      <c r="G251">
        <v>1</v>
      </c>
      <c r="H251">
        <v>28.12</v>
      </c>
      <c r="I251">
        <v>2931.8</v>
      </c>
      <c r="J251">
        <v>23.68</v>
      </c>
      <c r="K251">
        <v>2908.12</v>
      </c>
      <c r="L251" s="2">
        <v>45460</v>
      </c>
    </row>
    <row r="252" spans="1:12" x14ac:dyDescent="0.35">
      <c r="A252">
        <v>79718</v>
      </c>
      <c r="B252">
        <v>266</v>
      </c>
      <c r="C252" t="s">
        <v>23</v>
      </c>
      <c r="D252" s="2">
        <v>45459</v>
      </c>
      <c r="E252">
        <v>136.61000000000001</v>
      </c>
      <c r="F252" t="s">
        <v>45</v>
      </c>
      <c r="G252">
        <v>1</v>
      </c>
      <c r="H252">
        <v>1.01</v>
      </c>
      <c r="I252">
        <v>135.6</v>
      </c>
      <c r="J252">
        <v>1.0900000000000001</v>
      </c>
      <c r="K252">
        <v>134.51</v>
      </c>
      <c r="L252" s="2">
        <v>45460</v>
      </c>
    </row>
    <row r="253" spans="1:12" x14ac:dyDescent="0.35">
      <c r="A253">
        <v>79844</v>
      </c>
      <c r="B253">
        <v>266</v>
      </c>
      <c r="C253" t="s">
        <v>23</v>
      </c>
      <c r="D253" s="2">
        <v>45460</v>
      </c>
      <c r="E253">
        <v>82.37</v>
      </c>
      <c r="F253" t="s">
        <v>45</v>
      </c>
      <c r="G253">
        <v>1</v>
      </c>
      <c r="H253">
        <v>0.61</v>
      </c>
      <c r="I253">
        <v>81.760000000000005</v>
      </c>
      <c r="J253">
        <v>0.66</v>
      </c>
      <c r="K253">
        <v>81.099999999999994</v>
      </c>
      <c r="L253" s="2">
        <v>45461</v>
      </c>
    </row>
    <row r="254" spans="1:12" x14ac:dyDescent="0.35">
      <c r="A254">
        <v>79848</v>
      </c>
      <c r="B254">
        <v>266</v>
      </c>
      <c r="C254" t="s">
        <v>23</v>
      </c>
      <c r="D254" s="2">
        <v>45460</v>
      </c>
      <c r="E254">
        <v>253.13</v>
      </c>
      <c r="F254" t="s">
        <v>44</v>
      </c>
      <c r="G254">
        <v>1</v>
      </c>
      <c r="H254">
        <v>0</v>
      </c>
      <c r="I254">
        <v>253.13</v>
      </c>
      <c r="J254">
        <v>2.0299999999999998</v>
      </c>
      <c r="K254">
        <v>-2.0299999999999998</v>
      </c>
      <c r="L254" s="2">
        <v>45461</v>
      </c>
    </row>
    <row r="255" spans="1:12" x14ac:dyDescent="0.35">
      <c r="A255">
        <v>79849</v>
      </c>
      <c r="B255">
        <v>266</v>
      </c>
      <c r="C255" t="s">
        <v>23</v>
      </c>
      <c r="D255" s="2">
        <v>45460</v>
      </c>
      <c r="E255">
        <v>807</v>
      </c>
      <c r="F255" t="s">
        <v>43</v>
      </c>
      <c r="G255">
        <v>1</v>
      </c>
      <c r="H255">
        <v>7.67</v>
      </c>
      <c r="I255">
        <v>799.33</v>
      </c>
      <c r="J255">
        <v>6.46</v>
      </c>
      <c r="K255">
        <v>792.88</v>
      </c>
      <c r="L255" s="2">
        <v>45461</v>
      </c>
    </row>
    <row r="256" spans="1:12" x14ac:dyDescent="0.35">
      <c r="A256">
        <v>79839</v>
      </c>
      <c r="B256">
        <v>266</v>
      </c>
      <c r="C256" t="s">
        <v>23</v>
      </c>
      <c r="D256" s="2">
        <v>45460</v>
      </c>
      <c r="E256">
        <v>4921.3900000000003</v>
      </c>
      <c r="F256" t="s">
        <v>40</v>
      </c>
      <c r="G256">
        <v>1</v>
      </c>
      <c r="H256">
        <v>130.41999999999999</v>
      </c>
      <c r="I256">
        <v>4790.97</v>
      </c>
      <c r="J256">
        <v>39.369999999999997</v>
      </c>
      <c r="K256">
        <v>4751.6000000000004</v>
      </c>
      <c r="L256" s="2">
        <v>45461</v>
      </c>
    </row>
    <row r="257" spans="1:12" x14ac:dyDescent="0.35">
      <c r="A257">
        <v>79840</v>
      </c>
      <c r="B257">
        <v>266</v>
      </c>
      <c r="C257" t="s">
        <v>23</v>
      </c>
      <c r="D257" s="2">
        <v>45460</v>
      </c>
      <c r="E257">
        <v>233.57</v>
      </c>
      <c r="F257" t="s">
        <v>41</v>
      </c>
      <c r="G257">
        <v>1</v>
      </c>
      <c r="H257">
        <v>0</v>
      </c>
      <c r="I257">
        <v>233.57</v>
      </c>
      <c r="J257">
        <v>1.87</v>
      </c>
      <c r="K257">
        <v>-1.87</v>
      </c>
      <c r="L257" s="2">
        <v>45461</v>
      </c>
    </row>
    <row r="258" spans="1:12" x14ac:dyDescent="0.35">
      <c r="A258">
        <v>79850</v>
      </c>
      <c r="B258">
        <v>266</v>
      </c>
      <c r="C258" t="s">
        <v>23</v>
      </c>
      <c r="D258" s="2">
        <v>45460</v>
      </c>
      <c r="E258">
        <v>19.309999999999999</v>
      </c>
      <c r="F258" t="s">
        <v>42</v>
      </c>
      <c r="G258">
        <v>1</v>
      </c>
      <c r="H258">
        <v>0</v>
      </c>
      <c r="I258">
        <v>0</v>
      </c>
      <c r="J258">
        <v>0.15</v>
      </c>
      <c r="K258">
        <v>-0.15</v>
      </c>
      <c r="L258" s="2">
        <v>45460</v>
      </c>
    </row>
    <row r="259" spans="1:12" x14ac:dyDescent="0.35">
      <c r="A259">
        <v>80114</v>
      </c>
      <c r="B259">
        <v>266</v>
      </c>
      <c r="C259" t="s">
        <v>23</v>
      </c>
      <c r="D259" s="2">
        <v>45461</v>
      </c>
      <c r="E259">
        <v>640.14</v>
      </c>
      <c r="F259" t="s">
        <v>45</v>
      </c>
      <c r="G259">
        <v>1</v>
      </c>
      <c r="H259">
        <v>4.74</v>
      </c>
      <c r="I259">
        <v>635.4</v>
      </c>
      <c r="J259">
        <v>5.12</v>
      </c>
      <c r="K259">
        <v>630.28</v>
      </c>
      <c r="L259" s="2">
        <v>45462</v>
      </c>
    </row>
    <row r="260" spans="1:12" x14ac:dyDescent="0.35">
      <c r="A260">
        <v>80118</v>
      </c>
      <c r="B260">
        <v>266</v>
      </c>
      <c r="C260" t="s">
        <v>23</v>
      </c>
      <c r="D260" s="2">
        <v>45461</v>
      </c>
      <c r="E260">
        <v>280.91000000000003</v>
      </c>
      <c r="F260" t="s">
        <v>44</v>
      </c>
      <c r="G260">
        <v>1</v>
      </c>
      <c r="H260">
        <v>0</v>
      </c>
      <c r="I260">
        <v>280.91000000000003</v>
      </c>
      <c r="J260">
        <v>2.25</v>
      </c>
      <c r="K260">
        <v>-2.25</v>
      </c>
      <c r="L260" s="2">
        <v>45462</v>
      </c>
    </row>
    <row r="261" spans="1:12" x14ac:dyDescent="0.35">
      <c r="A261">
        <v>80119</v>
      </c>
      <c r="B261">
        <v>266</v>
      </c>
      <c r="C261" t="s">
        <v>23</v>
      </c>
      <c r="D261" s="2">
        <v>45461</v>
      </c>
      <c r="E261">
        <v>1272.8699999999999</v>
      </c>
      <c r="F261" t="s">
        <v>43</v>
      </c>
      <c r="G261">
        <v>1</v>
      </c>
      <c r="H261">
        <v>12.09</v>
      </c>
      <c r="I261">
        <v>1260.78</v>
      </c>
      <c r="J261">
        <v>10.18</v>
      </c>
      <c r="K261">
        <v>1250.5899999999999</v>
      </c>
      <c r="L261" s="2">
        <v>45462</v>
      </c>
    </row>
    <row r="262" spans="1:12" x14ac:dyDescent="0.35">
      <c r="A262">
        <v>80109</v>
      </c>
      <c r="B262">
        <v>266</v>
      </c>
      <c r="C262" t="s">
        <v>23</v>
      </c>
      <c r="D262" s="2">
        <v>45461</v>
      </c>
      <c r="E262">
        <v>2928.44</v>
      </c>
      <c r="F262" t="s">
        <v>40</v>
      </c>
      <c r="G262">
        <v>1</v>
      </c>
      <c r="H262">
        <v>77.599999999999994</v>
      </c>
      <c r="I262">
        <v>2850.84</v>
      </c>
      <c r="J262">
        <v>23.43</v>
      </c>
      <c r="K262">
        <v>2827.41</v>
      </c>
      <c r="L262" s="2">
        <v>45462</v>
      </c>
    </row>
    <row r="263" spans="1:12" x14ac:dyDescent="0.35">
      <c r="A263">
        <v>80120</v>
      </c>
      <c r="B263">
        <v>266</v>
      </c>
      <c r="C263" t="s">
        <v>23</v>
      </c>
      <c r="D263" s="2">
        <v>45461</v>
      </c>
      <c r="E263">
        <v>1346.94</v>
      </c>
      <c r="F263" t="s">
        <v>42</v>
      </c>
      <c r="G263">
        <v>1</v>
      </c>
      <c r="H263">
        <v>0</v>
      </c>
      <c r="I263">
        <v>0</v>
      </c>
      <c r="J263">
        <v>10.78</v>
      </c>
      <c r="K263">
        <v>-10.78</v>
      </c>
      <c r="L263" s="2">
        <v>45461</v>
      </c>
    </row>
    <row r="264" spans="1:12" x14ac:dyDescent="0.35">
      <c r="A264">
        <v>80326</v>
      </c>
      <c r="B264">
        <v>266</v>
      </c>
      <c r="C264" t="s">
        <v>23</v>
      </c>
      <c r="D264" s="2">
        <v>45462</v>
      </c>
      <c r="E264">
        <v>122.83</v>
      </c>
      <c r="F264" t="s">
        <v>41</v>
      </c>
      <c r="G264">
        <v>1</v>
      </c>
      <c r="H264">
        <v>0</v>
      </c>
      <c r="I264">
        <v>122.83</v>
      </c>
      <c r="J264">
        <v>0.98</v>
      </c>
      <c r="K264">
        <v>-0.98</v>
      </c>
      <c r="L264" s="2">
        <v>45463</v>
      </c>
    </row>
    <row r="265" spans="1:12" x14ac:dyDescent="0.35">
      <c r="A265">
        <v>80337</v>
      </c>
      <c r="B265">
        <v>266</v>
      </c>
      <c r="C265" t="s">
        <v>23</v>
      </c>
      <c r="D265" s="2">
        <v>45462</v>
      </c>
      <c r="E265">
        <v>80.7</v>
      </c>
      <c r="F265" t="s">
        <v>46</v>
      </c>
      <c r="G265">
        <v>1</v>
      </c>
      <c r="H265">
        <v>0</v>
      </c>
      <c r="I265">
        <v>80.7</v>
      </c>
      <c r="J265">
        <v>0.65</v>
      </c>
      <c r="K265">
        <v>80.05</v>
      </c>
      <c r="L265" s="2">
        <v>45462</v>
      </c>
    </row>
    <row r="266" spans="1:12" x14ac:dyDescent="0.35">
      <c r="A266">
        <v>80336</v>
      </c>
      <c r="B266">
        <v>266</v>
      </c>
      <c r="C266" t="s">
        <v>23</v>
      </c>
      <c r="D266" s="2">
        <v>45462</v>
      </c>
      <c r="E266">
        <v>92.92</v>
      </c>
      <c r="F266" t="s">
        <v>42</v>
      </c>
      <c r="G266">
        <v>1</v>
      </c>
      <c r="H266">
        <v>0</v>
      </c>
      <c r="I266">
        <v>0</v>
      </c>
      <c r="J266">
        <v>0.74</v>
      </c>
      <c r="K266">
        <v>-0.74</v>
      </c>
      <c r="L266" s="2">
        <v>45462</v>
      </c>
    </row>
    <row r="267" spans="1:12" x14ac:dyDescent="0.35">
      <c r="A267">
        <v>80334</v>
      </c>
      <c r="B267">
        <v>266</v>
      </c>
      <c r="C267" t="s">
        <v>23</v>
      </c>
      <c r="D267" s="2">
        <v>45462</v>
      </c>
      <c r="E267">
        <v>74.459999999999994</v>
      </c>
      <c r="F267" t="s">
        <v>44</v>
      </c>
      <c r="G267">
        <v>1</v>
      </c>
      <c r="H267">
        <v>0</v>
      </c>
      <c r="I267">
        <v>74.459999999999994</v>
      </c>
      <c r="J267">
        <v>0.6</v>
      </c>
      <c r="K267">
        <v>-0.6</v>
      </c>
      <c r="L267" s="2">
        <v>45463</v>
      </c>
    </row>
    <row r="268" spans="1:12" x14ac:dyDescent="0.35">
      <c r="A268">
        <v>80335</v>
      </c>
      <c r="B268">
        <v>266</v>
      </c>
      <c r="C268" t="s">
        <v>23</v>
      </c>
      <c r="D268" s="2">
        <v>45462</v>
      </c>
      <c r="E268">
        <v>1029.77</v>
      </c>
      <c r="F268" t="s">
        <v>43</v>
      </c>
      <c r="G268">
        <v>1</v>
      </c>
      <c r="H268">
        <v>9.7799999999999994</v>
      </c>
      <c r="I268">
        <v>1019.99</v>
      </c>
      <c r="J268">
        <v>8.24</v>
      </c>
      <c r="K268">
        <v>1011.75</v>
      </c>
      <c r="L268" s="2">
        <v>45463</v>
      </c>
    </row>
    <row r="269" spans="1:12" x14ac:dyDescent="0.35">
      <c r="A269">
        <v>80325</v>
      </c>
      <c r="B269">
        <v>266</v>
      </c>
      <c r="C269" t="s">
        <v>23</v>
      </c>
      <c r="D269" s="2">
        <v>45462</v>
      </c>
      <c r="E269">
        <v>4766.17</v>
      </c>
      <c r="F269" t="s">
        <v>40</v>
      </c>
      <c r="G269">
        <v>1</v>
      </c>
      <c r="H269">
        <v>126.3</v>
      </c>
      <c r="I269">
        <v>4639.87</v>
      </c>
      <c r="J269">
        <v>38.130000000000003</v>
      </c>
      <c r="K269">
        <v>4601.74</v>
      </c>
      <c r="L269" s="2">
        <v>45463</v>
      </c>
    </row>
    <row r="270" spans="1:12" x14ac:dyDescent="0.35">
      <c r="A270">
        <v>80523</v>
      </c>
      <c r="B270">
        <v>266</v>
      </c>
      <c r="C270" t="s">
        <v>23</v>
      </c>
      <c r="D270" s="2">
        <v>45463</v>
      </c>
      <c r="E270">
        <v>5267.6</v>
      </c>
      <c r="F270" t="s">
        <v>40</v>
      </c>
      <c r="G270">
        <v>1</v>
      </c>
      <c r="H270">
        <v>139.59</v>
      </c>
      <c r="I270">
        <v>5128.01</v>
      </c>
      <c r="J270">
        <v>42.14</v>
      </c>
      <c r="K270">
        <v>5085.87</v>
      </c>
      <c r="L270" s="2">
        <v>45464</v>
      </c>
    </row>
    <row r="271" spans="1:12" x14ac:dyDescent="0.35">
      <c r="A271">
        <v>80528</v>
      </c>
      <c r="B271">
        <v>266</v>
      </c>
      <c r="C271" t="s">
        <v>23</v>
      </c>
      <c r="D271" s="2">
        <v>45463</v>
      </c>
      <c r="E271">
        <v>424.34</v>
      </c>
      <c r="F271" t="s">
        <v>45</v>
      </c>
      <c r="G271">
        <v>1</v>
      </c>
      <c r="H271">
        <v>3.14</v>
      </c>
      <c r="I271">
        <v>421.2</v>
      </c>
      <c r="J271">
        <v>3.39</v>
      </c>
      <c r="K271">
        <v>417.81</v>
      </c>
      <c r="L271" s="2">
        <v>45464</v>
      </c>
    </row>
    <row r="272" spans="1:12" x14ac:dyDescent="0.35">
      <c r="A272">
        <v>80524</v>
      </c>
      <c r="B272">
        <v>266</v>
      </c>
      <c r="C272" t="s">
        <v>23</v>
      </c>
      <c r="D272" s="2">
        <v>45463</v>
      </c>
      <c r="E272">
        <v>360</v>
      </c>
      <c r="F272" t="s">
        <v>41</v>
      </c>
      <c r="G272">
        <v>1</v>
      </c>
      <c r="H272">
        <v>0</v>
      </c>
      <c r="I272">
        <v>360</v>
      </c>
      <c r="J272">
        <v>2.88</v>
      </c>
      <c r="K272">
        <v>-2.88</v>
      </c>
      <c r="L272" s="2">
        <v>45464</v>
      </c>
    </row>
    <row r="273" spans="1:12" x14ac:dyDescent="0.35">
      <c r="A273">
        <v>80532</v>
      </c>
      <c r="B273">
        <v>266</v>
      </c>
      <c r="C273" t="s">
        <v>23</v>
      </c>
      <c r="D273" s="2">
        <v>45463</v>
      </c>
      <c r="E273">
        <v>483.79</v>
      </c>
      <c r="F273" t="s">
        <v>44</v>
      </c>
      <c r="G273">
        <v>1</v>
      </c>
      <c r="H273">
        <v>0</v>
      </c>
      <c r="I273">
        <v>483.79</v>
      </c>
      <c r="J273">
        <v>3.87</v>
      </c>
      <c r="K273">
        <v>-3.87</v>
      </c>
      <c r="L273" s="2">
        <v>45464</v>
      </c>
    </row>
    <row r="274" spans="1:12" x14ac:dyDescent="0.35">
      <c r="A274">
        <v>80533</v>
      </c>
      <c r="B274">
        <v>266</v>
      </c>
      <c r="C274" t="s">
        <v>23</v>
      </c>
      <c r="D274" s="2">
        <v>45463</v>
      </c>
      <c r="E274">
        <v>2099.1</v>
      </c>
      <c r="F274" t="s">
        <v>43</v>
      </c>
      <c r="G274">
        <v>1</v>
      </c>
      <c r="H274">
        <v>19.940000000000001</v>
      </c>
      <c r="I274">
        <v>2079.16</v>
      </c>
      <c r="J274">
        <v>16.79</v>
      </c>
      <c r="K274">
        <v>2062.37</v>
      </c>
      <c r="L274" s="2">
        <v>45464</v>
      </c>
    </row>
    <row r="275" spans="1:12" x14ac:dyDescent="0.35">
      <c r="A275">
        <v>80534</v>
      </c>
      <c r="B275">
        <v>266</v>
      </c>
      <c r="C275" t="s">
        <v>23</v>
      </c>
      <c r="D275" s="2">
        <v>45463</v>
      </c>
      <c r="E275">
        <v>319.62</v>
      </c>
      <c r="F275" t="s">
        <v>42</v>
      </c>
      <c r="G275">
        <v>1</v>
      </c>
      <c r="H275">
        <v>0</v>
      </c>
      <c r="I275">
        <v>0</v>
      </c>
      <c r="J275">
        <v>2.56</v>
      </c>
      <c r="K275">
        <v>-2.56</v>
      </c>
      <c r="L275" s="2">
        <v>45463</v>
      </c>
    </row>
    <row r="276" spans="1:12" x14ac:dyDescent="0.35">
      <c r="A276">
        <v>80712</v>
      </c>
      <c r="B276">
        <v>266</v>
      </c>
      <c r="C276" t="s">
        <v>23</v>
      </c>
      <c r="D276" s="2">
        <v>45464</v>
      </c>
      <c r="E276">
        <v>480.39</v>
      </c>
      <c r="F276" t="s">
        <v>44</v>
      </c>
      <c r="G276">
        <v>1</v>
      </c>
      <c r="H276">
        <v>0</v>
      </c>
      <c r="I276">
        <v>480.39</v>
      </c>
      <c r="J276">
        <v>3.84</v>
      </c>
      <c r="K276">
        <v>-3.84</v>
      </c>
      <c r="L276" s="2">
        <v>45467</v>
      </c>
    </row>
    <row r="277" spans="1:12" x14ac:dyDescent="0.35">
      <c r="A277">
        <v>80714</v>
      </c>
      <c r="B277">
        <v>266</v>
      </c>
      <c r="C277" t="s">
        <v>23</v>
      </c>
      <c r="D277" s="2">
        <v>45464</v>
      </c>
      <c r="E277">
        <v>103.6</v>
      </c>
      <c r="F277" t="s">
        <v>42</v>
      </c>
      <c r="G277">
        <v>1</v>
      </c>
      <c r="H277">
        <v>0</v>
      </c>
      <c r="I277">
        <v>0</v>
      </c>
      <c r="J277">
        <v>0.83</v>
      </c>
      <c r="K277">
        <v>-0.83</v>
      </c>
      <c r="L277" s="2">
        <v>45464</v>
      </c>
    </row>
    <row r="278" spans="1:12" x14ac:dyDescent="0.35">
      <c r="A278">
        <v>80713</v>
      </c>
      <c r="B278">
        <v>266</v>
      </c>
      <c r="C278" t="s">
        <v>23</v>
      </c>
      <c r="D278" s="2">
        <v>45464</v>
      </c>
      <c r="E278">
        <v>2662.26</v>
      </c>
      <c r="F278" t="s">
        <v>43</v>
      </c>
      <c r="G278">
        <v>1</v>
      </c>
      <c r="H278">
        <v>25.29</v>
      </c>
      <c r="I278">
        <v>2636.97</v>
      </c>
      <c r="J278">
        <v>21.3</v>
      </c>
      <c r="K278">
        <v>2615.67</v>
      </c>
      <c r="L278" s="2">
        <v>45467</v>
      </c>
    </row>
    <row r="279" spans="1:12" x14ac:dyDescent="0.35">
      <c r="A279">
        <v>80708</v>
      </c>
      <c r="B279">
        <v>266</v>
      </c>
      <c r="C279" t="s">
        <v>23</v>
      </c>
      <c r="D279" s="2">
        <v>45464</v>
      </c>
      <c r="E279">
        <v>723.89</v>
      </c>
      <c r="F279" t="s">
        <v>45</v>
      </c>
      <c r="G279">
        <v>1</v>
      </c>
      <c r="H279">
        <v>5.36</v>
      </c>
      <c r="I279">
        <v>718.53</v>
      </c>
      <c r="J279">
        <v>5.79</v>
      </c>
      <c r="K279">
        <v>712.74</v>
      </c>
      <c r="L279" s="2">
        <v>45467</v>
      </c>
    </row>
    <row r="280" spans="1:12" x14ac:dyDescent="0.35">
      <c r="A280">
        <v>80704</v>
      </c>
      <c r="B280">
        <v>266</v>
      </c>
      <c r="C280" t="s">
        <v>23</v>
      </c>
      <c r="D280" s="2">
        <v>45464</v>
      </c>
      <c r="E280">
        <v>907.99</v>
      </c>
      <c r="F280" t="s">
        <v>41</v>
      </c>
      <c r="G280">
        <v>1</v>
      </c>
      <c r="H280">
        <v>0</v>
      </c>
      <c r="I280">
        <v>907.99</v>
      </c>
      <c r="J280">
        <v>7.26</v>
      </c>
      <c r="K280">
        <v>-7.26</v>
      </c>
      <c r="L280" s="2">
        <v>45467</v>
      </c>
    </row>
    <row r="281" spans="1:12" x14ac:dyDescent="0.35">
      <c r="A281">
        <v>80703</v>
      </c>
      <c r="B281">
        <v>266</v>
      </c>
      <c r="C281" t="s">
        <v>23</v>
      </c>
      <c r="D281" s="2">
        <v>45464</v>
      </c>
      <c r="E281">
        <v>10332.64</v>
      </c>
      <c r="F281" t="s">
        <v>40</v>
      </c>
      <c r="G281">
        <v>1</v>
      </c>
      <c r="H281">
        <v>273.81</v>
      </c>
      <c r="I281">
        <v>10058.83</v>
      </c>
      <c r="J281">
        <v>82.66</v>
      </c>
      <c r="K281">
        <v>9976.16</v>
      </c>
      <c r="L281" s="2">
        <v>45467</v>
      </c>
    </row>
    <row r="282" spans="1:12" x14ac:dyDescent="0.35">
      <c r="A282">
        <v>80966</v>
      </c>
      <c r="B282">
        <v>266</v>
      </c>
      <c r="C282" t="s">
        <v>23</v>
      </c>
      <c r="D282" s="2">
        <v>45465</v>
      </c>
      <c r="E282">
        <v>158.13</v>
      </c>
      <c r="F282" t="s">
        <v>42</v>
      </c>
      <c r="G282">
        <v>1</v>
      </c>
      <c r="H282">
        <v>0</v>
      </c>
      <c r="I282">
        <v>0</v>
      </c>
      <c r="J282">
        <v>1.27</v>
      </c>
      <c r="K282">
        <v>-1.27</v>
      </c>
      <c r="L282" s="2">
        <v>45467</v>
      </c>
    </row>
    <row r="283" spans="1:12" x14ac:dyDescent="0.35">
      <c r="A283">
        <v>80965</v>
      </c>
      <c r="B283">
        <v>266</v>
      </c>
      <c r="C283" t="s">
        <v>23</v>
      </c>
      <c r="D283" s="2">
        <v>45465</v>
      </c>
      <c r="E283">
        <v>6573.67</v>
      </c>
      <c r="F283" t="s">
        <v>43</v>
      </c>
      <c r="G283">
        <v>1</v>
      </c>
      <c r="H283">
        <v>62.45</v>
      </c>
      <c r="I283">
        <v>6511.22</v>
      </c>
      <c r="J283">
        <v>52.59</v>
      </c>
      <c r="K283">
        <v>6458.63</v>
      </c>
      <c r="L283" s="2">
        <v>45467</v>
      </c>
    </row>
    <row r="284" spans="1:12" x14ac:dyDescent="0.35">
      <c r="A284">
        <v>80960</v>
      </c>
      <c r="B284">
        <v>266</v>
      </c>
      <c r="C284" t="s">
        <v>23</v>
      </c>
      <c r="D284" s="2">
        <v>45465</v>
      </c>
      <c r="E284">
        <v>84.18</v>
      </c>
      <c r="F284" t="s">
        <v>45</v>
      </c>
      <c r="G284">
        <v>1</v>
      </c>
      <c r="H284">
        <v>0.62</v>
      </c>
      <c r="I284">
        <v>83.56</v>
      </c>
      <c r="J284">
        <v>0.67</v>
      </c>
      <c r="K284">
        <v>82.88</v>
      </c>
      <c r="L284" s="2">
        <v>45467</v>
      </c>
    </row>
    <row r="285" spans="1:12" x14ac:dyDescent="0.35">
      <c r="A285">
        <v>80956</v>
      </c>
      <c r="B285">
        <v>266</v>
      </c>
      <c r="C285" t="s">
        <v>23</v>
      </c>
      <c r="D285" s="2">
        <v>45465</v>
      </c>
      <c r="E285">
        <v>1168.42</v>
      </c>
      <c r="F285" t="s">
        <v>41</v>
      </c>
      <c r="G285">
        <v>1</v>
      </c>
      <c r="H285">
        <v>0</v>
      </c>
      <c r="I285">
        <v>1168.42</v>
      </c>
      <c r="J285">
        <v>9.35</v>
      </c>
      <c r="K285">
        <v>-9.35</v>
      </c>
      <c r="L285" s="2">
        <v>45467</v>
      </c>
    </row>
    <row r="286" spans="1:12" x14ac:dyDescent="0.35">
      <c r="A286">
        <v>80955</v>
      </c>
      <c r="B286">
        <v>266</v>
      </c>
      <c r="C286" t="s">
        <v>23</v>
      </c>
      <c r="D286" s="2">
        <v>45465</v>
      </c>
      <c r="E286">
        <v>18908.55</v>
      </c>
      <c r="F286" t="s">
        <v>40</v>
      </c>
      <c r="G286">
        <v>1</v>
      </c>
      <c r="H286">
        <v>501.08</v>
      </c>
      <c r="I286">
        <v>18407.47</v>
      </c>
      <c r="J286">
        <v>151.27000000000001</v>
      </c>
      <c r="K286">
        <v>18256.21</v>
      </c>
      <c r="L286" s="2">
        <v>45467</v>
      </c>
    </row>
    <row r="287" spans="1:12" x14ac:dyDescent="0.35">
      <c r="A287">
        <v>81172</v>
      </c>
      <c r="B287">
        <v>266</v>
      </c>
      <c r="C287" t="s">
        <v>23</v>
      </c>
      <c r="D287" s="2">
        <v>45466</v>
      </c>
      <c r="E287">
        <v>97.24</v>
      </c>
      <c r="F287" t="s">
        <v>41</v>
      </c>
      <c r="G287">
        <v>1</v>
      </c>
      <c r="H287">
        <v>0</v>
      </c>
      <c r="I287">
        <v>97.24</v>
      </c>
      <c r="J287">
        <v>0.78</v>
      </c>
      <c r="K287">
        <v>-0.78</v>
      </c>
      <c r="L287" s="2">
        <v>45467</v>
      </c>
    </row>
    <row r="288" spans="1:12" x14ac:dyDescent="0.35">
      <c r="A288">
        <v>81182</v>
      </c>
      <c r="B288">
        <v>266</v>
      </c>
      <c r="C288" t="s">
        <v>23</v>
      </c>
      <c r="D288" s="2">
        <v>45466</v>
      </c>
      <c r="E288">
        <v>34.380000000000003</v>
      </c>
      <c r="F288" t="s">
        <v>42</v>
      </c>
      <c r="G288">
        <v>1</v>
      </c>
      <c r="H288">
        <v>0</v>
      </c>
      <c r="I288">
        <v>0</v>
      </c>
      <c r="J288">
        <v>0.28000000000000003</v>
      </c>
      <c r="K288">
        <v>-0.28000000000000003</v>
      </c>
      <c r="L288" s="2">
        <v>45467</v>
      </c>
    </row>
    <row r="289" spans="1:12" x14ac:dyDescent="0.35">
      <c r="A289">
        <v>81181</v>
      </c>
      <c r="B289">
        <v>266</v>
      </c>
      <c r="C289" t="s">
        <v>23</v>
      </c>
      <c r="D289" s="2">
        <v>45466</v>
      </c>
      <c r="E289">
        <v>3404.09</v>
      </c>
      <c r="F289" t="s">
        <v>43</v>
      </c>
      <c r="G289">
        <v>1</v>
      </c>
      <c r="H289">
        <v>32.340000000000003</v>
      </c>
      <c r="I289">
        <v>3371.75</v>
      </c>
      <c r="J289">
        <v>27.23</v>
      </c>
      <c r="K289">
        <v>3344.52</v>
      </c>
      <c r="L289" s="2">
        <v>45467</v>
      </c>
    </row>
    <row r="290" spans="1:12" x14ac:dyDescent="0.35">
      <c r="A290">
        <v>81180</v>
      </c>
      <c r="B290">
        <v>266</v>
      </c>
      <c r="C290" t="s">
        <v>23</v>
      </c>
      <c r="D290" s="2">
        <v>45466</v>
      </c>
      <c r="E290">
        <v>342.28</v>
      </c>
      <c r="F290" t="s">
        <v>44</v>
      </c>
      <c r="G290">
        <v>1</v>
      </c>
      <c r="H290">
        <v>0</v>
      </c>
      <c r="I290">
        <v>342.28</v>
      </c>
      <c r="J290">
        <v>2.74</v>
      </c>
      <c r="K290">
        <v>-2.74</v>
      </c>
      <c r="L290" s="2">
        <v>45467</v>
      </c>
    </row>
    <row r="291" spans="1:12" x14ac:dyDescent="0.35">
      <c r="A291">
        <v>81176</v>
      </c>
      <c r="B291">
        <v>266</v>
      </c>
      <c r="C291" t="s">
        <v>23</v>
      </c>
      <c r="D291" s="2">
        <v>45466</v>
      </c>
      <c r="E291">
        <v>258.49</v>
      </c>
      <c r="F291" t="s">
        <v>45</v>
      </c>
      <c r="G291">
        <v>1</v>
      </c>
      <c r="H291">
        <v>1.91</v>
      </c>
      <c r="I291">
        <v>256.58</v>
      </c>
      <c r="J291">
        <v>2.0699999999999998</v>
      </c>
      <c r="K291">
        <v>254.51</v>
      </c>
      <c r="L291" s="2">
        <v>45467</v>
      </c>
    </row>
    <row r="292" spans="1:12" x14ac:dyDescent="0.35">
      <c r="A292">
        <v>81173</v>
      </c>
      <c r="B292">
        <v>266</v>
      </c>
      <c r="C292" t="s">
        <v>23</v>
      </c>
      <c r="D292" s="2">
        <v>45466</v>
      </c>
      <c r="E292">
        <v>72</v>
      </c>
      <c r="F292" t="s">
        <v>47</v>
      </c>
      <c r="G292">
        <v>1</v>
      </c>
      <c r="H292">
        <v>0.53</v>
      </c>
      <c r="I292">
        <v>71.47</v>
      </c>
      <c r="J292">
        <v>0.57999999999999996</v>
      </c>
      <c r="K292">
        <v>70.89</v>
      </c>
      <c r="L292" s="2">
        <v>45467</v>
      </c>
    </row>
    <row r="293" spans="1:12" x14ac:dyDescent="0.35">
      <c r="A293">
        <v>81171</v>
      </c>
      <c r="B293">
        <v>266</v>
      </c>
      <c r="C293" t="s">
        <v>23</v>
      </c>
      <c r="D293" s="2">
        <v>45466</v>
      </c>
      <c r="E293">
        <v>14691.47</v>
      </c>
      <c r="F293" t="s">
        <v>40</v>
      </c>
      <c r="G293">
        <v>1</v>
      </c>
      <c r="H293">
        <v>389.32</v>
      </c>
      <c r="I293">
        <v>14302.15</v>
      </c>
      <c r="J293">
        <v>117.53</v>
      </c>
      <c r="K293">
        <v>14184.61</v>
      </c>
      <c r="L293" s="2">
        <v>45467</v>
      </c>
    </row>
    <row r="294" spans="1:12" x14ac:dyDescent="0.35">
      <c r="A294">
        <v>81398</v>
      </c>
      <c r="B294">
        <v>266</v>
      </c>
      <c r="C294" t="s">
        <v>23</v>
      </c>
      <c r="D294" s="2">
        <v>45467</v>
      </c>
      <c r="E294">
        <v>988.42</v>
      </c>
      <c r="F294" t="s">
        <v>42</v>
      </c>
      <c r="G294">
        <v>1</v>
      </c>
      <c r="H294">
        <v>0</v>
      </c>
      <c r="I294">
        <v>0</v>
      </c>
      <c r="J294">
        <v>7.91</v>
      </c>
      <c r="K294">
        <v>-7.91</v>
      </c>
      <c r="L294" s="2">
        <v>45467</v>
      </c>
    </row>
    <row r="295" spans="1:12" x14ac:dyDescent="0.35">
      <c r="A295">
        <v>81387</v>
      </c>
      <c r="B295">
        <v>266</v>
      </c>
      <c r="C295" t="s">
        <v>23</v>
      </c>
      <c r="D295" s="2">
        <v>45467</v>
      </c>
      <c r="E295">
        <v>1844.56</v>
      </c>
      <c r="F295" t="s">
        <v>40</v>
      </c>
      <c r="G295">
        <v>1</v>
      </c>
      <c r="H295">
        <v>48.88</v>
      </c>
      <c r="I295">
        <v>1795.68</v>
      </c>
      <c r="J295">
        <v>14.76</v>
      </c>
      <c r="K295">
        <v>1780.92</v>
      </c>
      <c r="L295" s="2">
        <v>45468</v>
      </c>
    </row>
    <row r="296" spans="1:12" x14ac:dyDescent="0.35">
      <c r="A296">
        <v>81560</v>
      </c>
      <c r="B296">
        <v>266</v>
      </c>
      <c r="C296" t="s">
        <v>23</v>
      </c>
      <c r="D296" s="2">
        <v>45468</v>
      </c>
      <c r="E296">
        <v>90.66</v>
      </c>
      <c r="F296" t="s">
        <v>42</v>
      </c>
      <c r="G296">
        <v>1</v>
      </c>
      <c r="H296">
        <v>0</v>
      </c>
      <c r="I296">
        <v>0</v>
      </c>
      <c r="J296">
        <v>0.73</v>
      </c>
      <c r="K296">
        <v>-0.73</v>
      </c>
      <c r="L296" s="2">
        <v>45468</v>
      </c>
    </row>
    <row r="297" spans="1:12" x14ac:dyDescent="0.35">
      <c r="A297">
        <v>81549</v>
      </c>
      <c r="B297">
        <v>266</v>
      </c>
      <c r="C297" t="s">
        <v>23</v>
      </c>
      <c r="D297" s="2">
        <v>45468</v>
      </c>
      <c r="E297">
        <v>4016.69</v>
      </c>
      <c r="F297" t="s">
        <v>40</v>
      </c>
      <c r="G297">
        <v>1</v>
      </c>
      <c r="H297">
        <v>106.44</v>
      </c>
      <c r="I297">
        <v>3910.25</v>
      </c>
      <c r="J297">
        <v>32.130000000000003</v>
      </c>
      <c r="K297">
        <v>3878.11</v>
      </c>
      <c r="L297" s="2">
        <v>45469</v>
      </c>
    </row>
    <row r="298" spans="1:12" x14ac:dyDescent="0.35">
      <c r="A298">
        <v>81550</v>
      </c>
      <c r="B298">
        <v>266</v>
      </c>
      <c r="C298" t="s">
        <v>23</v>
      </c>
      <c r="D298" s="2">
        <v>45468</v>
      </c>
      <c r="E298">
        <v>53.99</v>
      </c>
      <c r="F298" t="s">
        <v>41</v>
      </c>
      <c r="G298">
        <v>1</v>
      </c>
      <c r="H298">
        <v>0</v>
      </c>
      <c r="I298">
        <v>53.99</v>
      </c>
      <c r="J298">
        <v>0.43</v>
      </c>
      <c r="K298">
        <v>-0.43</v>
      </c>
      <c r="L298" s="2">
        <v>45469</v>
      </c>
    </row>
    <row r="299" spans="1:12" x14ac:dyDescent="0.35">
      <c r="A299">
        <v>81551</v>
      </c>
      <c r="B299">
        <v>266</v>
      </c>
      <c r="C299" t="s">
        <v>23</v>
      </c>
      <c r="D299" s="2">
        <v>45468</v>
      </c>
      <c r="E299">
        <v>14</v>
      </c>
      <c r="F299" t="s">
        <v>47</v>
      </c>
      <c r="G299">
        <v>1</v>
      </c>
      <c r="H299">
        <v>0.1</v>
      </c>
      <c r="I299">
        <v>13.9</v>
      </c>
      <c r="J299">
        <v>0.11</v>
      </c>
      <c r="K299">
        <v>13.78</v>
      </c>
      <c r="L299" s="2">
        <v>45469</v>
      </c>
    </row>
    <row r="300" spans="1:12" x14ac:dyDescent="0.35">
      <c r="A300">
        <v>81559</v>
      </c>
      <c r="B300">
        <v>266</v>
      </c>
      <c r="C300" t="s">
        <v>23</v>
      </c>
      <c r="D300" s="2">
        <v>45468</v>
      </c>
      <c r="E300">
        <v>396.66</v>
      </c>
      <c r="F300" t="s">
        <v>43</v>
      </c>
      <c r="G300">
        <v>1</v>
      </c>
      <c r="H300">
        <v>3.77</v>
      </c>
      <c r="I300">
        <v>392.89</v>
      </c>
      <c r="J300">
        <v>3.17</v>
      </c>
      <c r="K300">
        <v>389.72</v>
      </c>
      <c r="L300" s="2">
        <v>45469</v>
      </c>
    </row>
    <row r="301" spans="1:12" x14ac:dyDescent="0.35">
      <c r="A301">
        <v>81848</v>
      </c>
      <c r="B301">
        <v>266</v>
      </c>
      <c r="C301" t="s">
        <v>23</v>
      </c>
      <c r="D301" s="2">
        <v>45469</v>
      </c>
      <c r="E301">
        <v>79.19</v>
      </c>
      <c r="F301" t="s">
        <v>42</v>
      </c>
      <c r="G301">
        <v>1</v>
      </c>
      <c r="H301">
        <v>0</v>
      </c>
      <c r="I301">
        <v>0</v>
      </c>
      <c r="J301">
        <v>0.63</v>
      </c>
      <c r="K301">
        <v>-0.63</v>
      </c>
      <c r="L301" s="2">
        <v>45469</v>
      </c>
    </row>
    <row r="302" spans="1:12" x14ac:dyDescent="0.35">
      <c r="A302">
        <v>81837</v>
      </c>
      <c r="B302">
        <v>266</v>
      </c>
      <c r="C302" t="s">
        <v>23</v>
      </c>
      <c r="D302" s="2">
        <v>45469</v>
      </c>
      <c r="E302">
        <v>9500.19</v>
      </c>
      <c r="F302" t="s">
        <v>40</v>
      </c>
      <c r="G302">
        <v>1</v>
      </c>
      <c r="H302">
        <v>251.76</v>
      </c>
      <c r="I302">
        <v>9248.43</v>
      </c>
      <c r="J302">
        <v>76</v>
      </c>
      <c r="K302">
        <v>9172.43</v>
      </c>
      <c r="L302" s="2">
        <v>45470</v>
      </c>
    </row>
    <row r="303" spans="1:12" x14ac:dyDescent="0.35">
      <c r="A303">
        <v>81847</v>
      </c>
      <c r="B303">
        <v>266</v>
      </c>
      <c r="C303" t="s">
        <v>23</v>
      </c>
      <c r="D303" s="2">
        <v>45469</v>
      </c>
      <c r="E303">
        <v>1722.27</v>
      </c>
      <c r="F303" t="s">
        <v>43</v>
      </c>
      <c r="G303">
        <v>1</v>
      </c>
      <c r="H303">
        <v>16.36</v>
      </c>
      <c r="I303">
        <v>1705.91</v>
      </c>
      <c r="J303">
        <v>13.78</v>
      </c>
      <c r="K303">
        <v>1692.13</v>
      </c>
      <c r="L303" s="2">
        <v>45470</v>
      </c>
    </row>
    <row r="304" spans="1:12" x14ac:dyDescent="0.35">
      <c r="A304">
        <v>81846</v>
      </c>
      <c r="B304">
        <v>266</v>
      </c>
      <c r="C304" t="s">
        <v>23</v>
      </c>
      <c r="D304" s="2">
        <v>45469</v>
      </c>
      <c r="E304">
        <v>1550.66</v>
      </c>
      <c r="F304" t="s">
        <v>44</v>
      </c>
      <c r="G304">
        <v>1</v>
      </c>
      <c r="H304">
        <v>0</v>
      </c>
      <c r="I304">
        <v>1550.66</v>
      </c>
      <c r="J304">
        <v>12.41</v>
      </c>
      <c r="K304">
        <v>-12.41</v>
      </c>
      <c r="L304" s="2">
        <v>45470</v>
      </c>
    </row>
    <row r="305" spans="1:12" x14ac:dyDescent="0.35">
      <c r="A305">
        <v>81838</v>
      </c>
      <c r="B305">
        <v>266</v>
      </c>
      <c r="C305" t="s">
        <v>23</v>
      </c>
      <c r="D305" s="2">
        <v>45469</v>
      </c>
      <c r="E305">
        <v>21.35</v>
      </c>
      <c r="F305" t="s">
        <v>41</v>
      </c>
      <c r="G305">
        <v>1</v>
      </c>
      <c r="H305">
        <v>0</v>
      </c>
      <c r="I305">
        <v>21.35</v>
      </c>
      <c r="J305">
        <v>0.17</v>
      </c>
      <c r="K305">
        <v>-0.17</v>
      </c>
      <c r="L305" s="2">
        <v>45470</v>
      </c>
    </row>
    <row r="306" spans="1:12" x14ac:dyDescent="0.35">
      <c r="A306">
        <v>81842</v>
      </c>
      <c r="B306">
        <v>266</v>
      </c>
      <c r="C306" t="s">
        <v>23</v>
      </c>
      <c r="D306" s="2">
        <v>45469</v>
      </c>
      <c r="E306">
        <v>90.28</v>
      </c>
      <c r="F306" t="s">
        <v>45</v>
      </c>
      <c r="G306">
        <v>1</v>
      </c>
      <c r="H306">
        <v>0.67</v>
      </c>
      <c r="I306">
        <v>89.61</v>
      </c>
      <c r="J306">
        <v>0.72</v>
      </c>
      <c r="K306">
        <v>88.89</v>
      </c>
      <c r="L306" s="2">
        <v>45470</v>
      </c>
    </row>
    <row r="307" spans="1:12" x14ac:dyDescent="0.35">
      <c r="A307">
        <v>82071</v>
      </c>
      <c r="B307">
        <v>266</v>
      </c>
      <c r="C307" t="s">
        <v>23</v>
      </c>
      <c r="D307" s="2">
        <v>45470</v>
      </c>
      <c r="E307">
        <v>7022.2</v>
      </c>
      <c r="F307" t="s">
        <v>40</v>
      </c>
      <c r="G307">
        <v>1</v>
      </c>
      <c r="H307">
        <v>186.09</v>
      </c>
      <c r="I307">
        <v>6836.11</v>
      </c>
      <c r="J307">
        <v>56.18</v>
      </c>
      <c r="K307">
        <v>6779.93</v>
      </c>
      <c r="L307" s="2">
        <v>45471</v>
      </c>
    </row>
    <row r="308" spans="1:12" x14ac:dyDescent="0.35">
      <c r="A308">
        <v>82073</v>
      </c>
      <c r="B308">
        <v>266</v>
      </c>
      <c r="C308" t="s">
        <v>23</v>
      </c>
      <c r="D308" s="2">
        <v>45470</v>
      </c>
      <c r="E308">
        <v>155.94</v>
      </c>
      <c r="F308" t="s">
        <v>47</v>
      </c>
      <c r="G308">
        <v>1</v>
      </c>
      <c r="H308">
        <v>1.1499999999999999</v>
      </c>
      <c r="I308">
        <v>154.79</v>
      </c>
      <c r="J308">
        <v>1.25</v>
      </c>
      <c r="K308">
        <v>153.54</v>
      </c>
      <c r="L308" s="2">
        <v>45471</v>
      </c>
    </row>
    <row r="309" spans="1:12" x14ac:dyDescent="0.35">
      <c r="A309">
        <v>82076</v>
      </c>
      <c r="B309">
        <v>266</v>
      </c>
      <c r="C309" t="s">
        <v>23</v>
      </c>
      <c r="D309" s="2">
        <v>45470</v>
      </c>
      <c r="E309">
        <v>285.07</v>
      </c>
      <c r="F309" t="s">
        <v>45</v>
      </c>
      <c r="G309">
        <v>1</v>
      </c>
      <c r="H309">
        <v>2.11</v>
      </c>
      <c r="I309">
        <v>282.95999999999998</v>
      </c>
      <c r="J309">
        <v>2.2799999999999998</v>
      </c>
      <c r="K309">
        <v>280.68</v>
      </c>
      <c r="L309" s="2">
        <v>45471</v>
      </c>
    </row>
    <row r="310" spans="1:12" x14ac:dyDescent="0.35">
      <c r="A310">
        <v>82080</v>
      </c>
      <c r="B310">
        <v>266</v>
      </c>
      <c r="C310" t="s">
        <v>23</v>
      </c>
      <c r="D310" s="2">
        <v>45470</v>
      </c>
      <c r="E310">
        <v>1051.48</v>
      </c>
      <c r="F310" t="s">
        <v>44</v>
      </c>
      <c r="G310">
        <v>1</v>
      </c>
      <c r="H310">
        <v>0</v>
      </c>
      <c r="I310">
        <v>1051.48</v>
      </c>
      <c r="J310">
        <v>8.41</v>
      </c>
      <c r="K310">
        <v>-8.41</v>
      </c>
      <c r="L310" s="2">
        <v>45471</v>
      </c>
    </row>
    <row r="311" spans="1:12" x14ac:dyDescent="0.35">
      <c r="A311">
        <v>82081</v>
      </c>
      <c r="B311">
        <v>266</v>
      </c>
      <c r="C311" t="s">
        <v>23</v>
      </c>
      <c r="D311" s="2">
        <v>45470</v>
      </c>
      <c r="E311">
        <v>2053.2800000000002</v>
      </c>
      <c r="F311" t="s">
        <v>43</v>
      </c>
      <c r="G311">
        <v>1</v>
      </c>
      <c r="H311">
        <v>19.510000000000002</v>
      </c>
      <c r="I311">
        <v>2033.77</v>
      </c>
      <c r="J311">
        <v>1.74</v>
      </c>
      <c r="K311">
        <v>2032.04</v>
      </c>
      <c r="L311" s="2">
        <v>45471</v>
      </c>
    </row>
    <row r="312" spans="1:12" x14ac:dyDescent="0.35">
      <c r="A312">
        <v>82082</v>
      </c>
      <c r="B312">
        <v>266</v>
      </c>
      <c r="C312" t="s">
        <v>23</v>
      </c>
      <c r="D312" s="2">
        <v>45470</v>
      </c>
      <c r="E312">
        <v>90.12</v>
      </c>
      <c r="F312" t="s">
        <v>42</v>
      </c>
      <c r="G312">
        <v>1</v>
      </c>
      <c r="H312">
        <v>0</v>
      </c>
      <c r="I312">
        <v>0</v>
      </c>
      <c r="J312">
        <v>0</v>
      </c>
      <c r="K312">
        <v>0</v>
      </c>
      <c r="L312" s="2">
        <v>45470</v>
      </c>
    </row>
    <row r="313" spans="1:12" x14ac:dyDescent="0.35">
      <c r="A313">
        <v>82260</v>
      </c>
      <c r="B313">
        <v>266</v>
      </c>
      <c r="C313" t="s">
        <v>23</v>
      </c>
      <c r="D313" s="2">
        <v>45471</v>
      </c>
      <c r="E313">
        <v>2816.53</v>
      </c>
      <c r="F313" t="s">
        <v>44</v>
      </c>
      <c r="G313">
        <v>1</v>
      </c>
      <c r="H313">
        <v>0</v>
      </c>
      <c r="I313">
        <v>2816.53</v>
      </c>
      <c r="J313">
        <v>0</v>
      </c>
      <c r="K313">
        <v>0</v>
      </c>
      <c r="L313" s="2">
        <v>45474</v>
      </c>
    </row>
    <row r="314" spans="1:12" x14ac:dyDescent="0.35">
      <c r="A314">
        <v>82256</v>
      </c>
      <c r="B314">
        <v>266</v>
      </c>
      <c r="C314" t="s">
        <v>23</v>
      </c>
      <c r="D314" s="2">
        <v>45471</v>
      </c>
      <c r="E314">
        <v>164.49</v>
      </c>
      <c r="F314" t="s">
        <v>45</v>
      </c>
      <c r="G314">
        <v>1</v>
      </c>
      <c r="H314">
        <v>1.22</v>
      </c>
      <c r="I314">
        <v>163.27000000000001</v>
      </c>
      <c r="J314">
        <v>0</v>
      </c>
      <c r="K314">
        <v>163.27000000000001</v>
      </c>
      <c r="L314" s="2">
        <v>45474</v>
      </c>
    </row>
    <row r="315" spans="1:12" x14ac:dyDescent="0.35">
      <c r="A315">
        <v>82261</v>
      </c>
      <c r="B315">
        <v>266</v>
      </c>
      <c r="C315" t="s">
        <v>23</v>
      </c>
      <c r="D315" s="2">
        <v>45471</v>
      </c>
      <c r="E315">
        <v>3827.15</v>
      </c>
      <c r="F315" t="s">
        <v>43</v>
      </c>
      <c r="G315">
        <v>1</v>
      </c>
      <c r="H315">
        <v>36.36</v>
      </c>
      <c r="I315">
        <v>3790.79</v>
      </c>
      <c r="J315">
        <v>0</v>
      </c>
      <c r="K315">
        <v>3790.79</v>
      </c>
      <c r="L315" s="2">
        <v>45474</v>
      </c>
    </row>
    <row r="316" spans="1:12" x14ac:dyDescent="0.35">
      <c r="A316">
        <v>82252</v>
      </c>
      <c r="B316">
        <v>266</v>
      </c>
      <c r="C316" t="s">
        <v>23</v>
      </c>
      <c r="D316" s="2">
        <v>45471</v>
      </c>
      <c r="E316">
        <v>27.68</v>
      </c>
      <c r="F316" t="s">
        <v>41</v>
      </c>
      <c r="G316">
        <v>1</v>
      </c>
      <c r="H316">
        <v>0</v>
      </c>
      <c r="I316">
        <v>27.68</v>
      </c>
      <c r="J316">
        <v>0</v>
      </c>
      <c r="K316">
        <v>0</v>
      </c>
      <c r="L316" s="2">
        <v>45474</v>
      </c>
    </row>
    <row r="317" spans="1:12" x14ac:dyDescent="0.35">
      <c r="A317">
        <v>82262</v>
      </c>
      <c r="B317">
        <v>266</v>
      </c>
      <c r="C317" t="s">
        <v>23</v>
      </c>
      <c r="D317" s="2">
        <v>45471</v>
      </c>
      <c r="E317">
        <v>618.70000000000005</v>
      </c>
      <c r="F317" t="s">
        <v>42</v>
      </c>
      <c r="G317">
        <v>1</v>
      </c>
      <c r="H317">
        <v>0</v>
      </c>
      <c r="I317">
        <v>0</v>
      </c>
      <c r="J317">
        <v>0</v>
      </c>
      <c r="K317">
        <v>0</v>
      </c>
      <c r="L317" s="2">
        <v>45471</v>
      </c>
    </row>
    <row r="318" spans="1:12" x14ac:dyDescent="0.35">
      <c r="A318">
        <v>82251</v>
      </c>
      <c r="B318">
        <v>266</v>
      </c>
      <c r="C318" t="s">
        <v>23</v>
      </c>
      <c r="D318" s="2">
        <v>45471</v>
      </c>
      <c r="E318">
        <v>9368.4</v>
      </c>
      <c r="F318" t="s">
        <v>40</v>
      </c>
      <c r="G318">
        <v>1</v>
      </c>
      <c r="H318">
        <v>248.26</v>
      </c>
      <c r="I318">
        <v>9120.14</v>
      </c>
      <c r="J318">
        <v>0</v>
      </c>
      <c r="K318">
        <v>9120.14</v>
      </c>
      <c r="L318" s="2">
        <v>45474</v>
      </c>
    </row>
    <row r="319" spans="1:12" x14ac:dyDescent="0.35">
      <c r="A319">
        <v>82472</v>
      </c>
      <c r="B319">
        <v>266</v>
      </c>
      <c r="C319" t="s">
        <v>23</v>
      </c>
      <c r="D319" s="2">
        <v>45472</v>
      </c>
      <c r="E319">
        <v>629.79</v>
      </c>
      <c r="F319" t="s">
        <v>45</v>
      </c>
      <c r="G319">
        <v>1</v>
      </c>
      <c r="H319">
        <v>4.66</v>
      </c>
      <c r="I319">
        <v>625.13</v>
      </c>
      <c r="J319">
        <v>0</v>
      </c>
      <c r="K319">
        <v>625.13</v>
      </c>
      <c r="L319" s="2">
        <v>45474</v>
      </c>
    </row>
    <row r="320" spans="1:12" x14ac:dyDescent="0.35">
      <c r="A320">
        <v>82468</v>
      </c>
      <c r="B320">
        <v>266</v>
      </c>
      <c r="C320" t="s">
        <v>23</v>
      </c>
      <c r="D320" s="2">
        <v>45472</v>
      </c>
      <c r="E320">
        <v>387.36</v>
      </c>
      <c r="F320" t="s">
        <v>41</v>
      </c>
      <c r="G320">
        <v>1</v>
      </c>
      <c r="H320">
        <v>0</v>
      </c>
      <c r="I320">
        <v>387.36</v>
      </c>
      <c r="J320">
        <v>0</v>
      </c>
      <c r="K320">
        <v>0</v>
      </c>
      <c r="L320" s="2">
        <v>45474</v>
      </c>
    </row>
    <row r="321" spans="1:12" x14ac:dyDescent="0.35">
      <c r="A321">
        <v>82467</v>
      </c>
      <c r="B321">
        <v>266</v>
      </c>
      <c r="C321" t="s">
        <v>23</v>
      </c>
      <c r="D321" s="2">
        <v>45472</v>
      </c>
      <c r="E321">
        <v>14609.92</v>
      </c>
      <c r="F321" t="s">
        <v>40</v>
      </c>
      <c r="G321">
        <v>1</v>
      </c>
      <c r="H321">
        <v>387.16</v>
      </c>
      <c r="I321">
        <v>14222.76</v>
      </c>
      <c r="J321">
        <v>0</v>
      </c>
      <c r="K321">
        <v>14222.76</v>
      </c>
      <c r="L321" s="2">
        <v>45474</v>
      </c>
    </row>
    <row r="322" spans="1:12" x14ac:dyDescent="0.35">
      <c r="A322">
        <v>82476</v>
      </c>
      <c r="B322">
        <v>266</v>
      </c>
      <c r="C322" t="s">
        <v>23</v>
      </c>
      <c r="D322" s="2">
        <v>45472</v>
      </c>
      <c r="E322">
        <v>6673.82</v>
      </c>
      <c r="F322" t="s">
        <v>44</v>
      </c>
      <c r="G322">
        <v>1</v>
      </c>
      <c r="H322">
        <v>0</v>
      </c>
      <c r="I322">
        <v>6673.82</v>
      </c>
      <c r="J322">
        <v>0</v>
      </c>
      <c r="K322">
        <v>0</v>
      </c>
      <c r="L322" s="2">
        <v>45474</v>
      </c>
    </row>
    <row r="323" spans="1:12" x14ac:dyDescent="0.35">
      <c r="A323">
        <v>82477</v>
      </c>
      <c r="B323">
        <v>266</v>
      </c>
      <c r="C323" t="s">
        <v>23</v>
      </c>
      <c r="D323" s="2">
        <v>45472</v>
      </c>
      <c r="E323">
        <v>4694.88</v>
      </c>
      <c r="F323" t="s">
        <v>43</v>
      </c>
      <c r="G323">
        <v>1</v>
      </c>
      <c r="H323">
        <v>44.6</v>
      </c>
      <c r="I323">
        <v>4650.28</v>
      </c>
      <c r="J323">
        <v>0</v>
      </c>
      <c r="K323">
        <v>4650.28</v>
      </c>
      <c r="L323" s="2">
        <v>45474</v>
      </c>
    </row>
    <row r="324" spans="1:12" x14ac:dyDescent="0.35">
      <c r="A324">
        <v>82478</v>
      </c>
      <c r="B324">
        <v>266</v>
      </c>
      <c r="C324" t="s">
        <v>23</v>
      </c>
      <c r="D324" s="2">
        <v>45472</v>
      </c>
      <c r="E324">
        <v>115.25</v>
      </c>
      <c r="F324" t="s">
        <v>42</v>
      </c>
      <c r="G324">
        <v>1</v>
      </c>
      <c r="H324">
        <v>0</v>
      </c>
      <c r="I324">
        <v>0</v>
      </c>
      <c r="J324">
        <v>0</v>
      </c>
      <c r="K324">
        <v>0</v>
      </c>
      <c r="L324" s="2">
        <v>45474</v>
      </c>
    </row>
    <row r="325" spans="1:12" x14ac:dyDescent="0.35">
      <c r="A325">
        <v>82640</v>
      </c>
      <c r="B325">
        <v>266</v>
      </c>
      <c r="C325" t="s">
        <v>23</v>
      </c>
      <c r="D325" s="2">
        <v>45473</v>
      </c>
      <c r="E325">
        <v>61.57</v>
      </c>
      <c r="F325" t="s">
        <v>42</v>
      </c>
      <c r="G325">
        <v>1</v>
      </c>
      <c r="H325">
        <v>0</v>
      </c>
      <c r="I325">
        <v>0</v>
      </c>
      <c r="J325">
        <v>0</v>
      </c>
      <c r="K325">
        <v>0</v>
      </c>
      <c r="L325" s="2">
        <v>45474</v>
      </c>
    </row>
    <row r="326" spans="1:12" x14ac:dyDescent="0.35">
      <c r="A326">
        <v>82639</v>
      </c>
      <c r="B326">
        <v>266</v>
      </c>
      <c r="C326" t="s">
        <v>23</v>
      </c>
      <c r="D326" s="2">
        <v>45473</v>
      </c>
      <c r="E326">
        <v>1043.04</v>
      </c>
      <c r="F326" t="s">
        <v>43</v>
      </c>
      <c r="G326">
        <v>1</v>
      </c>
      <c r="H326">
        <v>9.91</v>
      </c>
      <c r="I326">
        <v>1033.1300000000001</v>
      </c>
      <c r="J326">
        <v>0</v>
      </c>
      <c r="K326">
        <v>1033.1300000000001</v>
      </c>
      <c r="L326" s="2">
        <v>45474</v>
      </c>
    </row>
    <row r="327" spans="1:12" x14ac:dyDescent="0.35">
      <c r="A327">
        <v>82630</v>
      </c>
      <c r="B327">
        <v>266</v>
      </c>
      <c r="C327" t="s">
        <v>23</v>
      </c>
      <c r="D327" s="2">
        <v>45473</v>
      </c>
      <c r="E327">
        <v>602.62</v>
      </c>
      <c r="F327" t="s">
        <v>41</v>
      </c>
      <c r="G327">
        <v>1</v>
      </c>
      <c r="H327">
        <v>0</v>
      </c>
      <c r="I327">
        <v>602.62</v>
      </c>
      <c r="J327">
        <v>0</v>
      </c>
      <c r="K327">
        <v>0</v>
      </c>
      <c r="L327" s="2">
        <v>45474</v>
      </c>
    </row>
    <row r="328" spans="1:12" x14ac:dyDescent="0.35">
      <c r="A328">
        <v>82629</v>
      </c>
      <c r="B328">
        <v>266</v>
      </c>
      <c r="C328" t="s">
        <v>23</v>
      </c>
      <c r="D328" s="2">
        <v>45473</v>
      </c>
      <c r="E328">
        <v>4619.7700000000004</v>
      </c>
      <c r="F328" t="s">
        <v>40</v>
      </c>
      <c r="G328">
        <v>1</v>
      </c>
      <c r="H328">
        <v>122.42</v>
      </c>
      <c r="I328">
        <v>4497.3500000000004</v>
      </c>
      <c r="J328">
        <v>0</v>
      </c>
      <c r="K328">
        <v>4497.3500000000004</v>
      </c>
      <c r="L328" s="2">
        <v>45474</v>
      </c>
    </row>
    <row r="329" spans="1:12" x14ac:dyDescent="0.35">
      <c r="A329">
        <v>82891</v>
      </c>
      <c r="B329">
        <v>266</v>
      </c>
      <c r="C329" t="s">
        <v>23</v>
      </c>
      <c r="D329" s="2">
        <v>45474</v>
      </c>
      <c r="E329">
        <v>912.36</v>
      </c>
      <c r="F329" t="s">
        <v>43</v>
      </c>
      <c r="G329">
        <v>1</v>
      </c>
      <c r="H329">
        <v>8.67</v>
      </c>
      <c r="I329">
        <v>903.69</v>
      </c>
      <c r="J329">
        <v>7.3</v>
      </c>
      <c r="K329">
        <v>896.39</v>
      </c>
      <c r="L329" s="2">
        <v>45475</v>
      </c>
    </row>
    <row r="330" spans="1:12" x14ac:dyDescent="0.35">
      <c r="A330">
        <v>82892</v>
      </c>
      <c r="B330">
        <v>266</v>
      </c>
      <c r="C330" t="s">
        <v>23</v>
      </c>
      <c r="D330" s="2">
        <v>45474</v>
      </c>
      <c r="E330">
        <v>80.37</v>
      </c>
      <c r="F330" t="s">
        <v>42</v>
      </c>
      <c r="G330">
        <v>1</v>
      </c>
      <c r="H330">
        <v>0</v>
      </c>
      <c r="I330">
        <v>0</v>
      </c>
      <c r="J330">
        <v>0.64</v>
      </c>
      <c r="K330">
        <v>-0.64</v>
      </c>
      <c r="L330" s="2">
        <v>45474</v>
      </c>
    </row>
    <row r="331" spans="1:12" x14ac:dyDescent="0.35">
      <c r="A331">
        <v>82881</v>
      </c>
      <c r="B331">
        <v>266</v>
      </c>
      <c r="C331" t="s">
        <v>23</v>
      </c>
      <c r="D331" s="2">
        <v>45474</v>
      </c>
      <c r="E331">
        <v>1894.21</v>
      </c>
      <c r="F331" t="s">
        <v>40</v>
      </c>
      <c r="G331">
        <v>1</v>
      </c>
      <c r="H331">
        <v>50.2</v>
      </c>
      <c r="I331">
        <v>1844.01</v>
      </c>
      <c r="J331">
        <v>15.15</v>
      </c>
      <c r="K331">
        <v>1828.86</v>
      </c>
      <c r="L331" s="2">
        <v>45475</v>
      </c>
    </row>
    <row r="332" spans="1:12" x14ac:dyDescent="0.35">
      <c r="A332">
        <v>82886</v>
      </c>
      <c r="B332">
        <v>266</v>
      </c>
      <c r="C332" t="s">
        <v>23</v>
      </c>
      <c r="D332" s="2">
        <v>45474</v>
      </c>
      <c r="E332">
        <v>74.459999999999994</v>
      </c>
      <c r="F332" t="s">
        <v>45</v>
      </c>
      <c r="G332">
        <v>1</v>
      </c>
      <c r="H332">
        <v>0.55000000000000004</v>
      </c>
      <c r="I332">
        <v>73.91</v>
      </c>
      <c r="J332">
        <v>0.6</v>
      </c>
      <c r="K332">
        <v>73.31</v>
      </c>
      <c r="L332" s="2">
        <v>45475</v>
      </c>
    </row>
    <row r="333" spans="1:12" x14ac:dyDescent="0.35">
      <c r="A333">
        <v>82882</v>
      </c>
      <c r="B333">
        <v>266</v>
      </c>
      <c r="C333" t="s">
        <v>23</v>
      </c>
      <c r="D333" s="2">
        <v>45474</v>
      </c>
      <c r="E333">
        <v>323.06</v>
      </c>
      <c r="F333" t="s">
        <v>41</v>
      </c>
      <c r="G333">
        <v>1</v>
      </c>
      <c r="H333">
        <v>0</v>
      </c>
      <c r="I333">
        <v>323.06</v>
      </c>
      <c r="J333">
        <v>2.58</v>
      </c>
      <c r="K333">
        <v>-2.58</v>
      </c>
      <c r="L333" s="2">
        <v>45475</v>
      </c>
    </row>
    <row r="334" spans="1:12" x14ac:dyDescent="0.35">
      <c r="A334">
        <v>82890</v>
      </c>
      <c r="B334">
        <v>266</v>
      </c>
      <c r="C334" t="s">
        <v>23</v>
      </c>
      <c r="D334" s="2">
        <v>45474</v>
      </c>
      <c r="E334">
        <v>1652.02</v>
      </c>
      <c r="F334" t="s">
        <v>44</v>
      </c>
      <c r="G334">
        <v>1</v>
      </c>
      <c r="H334">
        <v>0</v>
      </c>
      <c r="I334">
        <v>1652.02</v>
      </c>
      <c r="J334">
        <v>13.22</v>
      </c>
      <c r="K334">
        <v>-13.22</v>
      </c>
      <c r="L334" s="2">
        <v>45475</v>
      </c>
    </row>
    <row r="335" spans="1:12" x14ac:dyDescent="0.35">
      <c r="A335">
        <v>83133</v>
      </c>
      <c r="B335">
        <v>266</v>
      </c>
      <c r="C335" t="s">
        <v>23</v>
      </c>
      <c r="D335" s="2">
        <v>45475</v>
      </c>
      <c r="E335">
        <v>4247.99</v>
      </c>
      <c r="F335" t="s">
        <v>40</v>
      </c>
      <c r="G335">
        <v>1</v>
      </c>
      <c r="H335">
        <v>112.57</v>
      </c>
      <c r="I335">
        <v>4135.42</v>
      </c>
      <c r="J335">
        <v>33.979999999999997</v>
      </c>
      <c r="K335">
        <v>4101.43</v>
      </c>
      <c r="L335" s="2">
        <v>45476</v>
      </c>
    </row>
    <row r="336" spans="1:12" x14ac:dyDescent="0.35">
      <c r="A336">
        <v>83142</v>
      </c>
      <c r="B336">
        <v>266</v>
      </c>
      <c r="C336" t="s">
        <v>23</v>
      </c>
      <c r="D336" s="2">
        <v>45475</v>
      </c>
      <c r="E336">
        <v>3044</v>
      </c>
      <c r="F336" t="s">
        <v>44</v>
      </c>
      <c r="G336">
        <v>1</v>
      </c>
      <c r="H336">
        <v>0</v>
      </c>
      <c r="I336">
        <v>3044</v>
      </c>
      <c r="J336">
        <v>24.35</v>
      </c>
      <c r="K336">
        <v>-24.35</v>
      </c>
      <c r="L336" s="2">
        <v>45476</v>
      </c>
    </row>
    <row r="337" spans="1:12" x14ac:dyDescent="0.35">
      <c r="A337">
        <v>83143</v>
      </c>
      <c r="B337">
        <v>266</v>
      </c>
      <c r="C337" t="s">
        <v>23</v>
      </c>
      <c r="D337" s="2">
        <v>45475</v>
      </c>
      <c r="E337">
        <v>1037.26</v>
      </c>
      <c r="F337" t="s">
        <v>43</v>
      </c>
      <c r="G337">
        <v>1</v>
      </c>
      <c r="H337">
        <v>9.85</v>
      </c>
      <c r="I337">
        <v>1027.4100000000001</v>
      </c>
      <c r="J337">
        <v>8.3000000000000007</v>
      </c>
      <c r="K337">
        <v>1019.11</v>
      </c>
      <c r="L337" s="2">
        <v>45476</v>
      </c>
    </row>
    <row r="338" spans="1:12" x14ac:dyDescent="0.35">
      <c r="A338">
        <v>83144</v>
      </c>
      <c r="B338">
        <v>266</v>
      </c>
      <c r="C338" t="s">
        <v>23</v>
      </c>
      <c r="D338" s="2">
        <v>45475</v>
      </c>
      <c r="E338">
        <v>54.13</v>
      </c>
      <c r="F338" t="s">
        <v>42</v>
      </c>
      <c r="G338">
        <v>1</v>
      </c>
      <c r="H338">
        <v>0</v>
      </c>
      <c r="I338">
        <v>0</v>
      </c>
      <c r="J338">
        <v>0.43</v>
      </c>
      <c r="K338">
        <v>-0.43</v>
      </c>
      <c r="L338" s="2">
        <v>45475</v>
      </c>
    </row>
    <row r="339" spans="1:12" x14ac:dyDescent="0.35">
      <c r="A339">
        <v>83385</v>
      </c>
      <c r="B339">
        <v>266</v>
      </c>
      <c r="C339" t="s">
        <v>23</v>
      </c>
      <c r="D339" s="2">
        <v>45476</v>
      </c>
      <c r="E339">
        <v>5576.18</v>
      </c>
      <c r="F339" t="s">
        <v>40</v>
      </c>
      <c r="G339">
        <v>1</v>
      </c>
      <c r="H339">
        <v>147.77000000000001</v>
      </c>
      <c r="I339">
        <v>5428.41</v>
      </c>
      <c r="J339">
        <v>44.61</v>
      </c>
      <c r="K339">
        <v>5383.8</v>
      </c>
      <c r="L339" s="2">
        <v>45477</v>
      </c>
    </row>
    <row r="340" spans="1:12" x14ac:dyDescent="0.35">
      <c r="A340">
        <v>83386</v>
      </c>
      <c r="B340">
        <v>266</v>
      </c>
      <c r="C340" t="s">
        <v>23</v>
      </c>
      <c r="D340" s="2">
        <v>45476</v>
      </c>
      <c r="E340">
        <v>419.23</v>
      </c>
      <c r="F340" t="s">
        <v>41</v>
      </c>
      <c r="G340">
        <v>1</v>
      </c>
      <c r="H340">
        <v>0</v>
      </c>
      <c r="I340">
        <v>419.23</v>
      </c>
      <c r="J340">
        <v>3.35</v>
      </c>
      <c r="K340">
        <v>-3.35</v>
      </c>
      <c r="L340" s="2">
        <v>45477</v>
      </c>
    </row>
    <row r="341" spans="1:12" x14ac:dyDescent="0.35">
      <c r="A341">
        <v>83394</v>
      </c>
      <c r="B341">
        <v>266</v>
      </c>
      <c r="C341" t="s">
        <v>23</v>
      </c>
      <c r="D341" s="2">
        <v>45476</v>
      </c>
      <c r="E341">
        <v>2157.91</v>
      </c>
      <c r="F341" t="s">
        <v>44</v>
      </c>
      <c r="G341">
        <v>1</v>
      </c>
      <c r="H341">
        <v>0</v>
      </c>
      <c r="I341">
        <v>2157.91</v>
      </c>
      <c r="J341">
        <v>17.260000000000002</v>
      </c>
      <c r="K341">
        <v>-17.260000000000002</v>
      </c>
      <c r="L341" s="2">
        <v>45477</v>
      </c>
    </row>
    <row r="342" spans="1:12" x14ac:dyDescent="0.35">
      <c r="A342">
        <v>83396</v>
      </c>
      <c r="B342">
        <v>266</v>
      </c>
      <c r="C342" t="s">
        <v>23</v>
      </c>
      <c r="D342" s="2">
        <v>45476</v>
      </c>
      <c r="E342">
        <v>126.03</v>
      </c>
      <c r="F342" t="s">
        <v>42</v>
      </c>
      <c r="G342">
        <v>1</v>
      </c>
      <c r="H342">
        <v>0</v>
      </c>
      <c r="I342">
        <v>0</v>
      </c>
      <c r="J342">
        <v>1.01</v>
      </c>
      <c r="K342">
        <v>-1.01</v>
      </c>
      <c r="L342" s="2">
        <v>45476</v>
      </c>
    </row>
    <row r="343" spans="1:12" x14ac:dyDescent="0.35">
      <c r="A343">
        <v>83395</v>
      </c>
      <c r="B343">
        <v>266</v>
      </c>
      <c r="C343" t="s">
        <v>23</v>
      </c>
      <c r="D343" s="2">
        <v>45476</v>
      </c>
      <c r="E343">
        <v>621.47</v>
      </c>
      <c r="F343" t="s">
        <v>43</v>
      </c>
      <c r="G343">
        <v>1</v>
      </c>
      <c r="H343">
        <v>5.9</v>
      </c>
      <c r="I343">
        <v>615.57000000000005</v>
      </c>
      <c r="J343">
        <v>4.97</v>
      </c>
      <c r="K343">
        <v>610.59</v>
      </c>
      <c r="L343" s="2">
        <v>45477</v>
      </c>
    </row>
    <row r="344" spans="1:12" x14ac:dyDescent="0.35">
      <c r="A344">
        <v>83531</v>
      </c>
      <c r="B344">
        <v>266</v>
      </c>
      <c r="C344" t="s">
        <v>23</v>
      </c>
      <c r="D344" s="2">
        <v>45477</v>
      </c>
      <c r="E344">
        <v>36.049999999999997</v>
      </c>
      <c r="F344" t="s">
        <v>47</v>
      </c>
      <c r="G344">
        <v>1</v>
      </c>
      <c r="H344">
        <v>0.27</v>
      </c>
      <c r="I344">
        <v>35.78</v>
      </c>
      <c r="J344">
        <v>0.28999999999999998</v>
      </c>
      <c r="K344">
        <v>35.49</v>
      </c>
      <c r="L344" s="2">
        <v>45478</v>
      </c>
    </row>
    <row r="345" spans="1:12" x14ac:dyDescent="0.35">
      <c r="A345">
        <v>83529</v>
      </c>
      <c r="B345">
        <v>266</v>
      </c>
      <c r="C345" t="s">
        <v>23</v>
      </c>
      <c r="D345" s="2">
        <v>45477</v>
      </c>
      <c r="E345">
        <v>10461.66</v>
      </c>
      <c r="F345" t="s">
        <v>40</v>
      </c>
      <c r="G345">
        <v>1</v>
      </c>
      <c r="H345">
        <v>277.23</v>
      </c>
      <c r="I345">
        <v>10184.43</v>
      </c>
      <c r="J345">
        <v>83.69</v>
      </c>
      <c r="K345">
        <v>10100.73</v>
      </c>
      <c r="L345" s="2">
        <v>45478</v>
      </c>
    </row>
    <row r="346" spans="1:12" x14ac:dyDescent="0.35">
      <c r="A346">
        <v>83534</v>
      </c>
      <c r="B346">
        <v>266</v>
      </c>
      <c r="C346" t="s">
        <v>23</v>
      </c>
      <c r="D346" s="2">
        <v>45477</v>
      </c>
      <c r="E346">
        <v>817.09</v>
      </c>
      <c r="F346" t="s">
        <v>45</v>
      </c>
      <c r="G346">
        <v>1</v>
      </c>
      <c r="H346">
        <v>6.05</v>
      </c>
      <c r="I346">
        <v>811.04</v>
      </c>
      <c r="J346">
        <v>6.54</v>
      </c>
      <c r="K346">
        <v>804.51</v>
      </c>
      <c r="L346" s="2">
        <v>45478</v>
      </c>
    </row>
    <row r="347" spans="1:12" x14ac:dyDescent="0.35">
      <c r="A347">
        <v>83540</v>
      </c>
      <c r="B347">
        <v>266</v>
      </c>
      <c r="C347" t="s">
        <v>23</v>
      </c>
      <c r="D347" s="2">
        <v>45477</v>
      </c>
      <c r="E347">
        <v>109.83</v>
      </c>
      <c r="F347" t="s">
        <v>42</v>
      </c>
      <c r="G347">
        <v>1</v>
      </c>
      <c r="H347">
        <v>0</v>
      </c>
      <c r="I347">
        <v>0</v>
      </c>
      <c r="J347">
        <v>0.88</v>
      </c>
      <c r="K347">
        <v>-0.88</v>
      </c>
      <c r="L347" s="2">
        <v>45477</v>
      </c>
    </row>
    <row r="348" spans="1:12" x14ac:dyDescent="0.35">
      <c r="A348">
        <v>83539</v>
      </c>
      <c r="B348">
        <v>266</v>
      </c>
      <c r="C348" t="s">
        <v>23</v>
      </c>
      <c r="D348" s="2">
        <v>45477</v>
      </c>
      <c r="E348">
        <v>2487.88</v>
      </c>
      <c r="F348" t="s">
        <v>43</v>
      </c>
      <c r="G348">
        <v>1</v>
      </c>
      <c r="H348">
        <v>23.63</v>
      </c>
      <c r="I348">
        <v>2464.25</v>
      </c>
      <c r="J348">
        <v>19.899999999999999</v>
      </c>
      <c r="K348">
        <v>2444.34</v>
      </c>
      <c r="L348" s="2">
        <v>45478</v>
      </c>
    </row>
    <row r="349" spans="1:12" x14ac:dyDescent="0.35">
      <c r="A349">
        <v>83538</v>
      </c>
      <c r="B349">
        <v>266</v>
      </c>
      <c r="C349" t="s">
        <v>23</v>
      </c>
      <c r="D349" s="2">
        <v>45477</v>
      </c>
      <c r="E349">
        <v>1763.3</v>
      </c>
      <c r="F349" t="s">
        <v>44</v>
      </c>
      <c r="G349">
        <v>1</v>
      </c>
      <c r="H349">
        <v>0</v>
      </c>
      <c r="I349">
        <v>1763.3</v>
      </c>
      <c r="J349">
        <v>14.11</v>
      </c>
      <c r="K349">
        <v>-14.11</v>
      </c>
      <c r="L349" s="2">
        <v>45478</v>
      </c>
    </row>
    <row r="350" spans="1:12" x14ac:dyDescent="0.35">
      <c r="A350">
        <v>83727</v>
      </c>
      <c r="B350">
        <v>266</v>
      </c>
      <c r="C350" t="s">
        <v>23</v>
      </c>
      <c r="D350" s="2">
        <v>45478</v>
      </c>
      <c r="E350">
        <v>9934.26</v>
      </c>
      <c r="F350" t="s">
        <v>40</v>
      </c>
      <c r="G350">
        <v>1</v>
      </c>
      <c r="H350">
        <v>263.26</v>
      </c>
      <c r="I350">
        <v>9671</v>
      </c>
      <c r="J350">
        <v>79.47</v>
      </c>
      <c r="K350">
        <v>9591.5300000000007</v>
      </c>
      <c r="L350" s="2">
        <v>45481</v>
      </c>
    </row>
    <row r="351" spans="1:12" x14ac:dyDescent="0.35">
      <c r="A351">
        <v>83738</v>
      </c>
      <c r="B351">
        <v>266</v>
      </c>
      <c r="C351" t="s">
        <v>23</v>
      </c>
      <c r="D351" s="2">
        <v>45478</v>
      </c>
      <c r="E351">
        <v>153.11000000000001</v>
      </c>
      <c r="F351" t="s">
        <v>42</v>
      </c>
      <c r="G351">
        <v>1</v>
      </c>
      <c r="H351">
        <v>0</v>
      </c>
      <c r="I351">
        <v>0</v>
      </c>
      <c r="J351">
        <v>1.22</v>
      </c>
      <c r="K351">
        <v>-1.22</v>
      </c>
      <c r="L351" s="2">
        <v>45478</v>
      </c>
    </row>
    <row r="352" spans="1:12" x14ac:dyDescent="0.35">
      <c r="A352">
        <v>83737</v>
      </c>
      <c r="B352">
        <v>266</v>
      </c>
      <c r="C352" t="s">
        <v>23</v>
      </c>
      <c r="D352" s="2">
        <v>45478</v>
      </c>
      <c r="E352">
        <v>5936.09</v>
      </c>
      <c r="F352" t="s">
        <v>43</v>
      </c>
      <c r="G352">
        <v>1</v>
      </c>
      <c r="H352">
        <v>56.39</v>
      </c>
      <c r="I352">
        <v>5879.7</v>
      </c>
      <c r="J352">
        <v>47.49</v>
      </c>
      <c r="K352">
        <v>5832.21</v>
      </c>
      <c r="L352" s="2">
        <v>45481</v>
      </c>
    </row>
    <row r="353" spans="1:12" x14ac:dyDescent="0.35">
      <c r="A353">
        <v>83736</v>
      </c>
      <c r="B353">
        <v>266</v>
      </c>
      <c r="C353" t="s">
        <v>23</v>
      </c>
      <c r="D353" s="2">
        <v>45478</v>
      </c>
      <c r="E353">
        <v>511.29</v>
      </c>
      <c r="F353" t="s">
        <v>44</v>
      </c>
      <c r="G353">
        <v>1</v>
      </c>
      <c r="H353">
        <v>0</v>
      </c>
      <c r="I353">
        <v>511.29</v>
      </c>
      <c r="J353">
        <v>4.09</v>
      </c>
      <c r="K353">
        <v>-4.09</v>
      </c>
      <c r="L353" s="2">
        <v>45481</v>
      </c>
    </row>
    <row r="354" spans="1:12" x14ac:dyDescent="0.35">
      <c r="A354">
        <v>83732</v>
      </c>
      <c r="B354">
        <v>266</v>
      </c>
      <c r="C354" t="s">
        <v>23</v>
      </c>
      <c r="D354" s="2">
        <v>45478</v>
      </c>
      <c r="E354">
        <v>456.85</v>
      </c>
      <c r="F354" t="s">
        <v>45</v>
      </c>
      <c r="G354">
        <v>1</v>
      </c>
      <c r="H354">
        <v>3.38</v>
      </c>
      <c r="I354">
        <v>453.47</v>
      </c>
      <c r="J354">
        <v>3.65</v>
      </c>
      <c r="K354">
        <v>449.81</v>
      </c>
      <c r="L354" s="2">
        <v>45481</v>
      </c>
    </row>
    <row r="355" spans="1:12" x14ac:dyDescent="0.35">
      <c r="A355">
        <v>83728</v>
      </c>
      <c r="B355">
        <v>266</v>
      </c>
      <c r="C355" t="s">
        <v>23</v>
      </c>
      <c r="D355" s="2">
        <v>45478</v>
      </c>
      <c r="E355">
        <v>493.23</v>
      </c>
      <c r="F355" t="s">
        <v>41</v>
      </c>
      <c r="G355">
        <v>1</v>
      </c>
      <c r="H355">
        <v>0</v>
      </c>
      <c r="I355">
        <v>493.23</v>
      </c>
      <c r="J355">
        <v>3.95</v>
      </c>
      <c r="K355">
        <v>-3.95</v>
      </c>
      <c r="L355" s="2">
        <v>45481</v>
      </c>
    </row>
    <row r="356" spans="1:12" x14ac:dyDescent="0.35">
      <c r="A356">
        <v>84044</v>
      </c>
      <c r="B356">
        <v>266</v>
      </c>
      <c r="C356" t="s">
        <v>23</v>
      </c>
      <c r="D356" s="2">
        <v>45479</v>
      </c>
      <c r="E356">
        <v>164.79</v>
      </c>
      <c r="F356" t="s">
        <v>42</v>
      </c>
      <c r="G356">
        <v>1</v>
      </c>
      <c r="H356">
        <v>0</v>
      </c>
      <c r="I356">
        <v>0</v>
      </c>
      <c r="J356">
        <v>1.32</v>
      </c>
      <c r="K356">
        <v>-1.32</v>
      </c>
      <c r="L356" s="2">
        <v>45481</v>
      </c>
    </row>
    <row r="357" spans="1:12" x14ac:dyDescent="0.35">
      <c r="A357">
        <v>84043</v>
      </c>
      <c r="B357">
        <v>266</v>
      </c>
      <c r="C357" t="s">
        <v>23</v>
      </c>
      <c r="D357" s="2">
        <v>45479</v>
      </c>
      <c r="E357">
        <v>5054.8999999999996</v>
      </c>
      <c r="F357" t="s">
        <v>43</v>
      </c>
      <c r="G357">
        <v>1</v>
      </c>
      <c r="H357">
        <v>48.02</v>
      </c>
      <c r="I357">
        <v>5006.88</v>
      </c>
      <c r="J357">
        <v>40.44</v>
      </c>
      <c r="K357">
        <v>4966.4399999999996</v>
      </c>
      <c r="L357" s="2">
        <v>45481</v>
      </c>
    </row>
    <row r="358" spans="1:12" x14ac:dyDescent="0.35">
      <c r="A358">
        <v>84033</v>
      </c>
      <c r="B358">
        <v>266</v>
      </c>
      <c r="C358" t="s">
        <v>23</v>
      </c>
      <c r="D358" s="2">
        <v>45479</v>
      </c>
      <c r="E358">
        <v>19147.68</v>
      </c>
      <c r="F358" t="s">
        <v>40</v>
      </c>
      <c r="G358">
        <v>1</v>
      </c>
      <c r="H358">
        <v>507.41</v>
      </c>
      <c r="I358">
        <v>18640.27</v>
      </c>
      <c r="J358">
        <v>153.18</v>
      </c>
      <c r="K358">
        <v>18487.09</v>
      </c>
      <c r="L358" s="2">
        <v>45481</v>
      </c>
    </row>
    <row r="359" spans="1:12" x14ac:dyDescent="0.35">
      <c r="A359">
        <v>84042</v>
      </c>
      <c r="B359">
        <v>266</v>
      </c>
      <c r="C359" t="s">
        <v>23</v>
      </c>
      <c r="D359" s="2">
        <v>45479</v>
      </c>
      <c r="E359">
        <v>124.41</v>
      </c>
      <c r="F359" t="s">
        <v>44</v>
      </c>
      <c r="G359">
        <v>1</v>
      </c>
      <c r="H359">
        <v>0</v>
      </c>
      <c r="I359">
        <v>124.41</v>
      </c>
      <c r="J359">
        <v>1</v>
      </c>
      <c r="K359">
        <v>-1</v>
      </c>
      <c r="L359" s="2">
        <v>45481</v>
      </c>
    </row>
    <row r="360" spans="1:12" x14ac:dyDescent="0.35">
      <c r="A360">
        <v>84038</v>
      </c>
      <c r="B360">
        <v>266</v>
      </c>
      <c r="C360" t="s">
        <v>23</v>
      </c>
      <c r="D360" s="2">
        <v>45479</v>
      </c>
      <c r="E360">
        <v>305.55</v>
      </c>
      <c r="F360" t="s">
        <v>45</v>
      </c>
      <c r="G360">
        <v>1</v>
      </c>
      <c r="H360">
        <v>2.2599999999999998</v>
      </c>
      <c r="I360">
        <v>303.29000000000002</v>
      </c>
      <c r="J360">
        <v>2.44</v>
      </c>
      <c r="K360">
        <v>300.83999999999997</v>
      </c>
      <c r="L360" s="2">
        <v>45481</v>
      </c>
    </row>
    <row r="361" spans="1:12" x14ac:dyDescent="0.35">
      <c r="A361">
        <v>84035</v>
      </c>
      <c r="B361">
        <v>266</v>
      </c>
      <c r="C361" t="s">
        <v>23</v>
      </c>
      <c r="D361" s="2">
        <v>45479</v>
      </c>
      <c r="E361">
        <v>354.7</v>
      </c>
      <c r="F361" t="s">
        <v>47</v>
      </c>
      <c r="G361">
        <v>1</v>
      </c>
      <c r="H361">
        <v>2.62</v>
      </c>
      <c r="I361">
        <v>352.08</v>
      </c>
      <c r="J361">
        <v>2.84</v>
      </c>
      <c r="K361">
        <v>349.24</v>
      </c>
      <c r="L361" s="2">
        <v>45481</v>
      </c>
    </row>
    <row r="362" spans="1:12" x14ac:dyDescent="0.35">
      <c r="A362">
        <v>84034</v>
      </c>
      <c r="B362">
        <v>266</v>
      </c>
      <c r="C362" t="s">
        <v>23</v>
      </c>
      <c r="D362" s="2">
        <v>45479</v>
      </c>
      <c r="E362">
        <v>544.36</v>
      </c>
      <c r="F362" t="s">
        <v>41</v>
      </c>
      <c r="G362">
        <v>1</v>
      </c>
      <c r="H362">
        <v>0</v>
      </c>
      <c r="I362">
        <v>544.36</v>
      </c>
      <c r="J362">
        <v>4.3499999999999996</v>
      </c>
      <c r="K362">
        <v>-4.3499999999999996</v>
      </c>
      <c r="L362" s="2">
        <v>45481</v>
      </c>
    </row>
    <row r="363" spans="1:12" x14ac:dyDescent="0.35">
      <c r="A363">
        <v>84276</v>
      </c>
      <c r="B363">
        <v>266</v>
      </c>
      <c r="C363" t="s">
        <v>23</v>
      </c>
      <c r="D363" s="2">
        <v>45480</v>
      </c>
      <c r="E363">
        <v>1586.08</v>
      </c>
      <c r="F363" t="s">
        <v>44</v>
      </c>
      <c r="G363">
        <v>1</v>
      </c>
      <c r="H363">
        <v>0</v>
      </c>
      <c r="I363">
        <v>1586.08</v>
      </c>
      <c r="J363">
        <v>12.69</v>
      </c>
      <c r="K363">
        <v>-12.69</v>
      </c>
      <c r="L363" s="2">
        <v>45481</v>
      </c>
    </row>
    <row r="364" spans="1:12" x14ac:dyDescent="0.35">
      <c r="A364">
        <v>84272</v>
      </c>
      <c r="B364">
        <v>266</v>
      </c>
      <c r="C364" t="s">
        <v>23</v>
      </c>
      <c r="D364" s="2">
        <v>45480</v>
      </c>
      <c r="E364">
        <v>726.44</v>
      </c>
      <c r="F364" t="s">
        <v>45</v>
      </c>
      <c r="G364">
        <v>1</v>
      </c>
      <c r="H364">
        <v>5.38</v>
      </c>
      <c r="I364">
        <v>721.06</v>
      </c>
      <c r="J364">
        <v>5.81</v>
      </c>
      <c r="K364">
        <v>715.25</v>
      </c>
      <c r="L364" s="2">
        <v>45481</v>
      </c>
    </row>
    <row r="365" spans="1:12" x14ac:dyDescent="0.35">
      <c r="A365">
        <v>84269</v>
      </c>
      <c r="B365">
        <v>266</v>
      </c>
      <c r="C365" t="s">
        <v>23</v>
      </c>
      <c r="D365" s="2">
        <v>45480</v>
      </c>
      <c r="E365">
        <v>78</v>
      </c>
      <c r="F365" t="s">
        <v>47</v>
      </c>
      <c r="G365">
        <v>1</v>
      </c>
      <c r="H365">
        <v>0.57999999999999996</v>
      </c>
      <c r="I365">
        <v>77.42</v>
      </c>
      <c r="J365">
        <v>0.62</v>
      </c>
      <c r="K365">
        <v>76.8</v>
      </c>
      <c r="L365" s="2">
        <v>45481</v>
      </c>
    </row>
    <row r="366" spans="1:12" x14ac:dyDescent="0.35">
      <c r="A366">
        <v>84268</v>
      </c>
      <c r="B366">
        <v>266</v>
      </c>
      <c r="C366" t="s">
        <v>23</v>
      </c>
      <c r="D366" s="2">
        <v>45480</v>
      </c>
      <c r="E366">
        <v>130.22999999999999</v>
      </c>
      <c r="F366" t="s">
        <v>41</v>
      </c>
      <c r="G366">
        <v>1</v>
      </c>
      <c r="H366">
        <v>0</v>
      </c>
      <c r="I366">
        <v>130.22999999999999</v>
      </c>
      <c r="J366">
        <v>1.04</v>
      </c>
      <c r="K366">
        <v>-1.04</v>
      </c>
      <c r="L366" s="2">
        <v>45481</v>
      </c>
    </row>
    <row r="367" spans="1:12" x14ac:dyDescent="0.35">
      <c r="A367">
        <v>84267</v>
      </c>
      <c r="B367">
        <v>266</v>
      </c>
      <c r="C367" t="s">
        <v>23</v>
      </c>
      <c r="D367" s="2">
        <v>45480</v>
      </c>
      <c r="E367">
        <v>13845.36</v>
      </c>
      <c r="F367" t="s">
        <v>40</v>
      </c>
      <c r="G367">
        <v>1</v>
      </c>
      <c r="H367">
        <v>366.9</v>
      </c>
      <c r="I367">
        <v>13478.46</v>
      </c>
      <c r="J367">
        <v>110.76</v>
      </c>
      <c r="K367">
        <v>13367.7</v>
      </c>
      <c r="L367" s="2">
        <v>45481</v>
      </c>
    </row>
    <row r="368" spans="1:12" x14ac:dyDescent="0.35">
      <c r="A368">
        <v>84277</v>
      </c>
      <c r="B368">
        <v>266</v>
      </c>
      <c r="C368" t="s">
        <v>23</v>
      </c>
      <c r="D368" s="2">
        <v>45480</v>
      </c>
      <c r="E368">
        <v>2629.4</v>
      </c>
      <c r="F368" t="s">
        <v>43</v>
      </c>
      <c r="G368">
        <v>1</v>
      </c>
      <c r="H368">
        <v>24.98</v>
      </c>
      <c r="I368">
        <v>2604.42</v>
      </c>
      <c r="J368">
        <v>21.04</v>
      </c>
      <c r="K368">
        <v>2583.39</v>
      </c>
      <c r="L368" s="2">
        <v>45481</v>
      </c>
    </row>
    <row r="369" spans="1:12" x14ac:dyDescent="0.35">
      <c r="A369">
        <v>84278</v>
      </c>
      <c r="B369">
        <v>266</v>
      </c>
      <c r="C369" t="s">
        <v>23</v>
      </c>
      <c r="D369" s="2">
        <v>45480</v>
      </c>
      <c r="E369">
        <v>14.15</v>
      </c>
      <c r="F369" t="s">
        <v>42</v>
      </c>
      <c r="G369">
        <v>1</v>
      </c>
      <c r="H369">
        <v>0</v>
      </c>
      <c r="I369">
        <v>0</v>
      </c>
      <c r="J369">
        <v>0.11</v>
      </c>
      <c r="K369">
        <v>-0.11</v>
      </c>
      <c r="L369" s="2">
        <v>45481</v>
      </c>
    </row>
    <row r="370" spans="1:12" x14ac:dyDescent="0.35">
      <c r="A370">
        <v>84344</v>
      </c>
      <c r="B370">
        <v>266</v>
      </c>
      <c r="C370" t="s">
        <v>23</v>
      </c>
      <c r="D370" s="2">
        <v>45481</v>
      </c>
      <c r="E370">
        <v>31.64</v>
      </c>
      <c r="F370" t="s">
        <v>45</v>
      </c>
      <c r="G370">
        <v>1</v>
      </c>
      <c r="H370">
        <v>0.23</v>
      </c>
      <c r="I370">
        <v>31.41</v>
      </c>
      <c r="J370">
        <v>0.25</v>
      </c>
      <c r="K370">
        <v>31.15</v>
      </c>
      <c r="L370" s="2">
        <v>45482</v>
      </c>
    </row>
    <row r="371" spans="1:12" x14ac:dyDescent="0.35">
      <c r="A371">
        <v>84348</v>
      </c>
      <c r="B371">
        <v>266</v>
      </c>
      <c r="C371" t="s">
        <v>23</v>
      </c>
      <c r="D371" s="2">
        <v>45481</v>
      </c>
      <c r="E371">
        <v>102.9</v>
      </c>
      <c r="F371" t="s">
        <v>44</v>
      </c>
      <c r="G371">
        <v>1</v>
      </c>
      <c r="H371">
        <v>0</v>
      </c>
      <c r="I371">
        <v>102.9</v>
      </c>
      <c r="J371">
        <v>0.82</v>
      </c>
      <c r="K371">
        <v>-0.82</v>
      </c>
      <c r="L371" s="2">
        <v>45482</v>
      </c>
    </row>
    <row r="372" spans="1:12" x14ac:dyDescent="0.35">
      <c r="A372">
        <v>84339</v>
      </c>
      <c r="B372">
        <v>266</v>
      </c>
      <c r="C372" t="s">
        <v>23</v>
      </c>
      <c r="D372" s="2">
        <v>45481</v>
      </c>
      <c r="E372">
        <v>3035.67</v>
      </c>
      <c r="F372" t="s">
        <v>40</v>
      </c>
      <c r="G372">
        <v>1</v>
      </c>
      <c r="H372">
        <v>80.45</v>
      </c>
      <c r="I372">
        <v>2955.22</v>
      </c>
      <c r="J372">
        <v>24.29</v>
      </c>
      <c r="K372">
        <v>2930.94</v>
      </c>
      <c r="L372" s="2">
        <v>45482</v>
      </c>
    </row>
    <row r="373" spans="1:12" x14ac:dyDescent="0.35">
      <c r="A373">
        <v>84351</v>
      </c>
      <c r="B373">
        <v>266</v>
      </c>
      <c r="C373" t="s">
        <v>23</v>
      </c>
      <c r="D373" s="2">
        <v>45481</v>
      </c>
      <c r="E373">
        <v>168.36</v>
      </c>
      <c r="F373" t="s">
        <v>46</v>
      </c>
      <c r="G373">
        <v>1</v>
      </c>
      <c r="H373">
        <v>0</v>
      </c>
      <c r="I373">
        <v>168.36</v>
      </c>
      <c r="J373">
        <v>1.35</v>
      </c>
      <c r="K373">
        <v>167.01</v>
      </c>
      <c r="L373" s="2">
        <v>45481</v>
      </c>
    </row>
    <row r="374" spans="1:12" x14ac:dyDescent="0.35">
      <c r="A374">
        <v>84349</v>
      </c>
      <c r="B374">
        <v>266</v>
      </c>
      <c r="C374" t="s">
        <v>23</v>
      </c>
      <c r="D374" s="2">
        <v>45481</v>
      </c>
      <c r="E374">
        <v>1308.8699999999999</v>
      </c>
      <c r="F374" t="s">
        <v>43</v>
      </c>
      <c r="G374">
        <v>1</v>
      </c>
      <c r="H374">
        <v>12.43</v>
      </c>
      <c r="I374">
        <v>1296.44</v>
      </c>
      <c r="J374">
        <v>10.47</v>
      </c>
      <c r="K374">
        <v>1285.96</v>
      </c>
      <c r="L374" s="2">
        <v>45482</v>
      </c>
    </row>
    <row r="375" spans="1:12" x14ac:dyDescent="0.35">
      <c r="A375">
        <v>84573</v>
      </c>
      <c r="B375">
        <v>266</v>
      </c>
      <c r="C375" t="s">
        <v>23</v>
      </c>
      <c r="D375" s="2">
        <v>45482</v>
      </c>
      <c r="E375">
        <v>1628.47</v>
      </c>
      <c r="F375" t="s">
        <v>40</v>
      </c>
      <c r="G375">
        <v>1</v>
      </c>
      <c r="H375">
        <v>43.15</v>
      </c>
      <c r="I375">
        <v>1585.32</v>
      </c>
      <c r="J375">
        <v>13.03</v>
      </c>
      <c r="K375">
        <v>1572.29</v>
      </c>
      <c r="L375" s="2">
        <v>45483</v>
      </c>
    </row>
    <row r="376" spans="1:12" x14ac:dyDescent="0.35">
      <c r="A376">
        <v>84574</v>
      </c>
      <c r="B376">
        <v>266</v>
      </c>
      <c r="C376" t="s">
        <v>23</v>
      </c>
      <c r="D376" s="2">
        <v>45482</v>
      </c>
      <c r="E376">
        <v>209.84</v>
      </c>
      <c r="F376" t="s">
        <v>41</v>
      </c>
      <c r="G376">
        <v>1</v>
      </c>
      <c r="H376">
        <v>0</v>
      </c>
      <c r="I376">
        <v>209.84</v>
      </c>
      <c r="J376">
        <v>1.68</v>
      </c>
      <c r="K376">
        <v>-1.68</v>
      </c>
      <c r="L376" s="2">
        <v>45483</v>
      </c>
    </row>
    <row r="377" spans="1:12" x14ac:dyDescent="0.35">
      <c r="A377">
        <v>84583</v>
      </c>
      <c r="B377">
        <v>266</v>
      </c>
      <c r="C377" t="s">
        <v>23</v>
      </c>
      <c r="D377" s="2">
        <v>45482</v>
      </c>
      <c r="E377">
        <v>1683.9</v>
      </c>
      <c r="F377" t="s">
        <v>43</v>
      </c>
      <c r="G377">
        <v>1</v>
      </c>
      <c r="H377">
        <v>16</v>
      </c>
      <c r="I377">
        <v>1667.9</v>
      </c>
      <c r="J377">
        <v>13.47</v>
      </c>
      <c r="K377">
        <v>1654.43</v>
      </c>
      <c r="L377" s="2">
        <v>45483</v>
      </c>
    </row>
    <row r="378" spans="1:12" x14ac:dyDescent="0.35">
      <c r="A378">
        <v>84584</v>
      </c>
      <c r="B378">
        <v>266</v>
      </c>
      <c r="C378" t="s">
        <v>23</v>
      </c>
      <c r="D378" s="2">
        <v>45482</v>
      </c>
      <c r="E378">
        <v>29.93</v>
      </c>
      <c r="F378" t="s">
        <v>42</v>
      </c>
      <c r="G378">
        <v>1</v>
      </c>
      <c r="H378">
        <v>0</v>
      </c>
      <c r="I378">
        <v>0</v>
      </c>
      <c r="J378">
        <v>0.24</v>
      </c>
      <c r="K378">
        <v>-0.24</v>
      </c>
      <c r="L378" s="2">
        <v>45482</v>
      </c>
    </row>
    <row r="379" spans="1:12" x14ac:dyDescent="0.35">
      <c r="A379">
        <v>84861</v>
      </c>
      <c r="B379">
        <v>266</v>
      </c>
      <c r="C379" t="s">
        <v>23</v>
      </c>
      <c r="D379" s="2">
        <v>45483</v>
      </c>
      <c r="E379">
        <v>3122.92</v>
      </c>
      <c r="F379" t="s">
        <v>40</v>
      </c>
      <c r="G379">
        <v>1</v>
      </c>
      <c r="H379">
        <v>82.76</v>
      </c>
      <c r="I379">
        <v>3040.16</v>
      </c>
      <c r="J379">
        <v>24.98</v>
      </c>
      <c r="K379">
        <v>3015.18</v>
      </c>
      <c r="L379" s="2">
        <v>45484</v>
      </c>
    </row>
    <row r="380" spans="1:12" x14ac:dyDescent="0.35">
      <c r="A380">
        <v>84863</v>
      </c>
      <c r="B380">
        <v>266</v>
      </c>
      <c r="C380" t="s">
        <v>23</v>
      </c>
      <c r="D380" s="2">
        <v>45483</v>
      </c>
      <c r="E380">
        <v>7</v>
      </c>
      <c r="F380" t="s">
        <v>47</v>
      </c>
      <c r="G380">
        <v>1</v>
      </c>
      <c r="H380">
        <v>0.05</v>
      </c>
      <c r="I380">
        <v>6.95</v>
      </c>
      <c r="J380">
        <v>0.06</v>
      </c>
      <c r="K380">
        <v>6.89</v>
      </c>
      <c r="L380" s="2">
        <v>45484</v>
      </c>
    </row>
    <row r="381" spans="1:12" x14ac:dyDescent="0.35">
      <c r="A381">
        <v>84866</v>
      </c>
      <c r="B381">
        <v>266</v>
      </c>
      <c r="C381" t="s">
        <v>23</v>
      </c>
      <c r="D381" s="2">
        <v>45483</v>
      </c>
      <c r="E381">
        <v>125.43</v>
      </c>
      <c r="F381" t="s">
        <v>45</v>
      </c>
      <c r="G381">
        <v>1</v>
      </c>
      <c r="H381">
        <v>0.93</v>
      </c>
      <c r="I381">
        <v>124.5</v>
      </c>
      <c r="J381">
        <v>1</v>
      </c>
      <c r="K381">
        <v>123.5</v>
      </c>
      <c r="L381" s="2">
        <v>45484</v>
      </c>
    </row>
    <row r="382" spans="1:12" x14ac:dyDescent="0.35">
      <c r="A382">
        <v>84870</v>
      </c>
      <c r="B382">
        <v>266</v>
      </c>
      <c r="C382" t="s">
        <v>23</v>
      </c>
      <c r="D382" s="2">
        <v>45483</v>
      </c>
      <c r="E382">
        <v>584.73</v>
      </c>
      <c r="F382" t="s">
        <v>44</v>
      </c>
      <c r="G382">
        <v>1</v>
      </c>
      <c r="H382">
        <v>0</v>
      </c>
      <c r="I382">
        <v>584.73</v>
      </c>
      <c r="J382">
        <v>4.68</v>
      </c>
      <c r="K382">
        <v>-4.68</v>
      </c>
      <c r="L382" s="2">
        <v>45484</v>
      </c>
    </row>
    <row r="383" spans="1:12" x14ac:dyDescent="0.35">
      <c r="A383">
        <v>84871</v>
      </c>
      <c r="B383">
        <v>266</v>
      </c>
      <c r="C383" t="s">
        <v>23</v>
      </c>
      <c r="D383" s="2">
        <v>45483</v>
      </c>
      <c r="E383">
        <v>1863.79</v>
      </c>
      <c r="F383" t="s">
        <v>43</v>
      </c>
      <c r="G383">
        <v>1</v>
      </c>
      <c r="H383">
        <v>17.71</v>
      </c>
      <c r="I383">
        <v>1846.08</v>
      </c>
      <c r="J383">
        <v>14.91</v>
      </c>
      <c r="K383">
        <v>1831.17</v>
      </c>
      <c r="L383" s="2">
        <v>45484</v>
      </c>
    </row>
    <row r="384" spans="1:12" x14ac:dyDescent="0.35">
      <c r="A384">
        <v>84872</v>
      </c>
      <c r="B384">
        <v>266</v>
      </c>
      <c r="C384" t="s">
        <v>23</v>
      </c>
      <c r="D384" s="2">
        <v>45483</v>
      </c>
      <c r="E384">
        <v>461.07</v>
      </c>
      <c r="F384" t="s">
        <v>42</v>
      </c>
      <c r="G384">
        <v>1</v>
      </c>
      <c r="H384">
        <v>0</v>
      </c>
      <c r="I384">
        <v>0</v>
      </c>
      <c r="J384">
        <v>3.69</v>
      </c>
      <c r="K384">
        <v>-3.69</v>
      </c>
      <c r="L384" s="2">
        <v>45483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35"/>
  <sheetViews>
    <sheetView workbookViewId="0"/>
  </sheetViews>
  <sheetFormatPr defaultRowHeight="14.5" x14ac:dyDescent="0.35"/>
  <sheetData>
    <row r="1" spans="1:33" x14ac:dyDescent="0.35">
      <c r="A1" t="s">
        <v>48</v>
      </c>
      <c r="B1" t="s">
        <v>17</v>
      </c>
      <c r="C1" t="s">
        <v>30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  <c r="AF1" t="s">
        <v>77</v>
      </c>
      <c r="AG1" t="s">
        <v>78</v>
      </c>
    </row>
    <row r="2" spans="1:33" x14ac:dyDescent="0.35">
      <c r="A2">
        <v>128</v>
      </c>
      <c r="B2">
        <v>266</v>
      </c>
      <c r="C2" t="s">
        <v>23</v>
      </c>
      <c r="D2" t="s">
        <v>79</v>
      </c>
      <c r="E2" t="s">
        <v>80</v>
      </c>
      <c r="F2">
        <v>127</v>
      </c>
      <c r="G2" t="s">
        <v>81</v>
      </c>
      <c r="H2">
        <v>0</v>
      </c>
      <c r="J2" s="2">
        <v>45066</v>
      </c>
      <c r="K2" t="s">
        <v>82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12414.6</v>
      </c>
      <c r="T2" s="2">
        <v>45043</v>
      </c>
      <c r="U2" s="2">
        <v>45043</v>
      </c>
      <c r="V2">
        <v>0</v>
      </c>
      <c r="W2" s="22"/>
      <c r="X2" s="22"/>
      <c r="Y2">
        <v>0</v>
      </c>
      <c r="Z2" s="22"/>
      <c r="AA2" s="22"/>
      <c r="AB2">
        <v>0</v>
      </c>
      <c r="AC2" s="22"/>
      <c r="AD2" s="22"/>
      <c r="AE2">
        <v>0</v>
      </c>
      <c r="AF2" s="22"/>
      <c r="AG2" s="22"/>
    </row>
    <row r="3" spans="1:33" x14ac:dyDescent="0.35">
      <c r="A3">
        <v>140</v>
      </c>
      <c r="B3">
        <v>266</v>
      </c>
      <c r="C3" t="s">
        <v>23</v>
      </c>
      <c r="D3" t="s">
        <v>83</v>
      </c>
      <c r="E3" t="s">
        <v>80</v>
      </c>
      <c r="F3">
        <v>137</v>
      </c>
      <c r="G3" t="s">
        <v>84</v>
      </c>
      <c r="H3">
        <v>3800</v>
      </c>
      <c r="J3" s="2">
        <v>45094</v>
      </c>
      <c r="K3" t="s">
        <v>82</v>
      </c>
      <c r="L3">
        <v>0</v>
      </c>
      <c r="M3">
        <v>0</v>
      </c>
      <c r="N3">
        <v>2000</v>
      </c>
      <c r="O3">
        <v>0</v>
      </c>
      <c r="P3">
        <v>1800</v>
      </c>
      <c r="Q3">
        <v>0</v>
      </c>
      <c r="R3">
        <v>0</v>
      </c>
      <c r="S3">
        <v>1800</v>
      </c>
      <c r="T3" s="2">
        <v>45051</v>
      </c>
      <c r="U3" s="2">
        <v>45051</v>
      </c>
      <c r="V3">
        <v>0</v>
      </c>
      <c r="W3" s="22"/>
      <c r="X3" s="22"/>
      <c r="Y3">
        <v>0</v>
      </c>
      <c r="Z3" s="22"/>
      <c r="AA3" s="22"/>
      <c r="AB3">
        <v>0</v>
      </c>
      <c r="AC3" s="22"/>
      <c r="AD3" s="22"/>
      <c r="AE3">
        <v>0</v>
      </c>
      <c r="AF3" s="22"/>
      <c r="AG3" s="22"/>
    </row>
    <row r="4" spans="1:33" x14ac:dyDescent="0.35">
      <c r="A4">
        <v>141</v>
      </c>
      <c r="B4">
        <v>266</v>
      </c>
      <c r="C4" t="s">
        <v>23</v>
      </c>
      <c r="D4" t="s">
        <v>85</v>
      </c>
      <c r="E4" t="s">
        <v>80</v>
      </c>
      <c r="F4">
        <v>128</v>
      </c>
      <c r="G4" t="s">
        <v>86</v>
      </c>
      <c r="H4">
        <v>1800</v>
      </c>
      <c r="J4" s="2">
        <v>45073</v>
      </c>
      <c r="K4" t="s">
        <v>82</v>
      </c>
      <c r="L4">
        <v>0</v>
      </c>
      <c r="M4">
        <v>0</v>
      </c>
      <c r="N4">
        <v>0</v>
      </c>
      <c r="O4">
        <v>0</v>
      </c>
      <c r="P4">
        <v>1800</v>
      </c>
      <c r="Q4">
        <v>0</v>
      </c>
      <c r="R4">
        <v>0</v>
      </c>
      <c r="S4">
        <v>1800</v>
      </c>
      <c r="T4" s="2">
        <v>45054</v>
      </c>
      <c r="U4" s="2">
        <v>45051</v>
      </c>
      <c r="V4">
        <v>0</v>
      </c>
      <c r="W4" s="22"/>
      <c r="X4" s="22"/>
      <c r="Y4">
        <v>0</v>
      </c>
      <c r="Z4" s="22"/>
      <c r="AA4" s="22"/>
      <c r="AB4">
        <v>0</v>
      </c>
      <c r="AC4" s="22"/>
      <c r="AD4" s="22"/>
      <c r="AE4">
        <v>0</v>
      </c>
      <c r="AF4" s="22"/>
      <c r="AG4" s="22"/>
    </row>
    <row r="5" spans="1:33" x14ac:dyDescent="0.35">
      <c r="A5">
        <v>145</v>
      </c>
      <c r="B5">
        <v>266</v>
      </c>
      <c r="C5" t="s">
        <v>23</v>
      </c>
      <c r="D5" t="s">
        <v>87</v>
      </c>
      <c r="E5" t="s">
        <v>80</v>
      </c>
      <c r="F5">
        <v>146</v>
      </c>
      <c r="G5" t="s">
        <v>88</v>
      </c>
      <c r="H5">
        <v>1450</v>
      </c>
      <c r="I5" t="s">
        <v>89</v>
      </c>
      <c r="J5" s="2">
        <v>45080</v>
      </c>
      <c r="K5" t="s">
        <v>82</v>
      </c>
      <c r="L5">
        <v>100</v>
      </c>
      <c r="M5">
        <v>0</v>
      </c>
      <c r="N5">
        <v>0</v>
      </c>
      <c r="O5">
        <v>0</v>
      </c>
      <c r="P5">
        <v>1350</v>
      </c>
      <c r="Q5">
        <v>0</v>
      </c>
      <c r="R5">
        <v>0</v>
      </c>
      <c r="S5">
        <v>1350</v>
      </c>
      <c r="T5" s="2">
        <v>45055</v>
      </c>
      <c r="U5" s="2">
        <v>45055</v>
      </c>
      <c r="V5">
        <v>0</v>
      </c>
      <c r="W5" s="22"/>
      <c r="X5" s="22"/>
      <c r="Y5">
        <v>0</v>
      </c>
      <c r="Z5" s="22"/>
      <c r="AA5" s="22"/>
      <c r="AB5">
        <v>0</v>
      </c>
      <c r="AC5" s="22"/>
      <c r="AD5" s="22"/>
      <c r="AE5">
        <v>0</v>
      </c>
      <c r="AF5" s="22"/>
      <c r="AG5" s="22"/>
    </row>
    <row r="6" spans="1:33" x14ac:dyDescent="0.35">
      <c r="A6">
        <v>154</v>
      </c>
      <c r="B6">
        <v>266</v>
      </c>
      <c r="C6" t="s">
        <v>23</v>
      </c>
      <c r="D6" t="s">
        <v>90</v>
      </c>
      <c r="E6" t="s">
        <v>80</v>
      </c>
      <c r="F6">
        <v>131</v>
      </c>
      <c r="G6" t="s">
        <v>91</v>
      </c>
      <c r="H6">
        <v>0</v>
      </c>
      <c r="J6" s="2">
        <v>45059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22"/>
      <c r="U6" s="22"/>
      <c r="V6">
        <v>0</v>
      </c>
      <c r="W6" s="22"/>
      <c r="X6" s="22"/>
      <c r="Y6">
        <v>0</v>
      </c>
      <c r="Z6" s="22"/>
      <c r="AA6" s="22"/>
      <c r="AB6">
        <v>0</v>
      </c>
      <c r="AC6" s="22"/>
      <c r="AD6" s="22"/>
      <c r="AE6">
        <v>0</v>
      </c>
      <c r="AF6" s="22"/>
      <c r="AG6" s="22"/>
    </row>
    <row r="7" spans="1:33" x14ac:dyDescent="0.35">
      <c r="A7">
        <v>179</v>
      </c>
      <c r="B7">
        <v>266</v>
      </c>
      <c r="C7" t="s">
        <v>23</v>
      </c>
      <c r="D7" t="s">
        <v>92</v>
      </c>
      <c r="E7" t="s">
        <v>80</v>
      </c>
      <c r="F7">
        <v>141</v>
      </c>
      <c r="G7" t="s">
        <v>93</v>
      </c>
      <c r="H7">
        <v>1000</v>
      </c>
      <c r="I7" t="s">
        <v>89</v>
      </c>
      <c r="J7" s="2">
        <v>45067</v>
      </c>
      <c r="K7" t="s">
        <v>82</v>
      </c>
      <c r="L7">
        <v>0</v>
      </c>
      <c r="M7">
        <v>0</v>
      </c>
      <c r="N7">
        <v>0</v>
      </c>
      <c r="O7">
        <v>0</v>
      </c>
      <c r="P7">
        <v>1000</v>
      </c>
      <c r="Q7">
        <v>0</v>
      </c>
      <c r="R7">
        <v>0</v>
      </c>
      <c r="S7">
        <v>1000</v>
      </c>
      <c r="T7" s="2">
        <v>45058</v>
      </c>
      <c r="U7" s="2">
        <v>45058</v>
      </c>
      <c r="V7">
        <v>0</v>
      </c>
      <c r="W7" s="22"/>
      <c r="X7" s="22"/>
      <c r="Y7">
        <v>0</v>
      </c>
      <c r="Z7" s="22"/>
      <c r="AA7" s="22"/>
      <c r="AB7">
        <v>0</v>
      </c>
      <c r="AC7" s="22"/>
      <c r="AD7" s="22"/>
      <c r="AE7">
        <v>0</v>
      </c>
      <c r="AF7" s="22"/>
      <c r="AG7" s="22"/>
    </row>
    <row r="8" spans="1:33" x14ac:dyDescent="0.35">
      <c r="A8">
        <v>180</v>
      </c>
      <c r="B8">
        <v>266</v>
      </c>
      <c r="C8" t="s">
        <v>23</v>
      </c>
      <c r="D8" t="s">
        <v>94</v>
      </c>
      <c r="E8" t="s">
        <v>80</v>
      </c>
      <c r="F8">
        <v>200</v>
      </c>
      <c r="G8" t="s">
        <v>95</v>
      </c>
      <c r="H8">
        <v>0</v>
      </c>
      <c r="J8" s="2">
        <v>45102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s="22"/>
      <c r="U8" s="22"/>
      <c r="V8">
        <v>0</v>
      </c>
      <c r="W8" s="22"/>
      <c r="X8" s="22"/>
      <c r="Y8">
        <v>0</v>
      </c>
      <c r="Z8" s="22"/>
      <c r="AA8" s="22"/>
      <c r="AB8">
        <v>0</v>
      </c>
      <c r="AC8" s="22"/>
      <c r="AD8" s="22"/>
      <c r="AE8">
        <v>0</v>
      </c>
      <c r="AF8" s="22"/>
      <c r="AG8" s="22"/>
    </row>
    <row r="9" spans="1:33" x14ac:dyDescent="0.35">
      <c r="A9">
        <v>181</v>
      </c>
      <c r="B9">
        <v>266</v>
      </c>
      <c r="C9" t="s">
        <v>23</v>
      </c>
      <c r="D9" t="s">
        <v>96</v>
      </c>
      <c r="E9" t="s">
        <v>80</v>
      </c>
      <c r="F9">
        <v>201</v>
      </c>
      <c r="G9" t="s">
        <v>97</v>
      </c>
      <c r="H9">
        <v>1300</v>
      </c>
      <c r="I9" t="s">
        <v>89</v>
      </c>
      <c r="J9" s="2">
        <v>45085</v>
      </c>
      <c r="K9" t="s">
        <v>82</v>
      </c>
      <c r="L9">
        <v>0</v>
      </c>
      <c r="M9">
        <v>0</v>
      </c>
      <c r="N9">
        <v>0</v>
      </c>
      <c r="O9">
        <v>0</v>
      </c>
      <c r="P9">
        <v>1300</v>
      </c>
      <c r="Q9">
        <v>0</v>
      </c>
      <c r="R9">
        <v>0</v>
      </c>
      <c r="S9">
        <v>650</v>
      </c>
      <c r="T9" s="2">
        <v>45065</v>
      </c>
      <c r="U9" s="2">
        <v>45065</v>
      </c>
      <c r="V9">
        <v>650</v>
      </c>
      <c r="W9" s="2">
        <v>45078</v>
      </c>
      <c r="X9" s="2">
        <v>45078</v>
      </c>
      <c r="Y9">
        <v>0</v>
      </c>
      <c r="Z9" s="22"/>
      <c r="AA9" s="22"/>
      <c r="AB9">
        <v>0</v>
      </c>
      <c r="AC9" s="22"/>
      <c r="AD9" s="22"/>
      <c r="AE9">
        <v>0</v>
      </c>
      <c r="AF9" s="22"/>
      <c r="AG9" s="22"/>
    </row>
    <row r="10" spans="1:33" x14ac:dyDescent="0.35">
      <c r="A10">
        <v>182</v>
      </c>
      <c r="B10">
        <v>266</v>
      </c>
      <c r="C10" t="s">
        <v>23</v>
      </c>
      <c r="D10" t="s">
        <v>98</v>
      </c>
      <c r="E10" t="s">
        <v>80</v>
      </c>
      <c r="F10">
        <v>205</v>
      </c>
      <c r="G10" t="s">
        <v>99</v>
      </c>
      <c r="H10">
        <v>1500</v>
      </c>
      <c r="J10" s="2">
        <v>45101</v>
      </c>
      <c r="K10" t="s">
        <v>82</v>
      </c>
      <c r="L10">
        <v>0</v>
      </c>
      <c r="M10">
        <v>0</v>
      </c>
      <c r="N10">
        <v>0</v>
      </c>
      <c r="O10">
        <v>0</v>
      </c>
      <c r="P10">
        <v>1500</v>
      </c>
      <c r="Q10">
        <v>0</v>
      </c>
      <c r="R10">
        <v>0</v>
      </c>
      <c r="S10">
        <v>750</v>
      </c>
      <c r="T10" s="2">
        <v>45070</v>
      </c>
      <c r="U10" s="2">
        <v>45070</v>
      </c>
      <c r="V10">
        <v>750</v>
      </c>
      <c r="W10" s="2">
        <v>45093</v>
      </c>
      <c r="X10" s="2">
        <v>45093</v>
      </c>
      <c r="Y10">
        <v>0</v>
      </c>
      <c r="Z10" s="22"/>
      <c r="AA10" s="22"/>
      <c r="AB10">
        <v>0</v>
      </c>
      <c r="AC10" s="22"/>
      <c r="AD10" s="22"/>
      <c r="AE10">
        <v>0</v>
      </c>
      <c r="AF10" s="22"/>
      <c r="AG10" s="22"/>
    </row>
    <row r="11" spans="1:33" x14ac:dyDescent="0.35">
      <c r="A11">
        <v>185</v>
      </c>
      <c r="B11">
        <v>266</v>
      </c>
      <c r="C11" t="s">
        <v>23</v>
      </c>
      <c r="D11" t="s">
        <v>100</v>
      </c>
      <c r="E11" t="s">
        <v>80</v>
      </c>
      <c r="F11">
        <v>214</v>
      </c>
      <c r="G11" t="s">
        <v>101</v>
      </c>
      <c r="H11">
        <v>9836</v>
      </c>
      <c r="I11" t="s">
        <v>89</v>
      </c>
      <c r="J11" s="2">
        <v>45108</v>
      </c>
      <c r="K11" t="s">
        <v>82</v>
      </c>
      <c r="L11">
        <v>180</v>
      </c>
      <c r="M11">
        <v>0</v>
      </c>
      <c r="N11">
        <v>1700</v>
      </c>
      <c r="O11">
        <v>0</v>
      </c>
      <c r="P11">
        <v>0</v>
      </c>
      <c r="Q11">
        <v>0</v>
      </c>
      <c r="R11">
        <v>936</v>
      </c>
      <c r="S11">
        <v>3600</v>
      </c>
      <c r="T11" s="2">
        <v>45064</v>
      </c>
      <c r="U11" s="2">
        <v>45064</v>
      </c>
      <c r="V11">
        <v>6236</v>
      </c>
      <c r="W11" s="2">
        <v>45100</v>
      </c>
      <c r="X11" s="2">
        <v>45100</v>
      </c>
      <c r="Y11">
        <v>0</v>
      </c>
      <c r="Z11" s="22"/>
      <c r="AA11" s="22"/>
      <c r="AB11">
        <v>0</v>
      </c>
      <c r="AC11" s="22"/>
      <c r="AD11" s="22"/>
      <c r="AE11">
        <v>0</v>
      </c>
      <c r="AF11" s="22"/>
      <c r="AG11" s="22"/>
    </row>
    <row r="12" spans="1:33" x14ac:dyDescent="0.35">
      <c r="A12">
        <v>212</v>
      </c>
      <c r="B12">
        <v>266</v>
      </c>
      <c r="C12" t="s">
        <v>23</v>
      </c>
      <c r="D12" t="s">
        <v>102</v>
      </c>
      <c r="E12" t="s">
        <v>80</v>
      </c>
      <c r="F12">
        <v>283</v>
      </c>
      <c r="G12" t="s">
        <v>103</v>
      </c>
      <c r="H12">
        <v>800</v>
      </c>
      <c r="I12" t="s">
        <v>89</v>
      </c>
      <c r="J12" s="2">
        <v>45107</v>
      </c>
      <c r="K12" t="s">
        <v>82</v>
      </c>
      <c r="L12">
        <v>0</v>
      </c>
      <c r="M12">
        <v>0</v>
      </c>
      <c r="N12">
        <v>0</v>
      </c>
      <c r="O12">
        <v>0</v>
      </c>
      <c r="P12">
        <v>800</v>
      </c>
      <c r="Q12">
        <v>0</v>
      </c>
      <c r="R12">
        <v>0</v>
      </c>
      <c r="S12">
        <v>800</v>
      </c>
      <c r="T12" s="2">
        <v>45089</v>
      </c>
      <c r="U12" s="2">
        <v>45100</v>
      </c>
      <c r="V12">
        <v>0</v>
      </c>
      <c r="W12" s="22"/>
      <c r="X12" s="22"/>
      <c r="Y12">
        <v>0</v>
      </c>
      <c r="Z12" s="22"/>
      <c r="AA12" s="22"/>
      <c r="AB12">
        <v>0</v>
      </c>
      <c r="AC12" s="22"/>
      <c r="AD12" s="22"/>
      <c r="AE12">
        <v>0</v>
      </c>
      <c r="AF12" s="22"/>
      <c r="AG12" s="22"/>
    </row>
    <row r="13" spans="1:33" x14ac:dyDescent="0.35">
      <c r="A13">
        <v>213</v>
      </c>
      <c r="B13">
        <v>266</v>
      </c>
      <c r="C13" t="s">
        <v>23</v>
      </c>
      <c r="D13" t="s">
        <v>104</v>
      </c>
      <c r="E13" t="s">
        <v>80</v>
      </c>
      <c r="F13">
        <v>284</v>
      </c>
      <c r="G13" t="s">
        <v>104</v>
      </c>
      <c r="H13">
        <v>800</v>
      </c>
      <c r="J13" s="2">
        <v>45093</v>
      </c>
      <c r="K13" t="s">
        <v>82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800</v>
      </c>
      <c r="T13" s="22"/>
      <c r="U13" s="2">
        <v>45089</v>
      </c>
      <c r="V13">
        <v>0</v>
      </c>
      <c r="W13" s="22"/>
      <c r="X13" s="22"/>
      <c r="Y13">
        <v>0</v>
      </c>
      <c r="Z13" s="22"/>
      <c r="AA13" s="22"/>
      <c r="AB13">
        <v>0</v>
      </c>
      <c r="AC13" s="22"/>
      <c r="AD13" s="22"/>
      <c r="AE13">
        <v>0</v>
      </c>
      <c r="AF13" s="22"/>
      <c r="AG13" s="22"/>
    </row>
    <row r="14" spans="1:33" x14ac:dyDescent="0.35">
      <c r="A14">
        <v>216</v>
      </c>
      <c r="B14">
        <v>266</v>
      </c>
      <c r="C14" t="s">
        <v>23</v>
      </c>
      <c r="D14" t="s">
        <v>105</v>
      </c>
      <c r="E14" t="s">
        <v>80</v>
      </c>
      <c r="F14">
        <v>297</v>
      </c>
      <c r="G14" t="s">
        <v>106</v>
      </c>
      <c r="H14">
        <v>800</v>
      </c>
      <c r="I14" t="s">
        <v>89</v>
      </c>
      <c r="J14" s="2">
        <v>45129</v>
      </c>
      <c r="K14" t="s">
        <v>82</v>
      </c>
      <c r="L14">
        <v>0</v>
      </c>
      <c r="M14">
        <v>0</v>
      </c>
      <c r="N14">
        <v>0</v>
      </c>
      <c r="O14">
        <v>0</v>
      </c>
      <c r="P14">
        <v>800</v>
      </c>
      <c r="Q14">
        <v>0</v>
      </c>
      <c r="R14">
        <v>0</v>
      </c>
      <c r="S14">
        <v>800</v>
      </c>
      <c r="T14" s="2">
        <v>45091</v>
      </c>
      <c r="U14" s="2">
        <v>45091</v>
      </c>
      <c r="V14">
        <v>0</v>
      </c>
      <c r="W14" s="22"/>
      <c r="X14" s="22"/>
      <c r="Y14">
        <v>0</v>
      </c>
      <c r="Z14" s="22"/>
      <c r="AA14" s="22"/>
      <c r="AB14">
        <v>0</v>
      </c>
      <c r="AC14" s="22"/>
      <c r="AD14" s="22"/>
      <c r="AE14">
        <v>0</v>
      </c>
      <c r="AF14" s="22"/>
      <c r="AG14" s="22"/>
    </row>
    <row r="15" spans="1:33" x14ac:dyDescent="0.35">
      <c r="A15">
        <v>233</v>
      </c>
      <c r="B15">
        <v>266</v>
      </c>
      <c r="C15" t="s">
        <v>23</v>
      </c>
      <c r="D15" t="s">
        <v>107</v>
      </c>
      <c r="E15" t="s">
        <v>80</v>
      </c>
      <c r="F15">
        <v>293</v>
      </c>
      <c r="G15" t="s">
        <v>108</v>
      </c>
      <c r="H15">
        <v>2969.5</v>
      </c>
      <c r="I15" t="s">
        <v>89</v>
      </c>
      <c r="J15" s="2">
        <v>45136</v>
      </c>
      <c r="K15" t="s">
        <v>82</v>
      </c>
      <c r="L15">
        <v>850</v>
      </c>
      <c r="M15">
        <v>0</v>
      </c>
      <c r="N15">
        <v>169.5</v>
      </c>
      <c r="O15">
        <v>0</v>
      </c>
      <c r="P15">
        <v>1950</v>
      </c>
      <c r="Q15">
        <v>0</v>
      </c>
      <c r="R15">
        <v>0</v>
      </c>
      <c r="S15">
        <v>1950</v>
      </c>
      <c r="T15" s="2">
        <v>45096</v>
      </c>
      <c r="U15" s="2">
        <v>45096</v>
      </c>
      <c r="V15">
        <v>850</v>
      </c>
      <c r="W15" s="2">
        <v>45105</v>
      </c>
      <c r="X15" s="2">
        <v>45106</v>
      </c>
      <c r="Y15">
        <v>0</v>
      </c>
      <c r="Z15" s="22"/>
      <c r="AA15" s="22"/>
      <c r="AB15">
        <v>0</v>
      </c>
      <c r="AC15" s="22"/>
      <c r="AD15" s="22"/>
      <c r="AE15">
        <v>0</v>
      </c>
      <c r="AF15" s="22"/>
      <c r="AG15" s="22"/>
    </row>
    <row r="16" spans="1:33" x14ac:dyDescent="0.35">
      <c r="A16">
        <v>235</v>
      </c>
      <c r="B16">
        <v>266</v>
      </c>
      <c r="C16" t="s">
        <v>23</v>
      </c>
      <c r="D16" t="s">
        <v>109</v>
      </c>
      <c r="E16" t="s">
        <v>80</v>
      </c>
      <c r="F16">
        <v>268</v>
      </c>
      <c r="G16" t="s">
        <v>109</v>
      </c>
      <c r="H16">
        <v>800</v>
      </c>
      <c r="I16" t="s">
        <v>89</v>
      </c>
      <c r="J16" s="2">
        <v>45100</v>
      </c>
      <c r="K16" t="s">
        <v>82</v>
      </c>
      <c r="L16">
        <v>0</v>
      </c>
      <c r="M16">
        <v>0</v>
      </c>
      <c r="N16">
        <v>0</v>
      </c>
      <c r="O16">
        <v>0</v>
      </c>
      <c r="P16">
        <v>800</v>
      </c>
      <c r="Q16">
        <v>0</v>
      </c>
      <c r="R16">
        <v>0</v>
      </c>
      <c r="S16">
        <v>800</v>
      </c>
      <c r="T16" s="2">
        <v>45096</v>
      </c>
      <c r="U16" s="2">
        <v>45096</v>
      </c>
      <c r="V16">
        <v>0</v>
      </c>
      <c r="W16" s="22"/>
      <c r="X16" s="22"/>
      <c r="Y16">
        <v>0</v>
      </c>
      <c r="Z16" s="22"/>
      <c r="AA16" s="22"/>
      <c r="AB16">
        <v>0</v>
      </c>
      <c r="AC16" s="22"/>
      <c r="AD16" s="22"/>
      <c r="AE16">
        <v>0</v>
      </c>
      <c r="AF16" s="22"/>
      <c r="AG16" s="22"/>
    </row>
    <row r="17" spans="1:33" x14ac:dyDescent="0.35">
      <c r="A17">
        <v>236</v>
      </c>
      <c r="B17">
        <v>266</v>
      </c>
      <c r="C17" t="s">
        <v>23</v>
      </c>
      <c r="D17" t="s">
        <v>110</v>
      </c>
      <c r="E17" t="s">
        <v>80</v>
      </c>
      <c r="F17">
        <v>253</v>
      </c>
      <c r="G17" t="s">
        <v>111</v>
      </c>
      <c r="H17">
        <v>800</v>
      </c>
      <c r="I17" t="s">
        <v>89</v>
      </c>
      <c r="J17" s="2">
        <v>45122</v>
      </c>
      <c r="K17" t="s">
        <v>82</v>
      </c>
      <c r="L17">
        <v>0</v>
      </c>
      <c r="M17">
        <v>0</v>
      </c>
      <c r="N17">
        <v>0</v>
      </c>
      <c r="O17">
        <v>0</v>
      </c>
      <c r="P17">
        <v>800</v>
      </c>
      <c r="Q17">
        <v>0</v>
      </c>
      <c r="R17">
        <v>0</v>
      </c>
      <c r="S17">
        <v>800</v>
      </c>
      <c r="T17" s="2">
        <v>45089</v>
      </c>
      <c r="U17" s="2">
        <v>45089</v>
      </c>
      <c r="V17">
        <v>0</v>
      </c>
      <c r="W17" s="22"/>
      <c r="X17" s="22"/>
      <c r="Y17">
        <v>0</v>
      </c>
      <c r="Z17" s="22"/>
      <c r="AA17" s="22"/>
      <c r="AB17">
        <v>0</v>
      </c>
      <c r="AC17" s="22"/>
      <c r="AD17" s="22"/>
      <c r="AE17">
        <v>0</v>
      </c>
      <c r="AF17" s="22"/>
      <c r="AG17" s="22"/>
    </row>
    <row r="18" spans="1:33" x14ac:dyDescent="0.35">
      <c r="A18">
        <v>256</v>
      </c>
      <c r="B18">
        <v>266</v>
      </c>
      <c r="C18" t="s">
        <v>23</v>
      </c>
      <c r="D18" t="s">
        <v>112</v>
      </c>
      <c r="E18" t="s">
        <v>80</v>
      </c>
      <c r="F18">
        <v>248</v>
      </c>
      <c r="G18" t="s">
        <v>113</v>
      </c>
      <c r="H18">
        <v>2071.25</v>
      </c>
      <c r="I18" t="s">
        <v>89</v>
      </c>
      <c r="J18" s="2">
        <v>45129</v>
      </c>
      <c r="K18" t="s">
        <v>82</v>
      </c>
      <c r="L18">
        <v>1125</v>
      </c>
      <c r="M18">
        <v>0</v>
      </c>
      <c r="N18">
        <v>0</v>
      </c>
      <c r="O18">
        <v>0</v>
      </c>
      <c r="P18">
        <v>800</v>
      </c>
      <c r="Q18">
        <v>0</v>
      </c>
      <c r="R18">
        <v>146.25</v>
      </c>
      <c r="S18">
        <v>2071.25</v>
      </c>
      <c r="T18" s="2">
        <v>45097</v>
      </c>
      <c r="U18" s="2">
        <v>45097</v>
      </c>
      <c r="V18">
        <v>0</v>
      </c>
      <c r="W18" s="22"/>
      <c r="X18" s="22"/>
      <c r="Y18">
        <v>0</v>
      </c>
      <c r="Z18" s="22"/>
      <c r="AA18" s="22"/>
      <c r="AB18">
        <v>0</v>
      </c>
      <c r="AC18" s="22"/>
      <c r="AD18" s="22"/>
      <c r="AE18">
        <v>0</v>
      </c>
      <c r="AF18" s="22"/>
      <c r="AG18" s="22"/>
    </row>
    <row r="19" spans="1:33" x14ac:dyDescent="0.35">
      <c r="A19">
        <v>257</v>
      </c>
      <c r="B19">
        <v>266</v>
      </c>
      <c r="C19" t="s">
        <v>23</v>
      </c>
      <c r="D19" t="s">
        <v>114</v>
      </c>
      <c r="E19" t="s">
        <v>80</v>
      </c>
      <c r="F19">
        <v>342</v>
      </c>
      <c r="G19" t="s">
        <v>115</v>
      </c>
      <c r="H19">
        <v>1000</v>
      </c>
      <c r="I19" t="s">
        <v>89</v>
      </c>
      <c r="J19" s="2">
        <v>45115</v>
      </c>
      <c r="K19" t="s">
        <v>82</v>
      </c>
      <c r="L19">
        <v>0</v>
      </c>
      <c r="M19">
        <v>0</v>
      </c>
      <c r="N19">
        <v>0</v>
      </c>
      <c r="O19">
        <v>0</v>
      </c>
      <c r="P19">
        <v>1000</v>
      </c>
      <c r="Q19">
        <v>0</v>
      </c>
      <c r="R19">
        <v>0</v>
      </c>
      <c r="S19">
        <v>400</v>
      </c>
      <c r="T19" s="2">
        <v>45100</v>
      </c>
      <c r="U19" s="2">
        <v>45099</v>
      </c>
      <c r="V19">
        <v>600</v>
      </c>
      <c r="W19" s="2">
        <v>45107</v>
      </c>
      <c r="X19" s="2">
        <v>45110</v>
      </c>
      <c r="Y19">
        <v>0</v>
      </c>
      <c r="Z19" s="22"/>
      <c r="AA19" s="22"/>
      <c r="AB19">
        <v>0</v>
      </c>
      <c r="AC19" s="22"/>
      <c r="AD19" s="22"/>
      <c r="AE19">
        <v>0</v>
      </c>
      <c r="AF19" s="22"/>
      <c r="AG19" s="22"/>
    </row>
    <row r="20" spans="1:33" x14ac:dyDescent="0.35">
      <c r="A20">
        <v>259</v>
      </c>
      <c r="B20">
        <v>266</v>
      </c>
      <c r="C20" t="s">
        <v>23</v>
      </c>
      <c r="D20" t="s">
        <v>116</v>
      </c>
      <c r="E20" t="s">
        <v>80</v>
      </c>
      <c r="F20">
        <v>314</v>
      </c>
      <c r="G20" t="s">
        <v>117</v>
      </c>
      <c r="H20">
        <v>800</v>
      </c>
      <c r="I20" t="s">
        <v>89</v>
      </c>
      <c r="J20" s="2">
        <v>45269</v>
      </c>
      <c r="K20" t="s">
        <v>82</v>
      </c>
      <c r="L20">
        <v>0</v>
      </c>
      <c r="M20">
        <v>0</v>
      </c>
      <c r="N20">
        <v>0</v>
      </c>
      <c r="O20">
        <v>0</v>
      </c>
      <c r="P20">
        <v>800</v>
      </c>
      <c r="Q20">
        <v>0</v>
      </c>
      <c r="R20">
        <v>0</v>
      </c>
      <c r="S20">
        <v>800</v>
      </c>
      <c r="T20" s="2">
        <v>45107</v>
      </c>
      <c r="U20" s="2">
        <v>45104</v>
      </c>
      <c r="V20">
        <v>0</v>
      </c>
      <c r="W20" s="22"/>
      <c r="X20" s="22"/>
      <c r="Y20">
        <v>0</v>
      </c>
      <c r="Z20" s="22"/>
      <c r="AA20" s="22"/>
      <c r="AB20">
        <v>0</v>
      </c>
      <c r="AC20" s="22"/>
      <c r="AD20" s="22"/>
      <c r="AE20">
        <v>0</v>
      </c>
      <c r="AF20" s="22"/>
      <c r="AG20" s="22"/>
    </row>
    <row r="21" spans="1:33" x14ac:dyDescent="0.35">
      <c r="A21">
        <v>271</v>
      </c>
      <c r="B21">
        <v>266</v>
      </c>
      <c r="C21" t="s">
        <v>23</v>
      </c>
      <c r="D21" t="s">
        <v>118</v>
      </c>
      <c r="E21" t="s">
        <v>80</v>
      </c>
      <c r="F21">
        <v>294</v>
      </c>
      <c r="G21" t="s">
        <v>118</v>
      </c>
      <c r="H21">
        <v>800</v>
      </c>
      <c r="I21" t="s">
        <v>89</v>
      </c>
      <c r="J21" s="2">
        <v>45144</v>
      </c>
      <c r="K21" t="s">
        <v>82</v>
      </c>
      <c r="L21">
        <v>0</v>
      </c>
      <c r="M21">
        <v>0</v>
      </c>
      <c r="N21">
        <v>0</v>
      </c>
      <c r="O21">
        <v>0</v>
      </c>
      <c r="P21">
        <v>800</v>
      </c>
      <c r="Q21">
        <v>0</v>
      </c>
      <c r="R21">
        <v>0</v>
      </c>
      <c r="S21">
        <v>400</v>
      </c>
      <c r="T21" s="2">
        <v>45107</v>
      </c>
      <c r="U21" s="2">
        <v>45106</v>
      </c>
      <c r="V21">
        <v>400</v>
      </c>
      <c r="W21" s="2">
        <v>45137</v>
      </c>
      <c r="X21" s="2">
        <v>45137</v>
      </c>
      <c r="Y21">
        <v>0</v>
      </c>
      <c r="Z21" s="22"/>
      <c r="AA21" s="22"/>
      <c r="AB21">
        <v>0</v>
      </c>
      <c r="AC21" s="22"/>
      <c r="AD21" s="22"/>
      <c r="AE21">
        <v>0</v>
      </c>
      <c r="AF21" s="22"/>
      <c r="AG21" s="22"/>
    </row>
    <row r="22" spans="1:33" x14ac:dyDescent="0.35">
      <c r="A22">
        <v>272</v>
      </c>
      <c r="B22">
        <v>266</v>
      </c>
      <c r="C22" t="s">
        <v>23</v>
      </c>
      <c r="D22" t="s">
        <v>119</v>
      </c>
      <c r="E22" t="s">
        <v>80</v>
      </c>
      <c r="F22">
        <v>315</v>
      </c>
      <c r="G22" t="s">
        <v>120</v>
      </c>
      <c r="H22">
        <v>1728</v>
      </c>
      <c r="J22" s="2">
        <v>45121</v>
      </c>
      <c r="K22" t="s">
        <v>82</v>
      </c>
      <c r="L22">
        <v>1529.4</v>
      </c>
      <c r="M22">
        <v>0</v>
      </c>
      <c r="N22">
        <v>0</v>
      </c>
      <c r="O22">
        <v>0</v>
      </c>
      <c r="P22">
        <v>0</v>
      </c>
      <c r="Q22">
        <v>0</v>
      </c>
      <c r="R22">
        <v>198.6</v>
      </c>
      <c r="S22">
        <v>1728</v>
      </c>
      <c r="T22" s="2">
        <v>45117</v>
      </c>
      <c r="U22" s="2">
        <v>45117</v>
      </c>
      <c r="V22">
        <v>0</v>
      </c>
      <c r="W22" s="22"/>
      <c r="X22" s="22"/>
      <c r="Y22">
        <v>0</v>
      </c>
      <c r="Z22" s="22"/>
      <c r="AA22" s="22"/>
      <c r="AB22">
        <v>0</v>
      </c>
      <c r="AC22" s="22"/>
      <c r="AD22" s="22"/>
      <c r="AE22">
        <v>0</v>
      </c>
      <c r="AF22" s="22"/>
      <c r="AG22" s="22"/>
    </row>
    <row r="23" spans="1:33" x14ac:dyDescent="0.35">
      <c r="A23">
        <v>274</v>
      </c>
      <c r="B23">
        <v>266</v>
      </c>
      <c r="C23" t="s">
        <v>23</v>
      </c>
      <c r="D23" t="s">
        <v>121</v>
      </c>
      <c r="E23" t="s">
        <v>80</v>
      </c>
      <c r="F23">
        <v>392</v>
      </c>
      <c r="G23" t="s">
        <v>122</v>
      </c>
      <c r="H23">
        <v>500</v>
      </c>
      <c r="I23" t="s">
        <v>123</v>
      </c>
      <c r="J23" s="2">
        <v>45115</v>
      </c>
      <c r="K23" t="s">
        <v>82</v>
      </c>
      <c r="L23">
        <v>500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500</v>
      </c>
      <c r="T23" s="2">
        <v>45107</v>
      </c>
      <c r="U23" s="2">
        <v>45107</v>
      </c>
      <c r="V23">
        <v>0</v>
      </c>
      <c r="W23" s="22"/>
      <c r="X23" s="22"/>
      <c r="Y23">
        <v>0</v>
      </c>
      <c r="Z23" s="22"/>
      <c r="AA23" s="22"/>
      <c r="AB23">
        <v>0</v>
      </c>
      <c r="AC23" s="22"/>
      <c r="AD23" s="22"/>
      <c r="AE23">
        <v>0</v>
      </c>
      <c r="AF23" s="22"/>
      <c r="AG23" s="22"/>
    </row>
    <row r="24" spans="1:33" x14ac:dyDescent="0.35">
      <c r="A24">
        <v>280</v>
      </c>
      <c r="B24">
        <v>266</v>
      </c>
      <c r="C24" t="s">
        <v>23</v>
      </c>
      <c r="D24" t="s">
        <v>124</v>
      </c>
      <c r="E24" t="s">
        <v>80</v>
      </c>
      <c r="F24">
        <v>393</v>
      </c>
      <c r="G24" t="s">
        <v>125</v>
      </c>
      <c r="H24">
        <v>800</v>
      </c>
      <c r="I24" t="s">
        <v>89</v>
      </c>
      <c r="J24" s="2">
        <v>45157</v>
      </c>
      <c r="K24" t="s">
        <v>82</v>
      </c>
      <c r="L24">
        <v>0</v>
      </c>
      <c r="M24">
        <v>0</v>
      </c>
      <c r="N24">
        <v>0</v>
      </c>
      <c r="O24">
        <v>0</v>
      </c>
      <c r="P24">
        <v>800</v>
      </c>
      <c r="Q24">
        <v>0</v>
      </c>
      <c r="R24">
        <v>0</v>
      </c>
      <c r="S24">
        <v>400</v>
      </c>
      <c r="T24" s="2">
        <v>45104</v>
      </c>
      <c r="U24" s="2">
        <v>45105</v>
      </c>
      <c r="V24">
        <v>400</v>
      </c>
      <c r="W24" s="2">
        <v>45150</v>
      </c>
      <c r="X24" s="2">
        <v>45149</v>
      </c>
      <c r="Y24">
        <v>0</v>
      </c>
      <c r="Z24" s="22"/>
      <c r="AA24" s="22"/>
      <c r="AB24">
        <v>0</v>
      </c>
      <c r="AC24" s="22"/>
      <c r="AD24" s="22"/>
      <c r="AE24">
        <v>0</v>
      </c>
      <c r="AF24" s="22"/>
      <c r="AG24" s="22"/>
    </row>
    <row r="25" spans="1:33" x14ac:dyDescent="0.35">
      <c r="A25">
        <v>283</v>
      </c>
      <c r="B25">
        <v>266</v>
      </c>
      <c r="C25" t="s">
        <v>23</v>
      </c>
      <c r="D25" t="s">
        <v>126</v>
      </c>
      <c r="E25" t="s">
        <v>80</v>
      </c>
      <c r="F25">
        <v>406</v>
      </c>
      <c r="G25" t="s">
        <v>127</v>
      </c>
      <c r="H25">
        <v>1000</v>
      </c>
      <c r="I25" t="s">
        <v>89</v>
      </c>
      <c r="J25" s="2">
        <v>45150</v>
      </c>
      <c r="K25" t="s">
        <v>82</v>
      </c>
      <c r="L25">
        <v>0</v>
      </c>
      <c r="M25">
        <v>0</v>
      </c>
      <c r="N25">
        <v>0</v>
      </c>
      <c r="O25">
        <v>0</v>
      </c>
      <c r="P25">
        <v>1000</v>
      </c>
      <c r="Q25">
        <v>0</v>
      </c>
      <c r="R25">
        <v>0</v>
      </c>
      <c r="S25">
        <v>1000</v>
      </c>
      <c r="T25" s="2">
        <v>45143</v>
      </c>
      <c r="U25" s="2">
        <v>45146</v>
      </c>
      <c r="V25">
        <v>0</v>
      </c>
      <c r="W25" s="22"/>
      <c r="X25" s="22"/>
      <c r="Y25">
        <v>0</v>
      </c>
      <c r="Z25" s="22"/>
      <c r="AA25" s="22"/>
      <c r="AB25">
        <v>0</v>
      </c>
      <c r="AC25" s="22"/>
      <c r="AD25" s="22"/>
      <c r="AE25">
        <v>0</v>
      </c>
      <c r="AF25" s="22"/>
      <c r="AG25" s="22"/>
    </row>
    <row r="26" spans="1:33" x14ac:dyDescent="0.35">
      <c r="A26">
        <v>294</v>
      </c>
      <c r="B26">
        <v>266</v>
      </c>
      <c r="C26" t="s">
        <v>23</v>
      </c>
      <c r="D26" t="s">
        <v>128</v>
      </c>
      <c r="E26" t="s">
        <v>80</v>
      </c>
      <c r="F26">
        <v>419</v>
      </c>
      <c r="G26" t="s">
        <v>129</v>
      </c>
      <c r="H26">
        <v>800</v>
      </c>
      <c r="I26" t="s">
        <v>89</v>
      </c>
      <c r="J26" s="2">
        <v>45129</v>
      </c>
      <c r="K26" t="s">
        <v>82</v>
      </c>
      <c r="L26">
        <v>0</v>
      </c>
      <c r="M26">
        <v>0</v>
      </c>
      <c r="N26">
        <v>0</v>
      </c>
      <c r="O26">
        <v>0</v>
      </c>
      <c r="P26">
        <v>800</v>
      </c>
      <c r="Q26">
        <v>0</v>
      </c>
      <c r="R26">
        <v>0</v>
      </c>
      <c r="S26">
        <v>800</v>
      </c>
      <c r="T26" s="2">
        <v>45120</v>
      </c>
      <c r="U26" s="2">
        <v>45120</v>
      </c>
      <c r="V26">
        <v>0</v>
      </c>
      <c r="W26" s="22"/>
      <c r="X26" s="22"/>
      <c r="Y26">
        <v>0</v>
      </c>
      <c r="Z26" s="22"/>
      <c r="AA26" s="22"/>
      <c r="AB26">
        <v>0</v>
      </c>
      <c r="AC26" s="22"/>
      <c r="AD26" s="22"/>
      <c r="AE26">
        <v>0</v>
      </c>
      <c r="AF26" s="22"/>
      <c r="AG26" s="22"/>
    </row>
    <row r="27" spans="1:33" x14ac:dyDescent="0.35">
      <c r="A27">
        <v>306</v>
      </c>
      <c r="B27">
        <v>266</v>
      </c>
      <c r="C27" t="s">
        <v>23</v>
      </c>
      <c r="D27" t="s">
        <v>130</v>
      </c>
      <c r="E27" t="s">
        <v>80</v>
      </c>
      <c r="F27">
        <v>448</v>
      </c>
      <c r="G27" t="s">
        <v>130</v>
      </c>
      <c r="H27">
        <v>800</v>
      </c>
      <c r="I27" t="s">
        <v>89</v>
      </c>
      <c r="J27" s="2">
        <v>45135</v>
      </c>
      <c r="K27" t="s">
        <v>82</v>
      </c>
      <c r="L27">
        <v>0</v>
      </c>
      <c r="M27">
        <v>0</v>
      </c>
      <c r="N27">
        <v>0</v>
      </c>
      <c r="O27">
        <v>0</v>
      </c>
      <c r="P27">
        <v>800</v>
      </c>
      <c r="Q27">
        <v>0</v>
      </c>
      <c r="R27">
        <v>0</v>
      </c>
      <c r="S27">
        <v>400</v>
      </c>
      <c r="T27" s="2">
        <v>45117</v>
      </c>
      <c r="U27" s="2">
        <v>45117</v>
      </c>
      <c r="V27">
        <v>400</v>
      </c>
      <c r="W27" s="2">
        <v>45127</v>
      </c>
      <c r="X27" s="2">
        <v>45126</v>
      </c>
      <c r="Y27">
        <v>0</v>
      </c>
      <c r="Z27" s="22"/>
      <c r="AA27" s="22"/>
      <c r="AB27">
        <v>0</v>
      </c>
      <c r="AC27" s="22"/>
      <c r="AD27" s="22"/>
      <c r="AE27">
        <v>0</v>
      </c>
      <c r="AF27" s="22"/>
      <c r="AG27" s="22"/>
    </row>
    <row r="28" spans="1:33" x14ac:dyDescent="0.35">
      <c r="A28">
        <v>308</v>
      </c>
      <c r="B28">
        <v>266</v>
      </c>
      <c r="C28" t="s">
        <v>23</v>
      </c>
      <c r="D28" t="s">
        <v>131</v>
      </c>
      <c r="E28" t="s">
        <v>80</v>
      </c>
      <c r="F28">
        <v>455</v>
      </c>
      <c r="G28" t="s">
        <v>132</v>
      </c>
      <c r="H28">
        <v>800</v>
      </c>
      <c r="I28" t="s">
        <v>89</v>
      </c>
      <c r="J28" s="2">
        <v>45192</v>
      </c>
      <c r="K28" t="s">
        <v>82</v>
      </c>
      <c r="L28">
        <v>0</v>
      </c>
      <c r="M28">
        <v>0</v>
      </c>
      <c r="N28">
        <v>0</v>
      </c>
      <c r="O28">
        <v>0</v>
      </c>
      <c r="P28">
        <v>800</v>
      </c>
      <c r="Q28">
        <v>0</v>
      </c>
      <c r="R28">
        <v>0</v>
      </c>
      <c r="S28">
        <v>400</v>
      </c>
      <c r="T28" s="2">
        <v>45119</v>
      </c>
      <c r="U28" s="2">
        <v>45119</v>
      </c>
      <c r="V28">
        <v>400</v>
      </c>
      <c r="W28" s="2">
        <v>45184</v>
      </c>
      <c r="X28" s="2">
        <v>45189</v>
      </c>
      <c r="Y28">
        <v>0</v>
      </c>
      <c r="Z28" s="22"/>
      <c r="AA28" s="22"/>
      <c r="AB28">
        <v>0</v>
      </c>
      <c r="AC28" s="22"/>
      <c r="AD28" s="22"/>
      <c r="AE28">
        <v>0</v>
      </c>
      <c r="AF28" s="22"/>
      <c r="AG28" s="22"/>
    </row>
    <row r="29" spans="1:33" x14ac:dyDescent="0.35">
      <c r="A29">
        <v>316</v>
      </c>
      <c r="B29">
        <v>266</v>
      </c>
      <c r="C29" t="s">
        <v>23</v>
      </c>
      <c r="D29" t="s">
        <v>133</v>
      </c>
      <c r="E29" t="s">
        <v>80</v>
      </c>
      <c r="F29">
        <v>474</v>
      </c>
      <c r="G29" t="s">
        <v>134</v>
      </c>
      <c r="H29">
        <v>800</v>
      </c>
      <c r="I29" t="s">
        <v>89</v>
      </c>
      <c r="J29" s="2">
        <v>45123</v>
      </c>
      <c r="K29" t="s">
        <v>82</v>
      </c>
      <c r="L29">
        <v>0</v>
      </c>
      <c r="M29">
        <v>0</v>
      </c>
      <c r="N29">
        <v>0</v>
      </c>
      <c r="O29">
        <v>0</v>
      </c>
      <c r="P29">
        <v>800</v>
      </c>
      <c r="Q29">
        <v>0</v>
      </c>
      <c r="R29">
        <v>0</v>
      </c>
      <c r="S29">
        <v>800</v>
      </c>
      <c r="T29" s="2">
        <v>45120</v>
      </c>
      <c r="U29" s="2">
        <v>45120</v>
      </c>
      <c r="V29">
        <v>0</v>
      </c>
      <c r="W29" s="22"/>
      <c r="X29" s="22"/>
      <c r="Y29">
        <v>0</v>
      </c>
      <c r="Z29" s="22"/>
      <c r="AA29" s="22"/>
      <c r="AB29">
        <v>0</v>
      </c>
      <c r="AC29" s="22"/>
      <c r="AD29" s="22"/>
      <c r="AE29">
        <v>0</v>
      </c>
      <c r="AF29" s="22"/>
      <c r="AG29" s="22"/>
    </row>
    <row r="30" spans="1:33" x14ac:dyDescent="0.35">
      <c r="A30">
        <v>322</v>
      </c>
      <c r="B30">
        <v>266</v>
      </c>
      <c r="C30" t="s">
        <v>23</v>
      </c>
      <c r="D30" t="s">
        <v>135</v>
      </c>
      <c r="E30" t="s">
        <v>80</v>
      </c>
      <c r="F30">
        <v>492</v>
      </c>
      <c r="G30" t="s">
        <v>136</v>
      </c>
      <c r="H30">
        <v>500</v>
      </c>
      <c r="I30" t="s">
        <v>89</v>
      </c>
      <c r="J30" s="2">
        <v>45126</v>
      </c>
      <c r="K30" t="s">
        <v>82</v>
      </c>
      <c r="L30">
        <v>0</v>
      </c>
      <c r="M30">
        <v>0</v>
      </c>
      <c r="N30">
        <v>0</v>
      </c>
      <c r="O30">
        <v>0</v>
      </c>
      <c r="P30">
        <v>500</v>
      </c>
      <c r="Q30">
        <v>0</v>
      </c>
      <c r="R30">
        <v>0</v>
      </c>
      <c r="S30">
        <v>500</v>
      </c>
      <c r="T30" s="2">
        <v>45124</v>
      </c>
      <c r="U30" s="2">
        <v>45125</v>
      </c>
      <c r="V30">
        <v>0</v>
      </c>
      <c r="W30" s="22"/>
      <c r="X30" s="22"/>
      <c r="Y30">
        <v>0</v>
      </c>
      <c r="Z30" s="22"/>
      <c r="AA30" s="22"/>
      <c r="AB30">
        <v>0</v>
      </c>
      <c r="AC30" s="22"/>
      <c r="AD30" s="22"/>
      <c r="AE30">
        <v>0</v>
      </c>
      <c r="AF30" s="22"/>
      <c r="AG30" s="22"/>
    </row>
    <row r="31" spans="1:33" x14ac:dyDescent="0.35">
      <c r="A31">
        <v>329</v>
      </c>
      <c r="B31">
        <v>266</v>
      </c>
      <c r="C31" t="s">
        <v>23</v>
      </c>
      <c r="D31" t="s">
        <v>137</v>
      </c>
      <c r="E31" t="s">
        <v>80</v>
      </c>
      <c r="F31">
        <v>508</v>
      </c>
      <c r="G31" t="s">
        <v>138</v>
      </c>
      <c r="H31">
        <v>800</v>
      </c>
      <c r="I31" t="s">
        <v>89</v>
      </c>
      <c r="J31" s="2">
        <v>45148</v>
      </c>
      <c r="K31" t="s">
        <v>82</v>
      </c>
      <c r="L31">
        <v>0</v>
      </c>
      <c r="M31">
        <v>0</v>
      </c>
      <c r="N31">
        <v>0</v>
      </c>
      <c r="O31">
        <v>0</v>
      </c>
      <c r="P31">
        <v>800</v>
      </c>
      <c r="Q31">
        <v>0</v>
      </c>
      <c r="R31">
        <v>0</v>
      </c>
      <c r="S31">
        <v>400</v>
      </c>
      <c r="T31" s="2">
        <v>45127</v>
      </c>
      <c r="U31" s="2">
        <v>45127</v>
      </c>
      <c r="V31">
        <v>400</v>
      </c>
      <c r="W31" s="2">
        <v>45135</v>
      </c>
      <c r="X31" s="2">
        <v>45145</v>
      </c>
      <c r="Y31">
        <v>0</v>
      </c>
      <c r="Z31" s="22"/>
      <c r="AA31" s="22"/>
      <c r="AB31">
        <v>0</v>
      </c>
      <c r="AC31" s="22"/>
      <c r="AD31" s="22"/>
      <c r="AE31">
        <v>0</v>
      </c>
      <c r="AF31" s="22"/>
      <c r="AG31" s="22"/>
    </row>
    <row r="32" spans="1:33" x14ac:dyDescent="0.35">
      <c r="A32">
        <v>330</v>
      </c>
      <c r="B32">
        <v>266</v>
      </c>
      <c r="C32" t="s">
        <v>23</v>
      </c>
      <c r="D32" t="s">
        <v>139</v>
      </c>
      <c r="E32" t="s">
        <v>80</v>
      </c>
      <c r="F32">
        <v>336</v>
      </c>
      <c r="G32" t="s">
        <v>140</v>
      </c>
      <c r="H32">
        <v>6856.25</v>
      </c>
      <c r="I32" t="s">
        <v>89</v>
      </c>
      <c r="J32" s="2">
        <v>45143</v>
      </c>
      <c r="K32" t="s">
        <v>82</v>
      </c>
      <c r="L32">
        <v>5625</v>
      </c>
      <c r="M32">
        <v>0</v>
      </c>
      <c r="N32">
        <v>0</v>
      </c>
      <c r="O32">
        <v>0</v>
      </c>
      <c r="P32">
        <v>500</v>
      </c>
      <c r="Q32">
        <v>0</v>
      </c>
      <c r="R32">
        <v>731.25</v>
      </c>
      <c r="S32">
        <v>685.63</v>
      </c>
      <c r="T32" s="2">
        <v>45121</v>
      </c>
      <c r="U32" s="2">
        <v>45121</v>
      </c>
      <c r="V32">
        <v>6170.62</v>
      </c>
      <c r="W32" s="2">
        <v>45121</v>
      </c>
      <c r="X32" s="2">
        <v>45138</v>
      </c>
      <c r="Y32">
        <v>0</v>
      </c>
      <c r="Z32" s="22"/>
      <c r="AA32" s="22"/>
      <c r="AB32">
        <v>0</v>
      </c>
      <c r="AC32" s="22"/>
      <c r="AD32" s="22"/>
      <c r="AE32">
        <v>0</v>
      </c>
      <c r="AF32" s="22"/>
      <c r="AG32" s="22"/>
    </row>
    <row r="33" spans="1:33" x14ac:dyDescent="0.35">
      <c r="A33">
        <v>331</v>
      </c>
      <c r="B33">
        <v>266</v>
      </c>
      <c r="C33" t="s">
        <v>23</v>
      </c>
      <c r="D33" t="s">
        <v>141</v>
      </c>
      <c r="E33" t="s">
        <v>80</v>
      </c>
      <c r="F33">
        <v>454</v>
      </c>
      <c r="G33" t="s">
        <v>142</v>
      </c>
      <c r="H33">
        <v>800</v>
      </c>
      <c r="I33" t="s">
        <v>89</v>
      </c>
      <c r="J33" s="2">
        <v>45171</v>
      </c>
      <c r="K33" t="s">
        <v>82</v>
      </c>
      <c r="L33">
        <v>0</v>
      </c>
      <c r="M33">
        <v>0</v>
      </c>
      <c r="N33">
        <v>0</v>
      </c>
      <c r="O33">
        <v>0</v>
      </c>
      <c r="P33">
        <v>800</v>
      </c>
      <c r="Q33">
        <v>0</v>
      </c>
      <c r="R33">
        <v>0</v>
      </c>
      <c r="S33">
        <v>400</v>
      </c>
      <c r="T33" s="2">
        <v>45121</v>
      </c>
      <c r="U33" s="2">
        <v>45125</v>
      </c>
      <c r="V33">
        <v>400</v>
      </c>
      <c r="W33" s="2">
        <v>45163</v>
      </c>
      <c r="X33" s="2">
        <v>45162</v>
      </c>
      <c r="Y33">
        <v>0</v>
      </c>
      <c r="Z33" s="22"/>
      <c r="AA33" s="22"/>
      <c r="AB33">
        <v>0</v>
      </c>
      <c r="AC33" s="22"/>
      <c r="AD33" s="22"/>
      <c r="AE33">
        <v>0</v>
      </c>
      <c r="AF33" s="22"/>
      <c r="AG33" s="22"/>
    </row>
    <row r="34" spans="1:33" x14ac:dyDescent="0.35">
      <c r="A34">
        <v>338</v>
      </c>
      <c r="B34">
        <v>266</v>
      </c>
      <c r="C34" t="s">
        <v>23</v>
      </c>
      <c r="D34" t="s">
        <v>143</v>
      </c>
      <c r="E34" t="s">
        <v>80</v>
      </c>
      <c r="F34">
        <v>405</v>
      </c>
      <c r="G34" t="s">
        <v>144</v>
      </c>
      <c r="H34">
        <v>14704</v>
      </c>
      <c r="I34" t="s">
        <v>123</v>
      </c>
      <c r="J34" s="2">
        <v>45147</v>
      </c>
      <c r="K34" t="s">
        <v>82</v>
      </c>
      <c r="L34">
        <v>13300</v>
      </c>
      <c r="M34">
        <v>0</v>
      </c>
      <c r="N34">
        <v>0</v>
      </c>
      <c r="O34">
        <v>0</v>
      </c>
      <c r="P34">
        <v>0</v>
      </c>
      <c r="Q34">
        <v>0</v>
      </c>
      <c r="R34">
        <v>1404</v>
      </c>
      <c r="S34">
        <v>7352</v>
      </c>
      <c r="T34" s="2">
        <v>45133</v>
      </c>
      <c r="U34" s="2">
        <v>45133</v>
      </c>
      <c r="V34">
        <v>7352</v>
      </c>
      <c r="W34" s="2">
        <v>45146</v>
      </c>
      <c r="X34" s="2">
        <v>45146</v>
      </c>
      <c r="Y34">
        <v>0</v>
      </c>
      <c r="Z34" s="22"/>
      <c r="AA34" s="22"/>
      <c r="AB34">
        <v>0</v>
      </c>
      <c r="AC34" s="22"/>
      <c r="AD34" s="22"/>
      <c r="AE34">
        <v>0</v>
      </c>
      <c r="AF34" s="22"/>
      <c r="AG34" s="22"/>
    </row>
    <row r="35" spans="1:33" x14ac:dyDescent="0.35">
      <c r="A35">
        <v>339</v>
      </c>
      <c r="B35">
        <v>266</v>
      </c>
      <c r="C35" t="s">
        <v>23</v>
      </c>
      <c r="D35" t="s">
        <v>145</v>
      </c>
      <c r="E35" t="s">
        <v>80</v>
      </c>
      <c r="F35">
        <v>547</v>
      </c>
      <c r="G35" t="s">
        <v>146</v>
      </c>
      <c r="H35">
        <v>1000</v>
      </c>
      <c r="I35" t="s">
        <v>89</v>
      </c>
      <c r="J35" s="2">
        <v>45164</v>
      </c>
      <c r="K35" t="s">
        <v>82</v>
      </c>
      <c r="L35">
        <v>0</v>
      </c>
      <c r="M35">
        <v>0</v>
      </c>
      <c r="N35">
        <v>0</v>
      </c>
      <c r="O35">
        <v>0</v>
      </c>
      <c r="P35">
        <v>1000</v>
      </c>
      <c r="Q35">
        <v>0</v>
      </c>
      <c r="R35">
        <v>0</v>
      </c>
      <c r="S35">
        <v>1000</v>
      </c>
      <c r="T35" s="2">
        <v>45134</v>
      </c>
      <c r="U35" s="2">
        <v>45134</v>
      </c>
      <c r="V35">
        <v>0</v>
      </c>
      <c r="W35" s="22"/>
      <c r="X35" s="22"/>
      <c r="Y35">
        <v>0</v>
      </c>
      <c r="Z35" s="22"/>
      <c r="AA35" s="22"/>
      <c r="AB35">
        <v>0</v>
      </c>
      <c r="AC35" s="22"/>
      <c r="AD35" s="22"/>
      <c r="AE35">
        <v>0</v>
      </c>
      <c r="AF35" s="22"/>
      <c r="AG35" s="22"/>
    </row>
    <row r="36" spans="1:33" x14ac:dyDescent="0.35">
      <c r="A36">
        <v>341</v>
      </c>
      <c r="B36">
        <v>266</v>
      </c>
      <c r="C36" t="s">
        <v>23</v>
      </c>
      <c r="D36" t="s">
        <v>147</v>
      </c>
      <c r="E36" t="s">
        <v>80</v>
      </c>
      <c r="F36">
        <v>556</v>
      </c>
      <c r="G36" t="s">
        <v>148</v>
      </c>
      <c r="H36">
        <v>1000</v>
      </c>
      <c r="I36" t="s">
        <v>89</v>
      </c>
      <c r="J36" s="2">
        <v>45142</v>
      </c>
      <c r="K36" t="s">
        <v>82</v>
      </c>
      <c r="L36">
        <v>0</v>
      </c>
      <c r="M36">
        <v>0</v>
      </c>
      <c r="N36">
        <v>0</v>
      </c>
      <c r="O36">
        <v>0</v>
      </c>
      <c r="P36">
        <v>1000</v>
      </c>
      <c r="Q36">
        <v>0</v>
      </c>
      <c r="R36">
        <v>0</v>
      </c>
      <c r="S36">
        <v>1000</v>
      </c>
      <c r="T36" s="2">
        <v>45138</v>
      </c>
      <c r="U36" s="2">
        <v>45138</v>
      </c>
      <c r="V36">
        <v>0</v>
      </c>
      <c r="W36" s="22"/>
      <c r="X36" s="22"/>
      <c r="Y36">
        <v>0</v>
      </c>
      <c r="Z36" s="22"/>
      <c r="AA36" s="22"/>
      <c r="AB36">
        <v>0</v>
      </c>
      <c r="AC36" s="22"/>
      <c r="AD36" s="22"/>
      <c r="AE36">
        <v>0</v>
      </c>
      <c r="AF36" s="22"/>
      <c r="AG36" s="22"/>
    </row>
    <row r="37" spans="1:33" x14ac:dyDescent="0.35">
      <c r="A37">
        <v>342</v>
      </c>
      <c r="B37">
        <v>266</v>
      </c>
      <c r="C37" t="s">
        <v>23</v>
      </c>
      <c r="D37" t="s">
        <v>149</v>
      </c>
      <c r="E37" t="s">
        <v>80</v>
      </c>
      <c r="F37">
        <v>557</v>
      </c>
      <c r="G37" t="s">
        <v>150</v>
      </c>
      <c r="H37">
        <v>500</v>
      </c>
      <c r="I37" t="s">
        <v>89</v>
      </c>
      <c r="J37" s="2">
        <v>45157</v>
      </c>
      <c r="K37" t="s">
        <v>82</v>
      </c>
      <c r="L37">
        <v>0</v>
      </c>
      <c r="M37">
        <v>0</v>
      </c>
      <c r="N37">
        <v>0</v>
      </c>
      <c r="O37">
        <v>500</v>
      </c>
      <c r="P37">
        <v>0</v>
      </c>
      <c r="Q37">
        <v>0</v>
      </c>
      <c r="R37">
        <v>0</v>
      </c>
      <c r="S37">
        <v>500</v>
      </c>
      <c r="T37" s="2">
        <v>45142</v>
      </c>
      <c r="U37" s="2">
        <v>45147</v>
      </c>
      <c r="V37">
        <v>0</v>
      </c>
      <c r="W37" s="22"/>
      <c r="X37" s="22"/>
      <c r="Y37">
        <v>0</v>
      </c>
      <c r="Z37" s="22"/>
      <c r="AA37" s="22"/>
      <c r="AB37">
        <v>0</v>
      </c>
      <c r="AC37" s="22"/>
      <c r="AD37" s="22"/>
      <c r="AE37">
        <v>0</v>
      </c>
      <c r="AF37" s="22"/>
      <c r="AG37" s="22"/>
    </row>
    <row r="38" spans="1:33" x14ac:dyDescent="0.35">
      <c r="A38">
        <v>370</v>
      </c>
      <c r="B38">
        <v>266</v>
      </c>
      <c r="C38" t="s">
        <v>23</v>
      </c>
      <c r="D38" t="s">
        <v>151</v>
      </c>
      <c r="E38" t="s">
        <v>80</v>
      </c>
      <c r="F38">
        <v>562</v>
      </c>
      <c r="G38" t="s">
        <v>152</v>
      </c>
      <c r="H38">
        <v>1250</v>
      </c>
      <c r="J38" s="2">
        <v>45164</v>
      </c>
      <c r="K38" t="s">
        <v>82</v>
      </c>
      <c r="L38">
        <v>250</v>
      </c>
      <c r="M38">
        <v>0</v>
      </c>
      <c r="N38">
        <v>0</v>
      </c>
      <c r="O38">
        <v>0</v>
      </c>
      <c r="P38">
        <v>1000</v>
      </c>
      <c r="Q38">
        <v>0</v>
      </c>
      <c r="R38">
        <v>0</v>
      </c>
      <c r="S38">
        <v>1250</v>
      </c>
      <c r="T38" s="2">
        <v>45146</v>
      </c>
      <c r="U38" s="2">
        <v>45146</v>
      </c>
      <c r="V38">
        <v>0</v>
      </c>
      <c r="W38" s="22"/>
      <c r="X38" s="22"/>
      <c r="Y38">
        <v>0</v>
      </c>
      <c r="Z38" s="22"/>
      <c r="AA38" s="22"/>
      <c r="AB38">
        <v>0</v>
      </c>
      <c r="AC38" s="22"/>
      <c r="AD38" s="22"/>
      <c r="AE38">
        <v>0</v>
      </c>
      <c r="AF38" s="22"/>
      <c r="AG38" s="22"/>
    </row>
    <row r="39" spans="1:33" x14ac:dyDescent="0.35">
      <c r="A39">
        <v>371</v>
      </c>
      <c r="B39">
        <v>266</v>
      </c>
      <c r="C39" t="s">
        <v>23</v>
      </c>
      <c r="D39" t="s">
        <v>153</v>
      </c>
      <c r="E39" t="s">
        <v>80</v>
      </c>
      <c r="F39">
        <v>617</v>
      </c>
      <c r="G39" t="s">
        <v>154</v>
      </c>
      <c r="H39">
        <v>1000</v>
      </c>
      <c r="I39" t="s">
        <v>89</v>
      </c>
      <c r="J39" s="2">
        <v>45158</v>
      </c>
      <c r="K39" t="s">
        <v>82</v>
      </c>
      <c r="L39">
        <v>0</v>
      </c>
      <c r="M39">
        <v>0</v>
      </c>
      <c r="N39">
        <v>0</v>
      </c>
      <c r="O39">
        <v>0</v>
      </c>
      <c r="P39">
        <v>1000</v>
      </c>
      <c r="Q39">
        <v>0</v>
      </c>
      <c r="R39">
        <v>0</v>
      </c>
      <c r="S39">
        <v>1000</v>
      </c>
      <c r="T39" s="2">
        <v>45145</v>
      </c>
      <c r="U39" s="2">
        <v>45145</v>
      </c>
      <c r="V39">
        <v>0</v>
      </c>
      <c r="W39" s="22"/>
      <c r="X39" s="22"/>
      <c r="Y39">
        <v>0</v>
      </c>
      <c r="Z39" s="22"/>
      <c r="AA39" s="22"/>
      <c r="AB39">
        <v>0</v>
      </c>
      <c r="AC39" s="22"/>
      <c r="AD39" s="22"/>
      <c r="AE39">
        <v>0</v>
      </c>
      <c r="AF39" s="22"/>
      <c r="AG39" s="22"/>
    </row>
    <row r="40" spans="1:33" x14ac:dyDescent="0.35">
      <c r="A40">
        <v>391</v>
      </c>
      <c r="B40">
        <v>266</v>
      </c>
      <c r="C40" t="s">
        <v>23</v>
      </c>
      <c r="D40" t="s">
        <v>155</v>
      </c>
      <c r="E40" t="s">
        <v>80</v>
      </c>
      <c r="F40">
        <v>649</v>
      </c>
      <c r="G40" t="s">
        <v>156</v>
      </c>
      <c r="H40">
        <v>3032</v>
      </c>
      <c r="I40" t="s">
        <v>89</v>
      </c>
      <c r="J40" s="2">
        <v>45170</v>
      </c>
      <c r="K40" t="s">
        <v>82</v>
      </c>
      <c r="L40">
        <v>1532</v>
      </c>
      <c r="M40">
        <v>0</v>
      </c>
      <c r="N40">
        <v>0</v>
      </c>
      <c r="O40">
        <v>0</v>
      </c>
      <c r="P40">
        <v>1500</v>
      </c>
      <c r="Q40">
        <v>0</v>
      </c>
      <c r="R40">
        <v>0</v>
      </c>
      <c r="S40">
        <v>1516</v>
      </c>
      <c r="T40" s="2">
        <v>45154</v>
      </c>
      <c r="U40" s="2">
        <v>45155</v>
      </c>
      <c r="V40">
        <v>1516</v>
      </c>
      <c r="W40" s="2">
        <v>45160</v>
      </c>
      <c r="X40" s="2">
        <v>45159</v>
      </c>
      <c r="Y40">
        <v>0</v>
      </c>
      <c r="Z40" s="22"/>
      <c r="AA40" s="22"/>
      <c r="AB40">
        <v>0</v>
      </c>
      <c r="AC40" s="22"/>
      <c r="AD40" s="22"/>
      <c r="AE40">
        <v>0</v>
      </c>
      <c r="AF40" s="22"/>
      <c r="AG40" s="22"/>
    </row>
    <row r="41" spans="1:33" x14ac:dyDescent="0.35">
      <c r="A41">
        <v>392</v>
      </c>
      <c r="B41">
        <v>266</v>
      </c>
      <c r="C41" t="s">
        <v>23</v>
      </c>
      <c r="D41" t="s">
        <v>157</v>
      </c>
      <c r="E41" t="s">
        <v>80</v>
      </c>
      <c r="F41">
        <v>682</v>
      </c>
      <c r="G41" t="s">
        <v>158</v>
      </c>
      <c r="H41">
        <v>250</v>
      </c>
      <c r="I41" t="s">
        <v>89</v>
      </c>
      <c r="J41" s="2">
        <v>45162</v>
      </c>
      <c r="K41" t="s">
        <v>82</v>
      </c>
      <c r="L41">
        <v>250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250</v>
      </c>
      <c r="T41" s="2">
        <v>45155</v>
      </c>
      <c r="U41" s="2">
        <v>45155</v>
      </c>
      <c r="V41">
        <v>0</v>
      </c>
      <c r="W41" s="22"/>
      <c r="X41" s="22"/>
      <c r="Y41">
        <v>0</v>
      </c>
      <c r="Z41" s="22"/>
      <c r="AA41" s="22"/>
      <c r="AB41">
        <v>0</v>
      </c>
      <c r="AC41" s="22"/>
      <c r="AD41" s="22"/>
      <c r="AE41">
        <v>0</v>
      </c>
      <c r="AF41" s="22"/>
      <c r="AG41" s="22"/>
    </row>
    <row r="42" spans="1:33" x14ac:dyDescent="0.35">
      <c r="A42">
        <v>409</v>
      </c>
      <c r="B42">
        <v>266</v>
      </c>
      <c r="C42" t="s">
        <v>23</v>
      </c>
      <c r="D42" t="s">
        <v>159</v>
      </c>
      <c r="E42" t="s">
        <v>80</v>
      </c>
      <c r="F42">
        <v>734</v>
      </c>
      <c r="G42" t="s">
        <v>160</v>
      </c>
      <c r="H42">
        <v>2500</v>
      </c>
      <c r="I42" t="s">
        <v>89</v>
      </c>
      <c r="J42" s="2">
        <v>45276</v>
      </c>
      <c r="K42" t="s">
        <v>82</v>
      </c>
      <c r="L42">
        <v>0</v>
      </c>
      <c r="M42">
        <v>0</v>
      </c>
      <c r="N42">
        <v>0</v>
      </c>
      <c r="O42">
        <v>2500</v>
      </c>
      <c r="P42">
        <v>0</v>
      </c>
      <c r="Q42">
        <v>0</v>
      </c>
      <c r="R42">
        <v>0</v>
      </c>
      <c r="S42">
        <v>1250</v>
      </c>
      <c r="T42" s="2">
        <v>45167</v>
      </c>
      <c r="U42" s="2">
        <v>45167</v>
      </c>
      <c r="V42">
        <v>1250</v>
      </c>
      <c r="W42" s="2">
        <v>45265</v>
      </c>
      <c r="X42" s="2">
        <v>45265</v>
      </c>
      <c r="Y42">
        <v>0</v>
      </c>
      <c r="Z42" s="22"/>
      <c r="AA42" s="22"/>
      <c r="AB42">
        <v>0</v>
      </c>
      <c r="AC42" s="22"/>
      <c r="AD42" s="22"/>
      <c r="AE42">
        <v>0</v>
      </c>
      <c r="AF42" s="22"/>
      <c r="AG42" s="22"/>
    </row>
    <row r="43" spans="1:33" x14ac:dyDescent="0.35">
      <c r="A43">
        <v>410</v>
      </c>
      <c r="B43">
        <v>266</v>
      </c>
      <c r="C43" t="s">
        <v>23</v>
      </c>
      <c r="D43" t="s">
        <v>161</v>
      </c>
      <c r="E43" t="s">
        <v>80</v>
      </c>
      <c r="F43">
        <v>785</v>
      </c>
      <c r="G43" t="s">
        <v>162</v>
      </c>
      <c r="H43">
        <v>5410.03</v>
      </c>
      <c r="J43" s="2">
        <v>45170</v>
      </c>
      <c r="K43" t="s">
        <v>82</v>
      </c>
      <c r="L43">
        <v>4787.6400000000003</v>
      </c>
      <c r="M43">
        <v>0</v>
      </c>
      <c r="N43">
        <v>0</v>
      </c>
      <c r="O43">
        <v>0</v>
      </c>
      <c r="P43">
        <v>0</v>
      </c>
      <c r="Q43">
        <v>0</v>
      </c>
      <c r="R43">
        <v>622.39</v>
      </c>
      <c r="S43">
        <v>5410</v>
      </c>
      <c r="T43" s="2">
        <v>45169</v>
      </c>
      <c r="U43" s="2">
        <v>45169</v>
      </c>
      <c r="V43">
        <v>0</v>
      </c>
      <c r="W43" s="22"/>
      <c r="X43" s="22"/>
      <c r="Y43">
        <v>0</v>
      </c>
      <c r="Z43" s="22"/>
      <c r="AA43" s="22"/>
      <c r="AB43">
        <v>0</v>
      </c>
      <c r="AC43" s="22"/>
      <c r="AD43" s="22"/>
      <c r="AE43">
        <v>0</v>
      </c>
      <c r="AF43" s="22"/>
      <c r="AG43" s="22"/>
    </row>
    <row r="44" spans="1:33" x14ac:dyDescent="0.35">
      <c r="A44">
        <v>418</v>
      </c>
      <c r="B44">
        <v>266</v>
      </c>
      <c r="C44" t="s">
        <v>23</v>
      </c>
      <c r="D44" t="s">
        <v>163</v>
      </c>
      <c r="E44" t="s">
        <v>80</v>
      </c>
      <c r="F44">
        <v>786</v>
      </c>
      <c r="G44" t="s">
        <v>164</v>
      </c>
      <c r="H44">
        <v>3220</v>
      </c>
      <c r="J44" s="2">
        <v>45199</v>
      </c>
      <c r="K44" t="s">
        <v>82</v>
      </c>
      <c r="L44">
        <v>0</v>
      </c>
      <c r="M44">
        <v>0</v>
      </c>
      <c r="N44">
        <v>0</v>
      </c>
      <c r="O44">
        <v>1720</v>
      </c>
      <c r="P44">
        <v>1500</v>
      </c>
      <c r="Q44">
        <v>0</v>
      </c>
      <c r="R44">
        <v>0</v>
      </c>
      <c r="S44">
        <v>1500</v>
      </c>
      <c r="T44" s="2">
        <v>45174</v>
      </c>
      <c r="U44" s="2">
        <v>45174</v>
      </c>
      <c r="V44">
        <v>1720</v>
      </c>
      <c r="W44" s="2">
        <v>45197</v>
      </c>
      <c r="X44" s="2">
        <v>45197</v>
      </c>
      <c r="Y44">
        <v>0</v>
      </c>
      <c r="Z44" s="22"/>
      <c r="AA44" s="22"/>
      <c r="AB44">
        <v>0</v>
      </c>
      <c r="AC44" s="22"/>
      <c r="AD44" s="22"/>
      <c r="AE44">
        <v>0</v>
      </c>
      <c r="AF44" s="22"/>
      <c r="AG44" s="22"/>
    </row>
    <row r="45" spans="1:33" x14ac:dyDescent="0.35">
      <c r="A45">
        <v>428</v>
      </c>
      <c r="B45">
        <v>266</v>
      </c>
      <c r="C45" t="s">
        <v>23</v>
      </c>
      <c r="D45" t="s">
        <v>165</v>
      </c>
      <c r="E45" t="s">
        <v>80</v>
      </c>
      <c r="F45">
        <v>925</v>
      </c>
      <c r="G45" t="s">
        <v>166</v>
      </c>
      <c r="H45">
        <v>10000</v>
      </c>
      <c r="J45" s="2">
        <v>45206</v>
      </c>
      <c r="K45" t="s">
        <v>82</v>
      </c>
      <c r="L45">
        <v>0</v>
      </c>
      <c r="M45">
        <v>0</v>
      </c>
      <c r="N45">
        <v>0</v>
      </c>
      <c r="O45">
        <v>10000</v>
      </c>
      <c r="P45">
        <v>0</v>
      </c>
      <c r="Q45">
        <v>0</v>
      </c>
      <c r="R45">
        <v>0</v>
      </c>
      <c r="S45">
        <v>5000</v>
      </c>
      <c r="T45" s="2">
        <v>45183</v>
      </c>
      <c r="U45" s="2">
        <v>45183</v>
      </c>
      <c r="V45">
        <v>5000</v>
      </c>
      <c r="W45" s="2">
        <v>45196</v>
      </c>
      <c r="X45" s="2">
        <v>45201</v>
      </c>
      <c r="Y45">
        <v>0</v>
      </c>
      <c r="Z45" s="22"/>
      <c r="AA45" s="22"/>
      <c r="AB45">
        <v>0</v>
      </c>
      <c r="AC45" s="22"/>
      <c r="AD45" s="22"/>
      <c r="AE45">
        <v>0</v>
      </c>
      <c r="AF45" s="22"/>
      <c r="AG45" s="22"/>
    </row>
    <row r="46" spans="1:33" x14ac:dyDescent="0.35">
      <c r="A46">
        <v>430</v>
      </c>
      <c r="B46">
        <v>266</v>
      </c>
      <c r="C46" t="s">
        <v>23</v>
      </c>
      <c r="D46" t="s">
        <v>167</v>
      </c>
      <c r="E46" t="s">
        <v>80</v>
      </c>
      <c r="F46">
        <v>932</v>
      </c>
      <c r="G46" t="s">
        <v>168</v>
      </c>
      <c r="H46">
        <v>500</v>
      </c>
      <c r="J46" s="2">
        <v>45184</v>
      </c>
      <c r="K46" t="s">
        <v>82</v>
      </c>
      <c r="L46">
        <v>0</v>
      </c>
      <c r="M46">
        <v>0</v>
      </c>
      <c r="N46">
        <v>0</v>
      </c>
      <c r="O46">
        <v>0</v>
      </c>
      <c r="P46">
        <v>500</v>
      </c>
      <c r="Q46">
        <v>0</v>
      </c>
      <c r="R46">
        <v>0</v>
      </c>
      <c r="S46">
        <v>500</v>
      </c>
      <c r="T46" s="2">
        <v>45184</v>
      </c>
      <c r="U46" s="2">
        <v>45184</v>
      </c>
      <c r="V46">
        <v>0</v>
      </c>
      <c r="W46" s="22"/>
      <c r="X46" s="22"/>
      <c r="Y46">
        <v>0</v>
      </c>
      <c r="Z46" s="22"/>
      <c r="AA46" s="22"/>
      <c r="AB46">
        <v>0</v>
      </c>
      <c r="AC46" s="22"/>
      <c r="AD46" s="22"/>
      <c r="AE46">
        <v>0</v>
      </c>
      <c r="AF46" s="22"/>
      <c r="AG46" s="22"/>
    </row>
    <row r="47" spans="1:33" x14ac:dyDescent="0.35">
      <c r="A47">
        <v>431</v>
      </c>
      <c r="B47">
        <v>266</v>
      </c>
      <c r="C47" t="s">
        <v>23</v>
      </c>
      <c r="D47" t="s">
        <v>169</v>
      </c>
      <c r="E47" t="s">
        <v>80</v>
      </c>
      <c r="F47">
        <v>952</v>
      </c>
      <c r="G47" t="s">
        <v>170</v>
      </c>
      <c r="H47">
        <v>1000</v>
      </c>
      <c r="J47" s="2">
        <v>45186</v>
      </c>
      <c r="K47" t="s">
        <v>82</v>
      </c>
      <c r="L47">
        <v>0</v>
      </c>
      <c r="M47">
        <v>0</v>
      </c>
      <c r="N47">
        <v>0</v>
      </c>
      <c r="O47">
        <v>0</v>
      </c>
      <c r="P47">
        <v>1000</v>
      </c>
      <c r="Q47">
        <v>0</v>
      </c>
      <c r="R47">
        <v>0</v>
      </c>
      <c r="S47">
        <v>1000</v>
      </c>
      <c r="T47" s="2">
        <v>45184</v>
      </c>
      <c r="U47" s="2">
        <v>45184</v>
      </c>
      <c r="V47">
        <v>0</v>
      </c>
      <c r="W47" s="22"/>
      <c r="X47" s="22"/>
      <c r="Y47">
        <v>0</v>
      </c>
      <c r="Z47" s="22"/>
      <c r="AA47" s="22"/>
      <c r="AB47">
        <v>0</v>
      </c>
      <c r="AC47" s="22"/>
      <c r="AD47" s="22"/>
      <c r="AE47">
        <v>0</v>
      </c>
      <c r="AF47" s="22"/>
      <c r="AG47" s="22"/>
    </row>
    <row r="48" spans="1:33" x14ac:dyDescent="0.35">
      <c r="A48">
        <v>442</v>
      </c>
      <c r="B48">
        <v>266</v>
      </c>
      <c r="C48" t="s">
        <v>23</v>
      </c>
      <c r="D48" t="s">
        <v>171</v>
      </c>
      <c r="E48" t="s">
        <v>80</v>
      </c>
      <c r="F48">
        <v>947</v>
      </c>
      <c r="G48" t="s">
        <v>172</v>
      </c>
      <c r="H48">
        <v>3000</v>
      </c>
      <c r="J48" s="2">
        <v>45190</v>
      </c>
      <c r="K48" t="s">
        <v>82</v>
      </c>
      <c r="L48">
        <v>1592.85</v>
      </c>
      <c r="M48">
        <v>0</v>
      </c>
      <c r="N48">
        <v>0</v>
      </c>
      <c r="O48">
        <v>0</v>
      </c>
      <c r="P48">
        <v>1200.08</v>
      </c>
      <c r="Q48">
        <v>0</v>
      </c>
      <c r="R48">
        <v>207.07</v>
      </c>
      <c r="S48">
        <v>3000</v>
      </c>
      <c r="T48" s="2">
        <v>45189</v>
      </c>
      <c r="U48" s="2">
        <v>45189</v>
      </c>
      <c r="V48">
        <v>0</v>
      </c>
      <c r="W48" s="22"/>
      <c r="X48" s="22"/>
      <c r="Y48">
        <v>0</v>
      </c>
      <c r="Z48" s="22"/>
      <c r="AA48" s="22"/>
      <c r="AB48">
        <v>0</v>
      </c>
      <c r="AC48" s="22"/>
      <c r="AD48" s="22"/>
      <c r="AE48">
        <v>0</v>
      </c>
      <c r="AF48" s="22"/>
      <c r="AG48" s="22"/>
    </row>
    <row r="49" spans="1:33" x14ac:dyDescent="0.35">
      <c r="A49">
        <v>444</v>
      </c>
      <c r="B49">
        <v>266</v>
      </c>
      <c r="C49" t="s">
        <v>23</v>
      </c>
      <c r="D49" t="s">
        <v>173</v>
      </c>
      <c r="E49" t="s">
        <v>80</v>
      </c>
      <c r="F49">
        <v>1030</v>
      </c>
      <c r="G49" t="s">
        <v>174</v>
      </c>
      <c r="H49">
        <v>500</v>
      </c>
      <c r="J49" s="2">
        <v>45192</v>
      </c>
      <c r="K49" t="s">
        <v>82</v>
      </c>
      <c r="L49">
        <v>0</v>
      </c>
      <c r="M49">
        <v>0</v>
      </c>
      <c r="N49">
        <v>0</v>
      </c>
      <c r="O49">
        <v>500</v>
      </c>
      <c r="P49">
        <v>0</v>
      </c>
      <c r="Q49">
        <v>0</v>
      </c>
      <c r="R49">
        <v>0</v>
      </c>
      <c r="S49">
        <v>500</v>
      </c>
      <c r="T49" s="2">
        <v>45191</v>
      </c>
      <c r="U49" s="2">
        <v>45191</v>
      </c>
      <c r="V49">
        <v>687.9</v>
      </c>
      <c r="W49" s="2">
        <v>45196</v>
      </c>
      <c r="X49" s="2">
        <v>45196</v>
      </c>
      <c r="Y49">
        <v>0</v>
      </c>
      <c r="Z49" s="22"/>
      <c r="AA49" s="22"/>
      <c r="AB49">
        <v>0</v>
      </c>
      <c r="AC49" s="22"/>
      <c r="AD49" s="22"/>
      <c r="AE49">
        <v>0</v>
      </c>
      <c r="AF49" s="22"/>
      <c r="AG49" s="22"/>
    </row>
    <row r="50" spans="1:33" x14ac:dyDescent="0.35">
      <c r="A50">
        <v>446</v>
      </c>
      <c r="B50">
        <v>266</v>
      </c>
      <c r="C50" t="s">
        <v>23</v>
      </c>
      <c r="D50" t="s">
        <v>175</v>
      </c>
      <c r="E50" t="s">
        <v>80</v>
      </c>
      <c r="F50">
        <v>1031</v>
      </c>
      <c r="G50" t="s">
        <v>176</v>
      </c>
      <c r="H50">
        <v>1050</v>
      </c>
      <c r="J50" s="2">
        <v>45193</v>
      </c>
      <c r="K50" t="s">
        <v>82</v>
      </c>
      <c r="L50">
        <v>0</v>
      </c>
      <c r="M50">
        <v>0</v>
      </c>
      <c r="N50">
        <v>0</v>
      </c>
      <c r="O50">
        <v>0</v>
      </c>
      <c r="P50">
        <v>1050</v>
      </c>
      <c r="Q50">
        <v>0</v>
      </c>
      <c r="R50">
        <v>0</v>
      </c>
      <c r="S50">
        <v>1050</v>
      </c>
      <c r="T50" s="2">
        <v>45190</v>
      </c>
      <c r="U50" s="2">
        <v>45190</v>
      </c>
      <c r="V50">
        <v>0</v>
      </c>
      <c r="W50" s="22"/>
      <c r="X50" s="22"/>
      <c r="Y50">
        <v>0</v>
      </c>
      <c r="Z50" s="22"/>
      <c r="AA50" s="22"/>
      <c r="AB50">
        <v>0</v>
      </c>
      <c r="AC50" s="22"/>
      <c r="AD50" s="22"/>
      <c r="AE50">
        <v>0</v>
      </c>
      <c r="AF50" s="22"/>
      <c r="AG50" s="22"/>
    </row>
    <row r="51" spans="1:33" x14ac:dyDescent="0.35">
      <c r="A51">
        <v>447</v>
      </c>
      <c r="B51">
        <v>266</v>
      </c>
      <c r="C51" t="s">
        <v>23</v>
      </c>
      <c r="D51" t="s">
        <v>177</v>
      </c>
      <c r="E51" t="s">
        <v>80</v>
      </c>
      <c r="F51">
        <v>838</v>
      </c>
      <c r="G51" t="s">
        <v>178</v>
      </c>
      <c r="H51">
        <v>1500</v>
      </c>
      <c r="J51" s="2">
        <v>45205</v>
      </c>
      <c r="K51" t="s">
        <v>82</v>
      </c>
      <c r="L51">
        <v>0</v>
      </c>
      <c r="M51">
        <v>0</v>
      </c>
      <c r="N51">
        <v>0</v>
      </c>
      <c r="O51">
        <v>0</v>
      </c>
      <c r="P51">
        <v>1500</v>
      </c>
      <c r="Q51">
        <v>0</v>
      </c>
      <c r="R51">
        <v>0</v>
      </c>
      <c r="S51">
        <v>750</v>
      </c>
      <c r="T51" s="2">
        <v>45185</v>
      </c>
      <c r="U51" s="2">
        <v>45185</v>
      </c>
      <c r="V51">
        <v>750</v>
      </c>
      <c r="W51" s="2">
        <v>45195</v>
      </c>
      <c r="X51" s="2">
        <v>45195</v>
      </c>
      <c r="Y51">
        <v>0</v>
      </c>
      <c r="Z51" s="22"/>
      <c r="AA51" s="22"/>
      <c r="AB51">
        <v>0</v>
      </c>
      <c r="AC51" s="22"/>
      <c r="AD51" s="22"/>
      <c r="AE51">
        <v>0</v>
      </c>
      <c r="AF51" s="22"/>
      <c r="AG51" s="22"/>
    </row>
    <row r="52" spans="1:33" x14ac:dyDescent="0.35">
      <c r="A52">
        <v>449</v>
      </c>
      <c r="B52">
        <v>266</v>
      </c>
      <c r="C52" t="s">
        <v>23</v>
      </c>
      <c r="D52" t="s">
        <v>179</v>
      </c>
      <c r="E52" t="s">
        <v>80</v>
      </c>
      <c r="F52">
        <v>1091</v>
      </c>
      <c r="G52" t="s">
        <v>180</v>
      </c>
      <c r="H52">
        <v>1000</v>
      </c>
      <c r="J52" s="2">
        <v>45196</v>
      </c>
      <c r="K52" t="s">
        <v>82</v>
      </c>
      <c r="L52">
        <v>0</v>
      </c>
      <c r="M52">
        <v>0</v>
      </c>
      <c r="N52">
        <v>0</v>
      </c>
      <c r="O52">
        <v>0</v>
      </c>
      <c r="P52">
        <v>1000</v>
      </c>
      <c r="Q52">
        <v>0</v>
      </c>
      <c r="R52">
        <v>0</v>
      </c>
      <c r="S52">
        <v>1000</v>
      </c>
      <c r="T52" s="2">
        <v>45195</v>
      </c>
      <c r="U52" s="2">
        <v>45195</v>
      </c>
      <c r="V52">
        <v>0</v>
      </c>
      <c r="W52" s="22"/>
      <c r="X52" s="22"/>
      <c r="Y52">
        <v>0</v>
      </c>
      <c r="Z52" s="22"/>
      <c r="AA52" s="22"/>
      <c r="AB52">
        <v>0</v>
      </c>
      <c r="AC52" s="22"/>
      <c r="AD52" s="22"/>
      <c r="AE52">
        <v>0</v>
      </c>
      <c r="AF52" s="22"/>
      <c r="AG52" s="22"/>
    </row>
    <row r="53" spans="1:33" x14ac:dyDescent="0.35">
      <c r="A53">
        <v>450</v>
      </c>
      <c r="B53">
        <v>266</v>
      </c>
      <c r="C53" t="s">
        <v>23</v>
      </c>
      <c r="D53" t="s">
        <v>181</v>
      </c>
      <c r="E53" t="s">
        <v>80</v>
      </c>
      <c r="F53">
        <v>863</v>
      </c>
      <c r="G53" t="s">
        <v>182</v>
      </c>
      <c r="H53">
        <v>5000</v>
      </c>
      <c r="J53" s="2">
        <v>45206</v>
      </c>
      <c r="K53" t="s">
        <v>82</v>
      </c>
      <c r="L53">
        <v>0</v>
      </c>
      <c r="M53">
        <v>0</v>
      </c>
      <c r="N53">
        <v>0</v>
      </c>
      <c r="O53">
        <v>3740</v>
      </c>
      <c r="P53">
        <v>1260</v>
      </c>
      <c r="Q53">
        <v>0</v>
      </c>
      <c r="R53">
        <v>0</v>
      </c>
      <c r="S53">
        <v>2500</v>
      </c>
      <c r="T53" s="2">
        <v>45194</v>
      </c>
      <c r="U53" s="2">
        <v>45194</v>
      </c>
      <c r="V53">
        <v>2500</v>
      </c>
      <c r="W53" s="2">
        <v>45198</v>
      </c>
      <c r="X53" s="2">
        <v>45197</v>
      </c>
      <c r="Y53">
        <v>0</v>
      </c>
      <c r="Z53" s="22"/>
      <c r="AA53" s="22"/>
      <c r="AB53">
        <v>0</v>
      </c>
      <c r="AC53" s="22"/>
      <c r="AD53" s="22"/>
      <c r="AE53">
        <v>0</v>
      </c>
      <c r="AF53" s="22"/>
      <c r="AG53" s="22"/>
    </row>
    <row r="54" spans="1:33" x14ac:dyDescent="0.35">
      <c r="A54">
        <v>451</v>
      </c>
      <c r="B54">
        <v>266</v>
      </c>
      <c r="C54" t="s">
        <v>23</v>
      </c>
      <c r="D54" t="s">
        <v>183</v>
      </c>
      <c r="E54" t="s">
        <v>80</v>
      </c>
      <c r="F54">
        <v>1094</v>
      </c>
      <c r="G54" t="s">
        <v>184</v>
      </c>
      <c r="H54">
        <v>1500</v>
      </c>
      <c r="J54" s="2">
        <v>45220</v>
      </c>
      <c r="K54" t="s">
        <v>82</v>
      </c>
      <c r="L54">
        <v>0</v>
      </c>
      <c r="M54">
        <v>0</v>
      </c>
      <c r="N54">
        <v>0</v>
      </c>
      <c r="O54">
        <v>0</v>
      </c>
      <c r="P54">
        <v>1500</v>
      </c>
      <c r="Q54">
        <v>0</v>
      </c>
      <c r="R54">
        <v>0</v>
      </c>
      <c r="S54">
        <v>750</v>
      </c>
      <c r="T54" s="2">
        <v>45195</v>
      </c>
      <c r="U54" s="2">
        <v>45195</v>
      </c>
      <c r="V54">
        <v>750</v>
      </c>
      <c r="W54" s="2">
        <v>45210</v>
      </c>
      <c r="X54" s="2">
        <v>45212</v>
      </c>
      <c r="Y54">
        <v>0</v>
      </c>
      <c r="Z54" s="22"/>
      <c r="AA54" s="22"/>
      <c r="AB54">
        <v>0</v>
      </c>
      <c r="AC54" s="22"/>
      <c r="AD54" s="22"/>
      <c r="AE54">
        <v>0</v>
      </c>
      <c r="AF54" s="22"/>
      <c r="AG54" s="22"/>
    </row>
    <row r="55" spans="1:33" x14ac:dyDescent="0.35">
      <c r="A55">
        <v>454</v>
      </c>
      <c r="B55">
        <v>266</v>
      </c>
      <c r="C55" t="s">
        <v>23</v>
      </c>
      <c r="D55" t="s">
        <v>185</v>
      </c>
      <c r="E55" t="s">
        <v>80</v>
      </c>
      <c r="F55">
        <v>1104</v>
      </c>
      <c r="G55" t="s">
        <v>186</v>
      </c>
      <c r="H55">
        <v>500</v>
      </c>
      <c r="J55" s="2">
        <v>45198</v>
      </c>
      <c r="L55">
        <v>0</v>
      </c>
      <c r="M55">
        <v>0</v>
      </c>
      <c r="N55">
        <v>0</v>
      </c>
      <c r="O55">
        <v>500</v>
      </c>
      <c r="P55">
        <v>0</v>
      </c>
      <c r="Q55">
        <v>0</v>
      </c>
      <c r="R55">
        <v>0</v>
      </c>
      <c r="S55">
        <v>500</v>
      </c>
      <c r="T55" s="2">
        <v>45197</v>
      </c>
      <c r="U55" s="2">
        <v>45197</v>
      </c>
      <c r="V55">
        <v>0</v>
      </c>
      <c r="W55" s="22"/>
      <c r="X55" s="22"/>
      <c r="Y55">
        <v>0</v>
      </c>
      <c r="Z55" s="22"/>
      <c r="AA55" s="22"/>
      <c r="AB55">
        <v>0</v>
      </c>
      <c r="AC55" s="22"/>
      <c r="AD55" s="22"/>
      <c r="AE55">
        <v>0</v>
      </c>
      <c r="AF55" s="22"/>
      <c r="AG55" s="22"/>
    </row>
    <row r="56" spans="1:33" x14ac:dyDescent="0.35">
      <c r="A56">
        <v>456</v>
      </c>
      <c r="B56">
        <v>266</v>
      </c>
      <c r="C56" t="s">
        <v>23</v>
      </c>
      <c r="D56" t="s">
        <v>187</v>
      </c>
      <c r="E56" t="s">
        <v>80</v>
      </c>
      <c r="F56">
        <v>738</v>
      </c>
      <c r="G56" t="s">
        <v>188</v>
      </c>
      <c r="H56">
        <v>2000</v>
      </c>
      <c r="J56" s="2">
        <v>45241</v>
      </c>
      <c r="K56" t="s">
        <v>82</v>
      </c>
      <c r="L56">
        <v>0</v>
      </c>
      <c r="M56">
        <v>0</v>
      </c>
      <c r="N56">
        <v>0</v>
      </c>
      <c r="O56">
        <v>0</v>
      </c>
      <c r="P56">
        <v>2000</v>
      </c>
      <c r="Q56">
        <v>0</v>
      </c>
      <c r="R56">
        <v>0</v>
      </c>
      <c r="S56">
        <v>1000</v>
      </c>
      <c r="T56" s="2">
        <v>45197</v>
      </c>
      <c r="U56" s="2">
        <v>45197</v>
      </c>
      <c r="V56">
        <v>1000</v>
      </c>
      <c r="W56" s="2">
        <v>45231</v>
      </c>
      <c r="X56" s="2">
        <v>45237</v>
      </c>
      <c r="Y56">
        <v>0</v>
      </c>
      <c r="Z56" s="22"/>
      <c r="AA56" s="22"/>
      <c r="AB56">
        <v>0</v>
      </c>
      <c r="AC56" s="22"/>
      <c r="AD56" s="22"/>
      <c r="AE56">
        <v>0</v>
      </c>
      <c r="AF56" s="22"/>
      <c r="AG56" s="22"/>
    </row>
    <row r="57" spans="1:33" x14ac:dyDescent="0.35">
      <c r="A57">
        <v>457</v>
      </c>
      <c r="B57">
        <v>266</v>
      </c>
      <c r="C57" t="s">
        <v>23</v>
      </c>
      <c r="D57" t="s">
        <v>189</v>
      </c>
      <c r="E57" t="s">
        <v>80</v>
      </c>
      <c r="F57">
        <v>625</v>
      </c>
      <c r="G57" t="s">
        <v>190</v>
      </c>
      <c r="H57">
        <v>1500</v>
      </c>
      <c r="J57" s="2">
        <v>45200</v>
      </c>
      <c r="K57" t="s">
        <v>82</v>
      </c>
      <c r="L57">
        <v>0</v>
      </c>
      <c r="M57">
        <v>0</v>
      </c>
      <c r="N57">
        <v>0</v>
      </c>
      <c r="O57">
        <v>450</v>
      </c>
      <c r="P57">
        <v>1050</v>
      </c>
      <c r="Q57">
        <v>0</v>
      </c>
      <c r="R57">
        <v>0</v>
      </c>
      <c r="S57">
        <v>1500</v>
      </c>
      <c r="T57" s="2">
        <v>45197</v>
      </c>
      <c r="U57" s="2">
        <v>45197</v>
      </c>
      <c r="V57">
        <v>0</v>
      </c>
      <c r="W57" s="22"/>
      <c r="X57" s="22"/>
      <c r="Y57">
        <v>0</v>
      </c>
      <c r="Z57" s="22"/>
      <c r="AA57" s="22"/>
      <c r="AB57">
        <v>0</v>
      </c>
      <c r="AC57" s="22"/>
      <c r="AD57" s="22"/>
      <c r="AE57">
        <v>0</v>
      </c>
      <c r="AF57" s="22"/>
      <c r="AG57" s="22"/>
    </row>
    <row r="58" spans="1:33" x14ac:dyDescent="0.35">
      <c r="A58">
        <v>467</v>
      </c>
      <c r="B58">
        <v>266</v>
      </c>
      <c r="C58" t="s">
        <v>23</v>
      </c>
      <c r="D58" t="s">
        <v>191</v>
      </c>
      <c r="E58" t="s">
        <v>80</v>
      </c>
      <c r="F58">
        <v>1145</v>
      </c>
      <c r="G58" t="s">
        <v>192</v>
      </c>
      <c r="H58">
        <v>1000</v>
      </c>
      <c r="J58" s="2">
        <v>45211</v>
      </c>
      <c r="K58" t="s">
        <v>82</v>
      </c>
      <c r="L58">
        <v>0</v>
      </c>
      <c r="M58">
        <v>0</v>
      </c>
      <c r="N58">
        <v>0</v>
      </c>
      <c r="O58">
        <v>0</v>
      </c>
      <c r="P58">
        <v>1000</v>
      </c>
      <c r="Q58">
        <v>0</v>
      </c>
      <c r="R58">
        <v>0</v>
      </c>
      <c r="S58">
        <v>500</v>
      </c>
      <c r="T58" s="2">
        <v>45203</v>
      </c>
      <c r="U58" s="2">
        <v>45203</v>
      </c>
      <c r="V58">
        <v>500</v>
      </c>
      <c r="W58" s="2">
        <v>45208</v>
      </c>
      <c r="X58" s="2">
        <v>45208</v>
      </c>
      <c r="Y58">
        <v>0</v>
      </c>
      <c r="Z58" s="22"/>
      <c r="AA58" s="22"/>
      <c r="AB58">
        <v>0</v>
      </c>
      <c r="AC58" s="22"/>
      <c r="AD58" s="22"/>
      <c r="AE58">
        <v>0</v>
      </c>
      <c r="AF58" s="22"/>
      <c r="AG58" s="22"/>
    </row>
    <row r="59" spans="1:33" x14ac:dyDescent="0.35">
      <c r="A59">
        <v>474</v>
      </c>
      <c r="B59">
        <v>266</v>
      </c>
      <c r="C59" t="s">
        <v>23</v>
      </c>
      <c r="D59" t="s">
        <v>193</v>
      </c>
      <c r="E59" t="s">
        <v>80</v>
      </c>
      <c r="F59">
        <v>1064</v>
      </c>
      <c r="G59" t="s">
        <v>194</v>
      </c>
      <c r="H59">
        <v>1800</v>
      </c>
      <c r="J59" s="2">
        <v>45227</v>
      </c>
      <c r="K59" t="s">
        <v>82</v>
      </c>
      <c r="L59">
        <v>0</v>
      </c>
      <c r="M59">
        <v>0</v>
      </c>
      <c r="N59">
        <v>0</v>
      </c>
      <c r="O59">
        <v>0</v>
      </c>
      <c r="P59">
        <v>1800</v>
      </c>
      <c r="Q59">
        <v>0</v>
      </c>
      <c r="R59">
        <v>0</v>
      </c>
      <c r="S59">
        <v>900</v>
      </c>
      <c r="T59" s="2">
        <v>45204</v>
      </c>
      <c r="U59" s="2">
        <v>45204</v>
      </c>
      <c r="V59">
        <v>900</v>
      </c>
      <c r="W59" s="2">
        <v>45215</v>
      </c>
      <c r="X59" s="2">
        <v>45217</v>
      </c>
      <c r="Y59">
        <v>0</v>
      </c>
      <c r="Z59" s="22"/>
      <c r="AA59" s="22"/>
      <c r="AB59">
        <v>0</v>
      </c>
      <c r="AC59" s="22"/>
      <c r="AD59" s="22"/>
      <c r="AE59">
        <v>0</v>
      </c>
      <c r="AF59" s="22"/>
      <c r="AG59" s="22"/>
    </row>
    <row r="60" spans="1:33" x14ac:dyDescent="0.35">
      <c r="A60">
        <v>481</v>
      </c>
      <c r="B60">
        <v>266</v>
      </c>
      <c r="C60" t="s">
        <v>23</v>
      </c>
      <c r="D60" t="s">
        <v>195</v>
      </c>
      <c r="E60" t="s">
        <v>80</v>
      </c>
      <c r="F60">
        <v>951</v>
      </c>
      <c r="G60" t="s">
        <v>196</v>
      </c>
      <c r="H60">
        <v>1500</v>
      </c>
      <c r="J60" s="2">
        <v>45220</v>
      </c>
      <c r="K60" t="s">
        <v>82</v>
      </c>
      <c r="L60">
        <v>0</v>
      </c>
      <c r="M60">
        <v>0</v>
      </c>
      <c r="N60">
        <v>0</v>
      </c>
      <c r="O60">
        <v>0</v>
      </c>
      <c r="P60">
        <v>1500</v>
      </c>
      <c r="Q60">
        <v>0</v>
      </c>
      <c r="R60">
        <v>0</v>
      </c>
      <c r="S60">
        <v>1500</v>
      </c>
      <c r="T60" s="2">
        <v>45209</v>
      </c>
      <c r="U60" s="2">
        <v>45209</v>
      </c>
      <c r="V60">
        <v>0</v>
      </c>
      <c r="W60" s="22"/>
      <c r="X60" s="22"/>
      <c r="Y60">
        <v>0</v>
      </c>
      <c r="Z60" s="22"/>
      <c r="AA60" s="22"/>
      <c r="AB60">
        <v>0</v>
      </c>
      <c r="AC60" s="22"/>
      <c r="AD60" s="22"/>
      <c r="AE60">
        <v>0</v>
      </c>
      <c r="AF60" s="22"/>
      <c r="AG60" s="22"/>
    </row>
    <row r="61" spans="1:33" x14ac:dyDescent="0.35">
      <c r="A61">
        <v>482</v>
      </c>
      <c r="B61">
        <v>266</v>
      </c>
      <c r="C61" t="s">
        <v>23</v>
      </c>
      <c r="D61" t="s">
        <v>197</v>
      </c>
      <c r="E61" t="s">
        <v>80</v>
      </c>
      <c r="F61">
        <v>1082</v>
      </c>
      <c r="G61" t="s">
        <v>198</v>
      </c>
      <c r="H61">
        <v>11000</v>
      </c>
      <c r="J61" s="2">
        <v>45268</v>
      </c>
      <c r="K61" t="s">
        <v>82</v>
      </c>
      <c r="L61">
        <v>9600</v>
      </c>
      <c r="M61">
        <v>0</v>
      </c>
      <c r="N61">
        <v>0</v>
      </c>
      <c r="O61">
        <v>0</v>
      </c>
      <c r="P61">
        <v>1400</v>
      </c>
      <c r="Q61">
        <v>0</v>
      </c>
      <c r="R61">
        <v>0</v>
      </c>
      <c r="S61">
        <v>3900</v>
      </c>
      <c r="T61" s="2">
        <v>45205</v>
      </c>
      <c r="U61" s="2">
        <v>45205</v>
      </c>
      <c r="V61">
        <v>7100</v>
      </c>
      <c r="W61" s="2">
        <v>45258</v>
      </c>
      <c r="X61" s="2">
        <v>45258</v>
      </c>
      <c r="Y61">
        <v>0</v>
      </c>
      <c r="Z61" s="22"/>
      <c r="AA61" s="22"/>
      <c r="AB61">
        <v>0</v>
      </c>
      <c r="AC61" s="22"/>
      <c r="AD61" s="22"/>
      <c r="AE61">
        <v>0</v>
      </c>
      <c r="AF61" s="22"/>
      <c r="AG61" s="22"/>
    </row>
    <row r="62" spans="1:33" x14ac:dyDescent="0.35">
      <c r="A62">
        <v>483</v>
      </c>
      <c r="B62">
        <v>266</v>
      </c>
      <c r="C62" t="s">
        <v>23</v>
      </c>
      <c r="D62" t="s">
        <v>199</v>
      </c>
      <c r="E62" t="s">
        <v>80</v>
      </c>
      <c r="F62">
        <v>1275</v>
      </c>
      <c r="G62" t="s">
        <v>200</v>
      </c>
      <c r="H62">
        <v>16120</v>
      </c>
      <c r="J62" s="2">
        <v>45267</v>
      </c>
      <c r="K62" t="s">
        <v>82</v>
      </c>
      <c r="L62">
        <v>13845</v>
      </c>
      <c r="M62">
        <v>0</v>
      </c>
      <c r="N62">
        <v>0</v>
      </c>
      <c r="O62">
        <v>175</v>
      </c>
      <c r="P62">
        <v>2100</v>
      </c>
      <c r="Q62">
        <v>0</v>
      </c>
      <c r="R62">
        <v>0</v>
      </c>
      <c r="S62">
        <v>4783.5</v>
      </c>
      <c r="T62" s="2">
        <v>45210</v>
      </c>
      <c r="U62" s="2">
        <v>45210</v>
      </c>
      <c r="V62">
        <v>11161.5</v>
      </c>
      <c r="W62" s="2">
        <v>45257</v>
      </c>
      <c r="X62" s="2">
        <v>45251</v>
      </c>
      <c r="Y62">
        <v>0</v>
      </c>
      <c r="Z62" s="22"/>
      <c r="AA62" s="22"/>
      <c r="AB62">
        <v>0</v>
      </c>
      <c r="AC62" s="22"/>
      <c r="AD62" s="22"/>
      <c r="AE62">
        <v>0</v>
      </c>
      <c r="AF62" s="22"/>
      <c r="AG62" s="22"/>
    </row>
    <row r="63" spans="1:33" x14ac:dyDescent="0.35">
      <c r="A63">
        <v>485</v>
      </c>
      <c r="B63">
        <v>266</v>
      </c>
      <c r="C63" t="s">
        <v>23</v>
      </c>
      <c r="D63" t="s">
        <v>201</v>
      </c>
      <c r="E63" t="s">
        <v>80</v>
      </c>
      <c r="F63">
        <v>1311</v>
      </c>
      <c r="G63" t="s">
        <v>202</v>
      </c>
      <c r="H63">
        <v>9530</v>
      </c>
      <c r="J63" s="2">
        <v>45274</v>
      </c>
      <c r="K63" t="s">
        <v>82</v>
      </c>
      <c r="L63">
        <v>8030</v>
      </c>
      <c r="M63">
        <v>0</v>
      </c>
      <c r="N63">
        <v>0</v>
      </c>
      <c r="O63">
        <v>0</v>
      </c>
      <c r="P63">
        <v>1500</v>
      </c>
      <c r="Q63">
        <v>0</v>
      </c>
      <c r="R63">
        <v>0</v>
      </c>
      <c r="S63">
        <v>4400</v>
      </c>
      <c r="T63" s="2">
        <v>45212</v>
      </c>
      <c r="U63" s="2">
        <v>45212</v>
      </c>
      <c r="V63">
        <v>4400</v>
      </c>
      <c r="W63" s="2">
        <v>45264</v>
      </c>
      <c r="X63" s="2">
        <v>45265</v>
      </c>
      <c r="Y63">
        <v>0</v>
      </c>
      <c r="Z63" s="22"/>
      <c r="AA63" s="22"/>
      <c r="AB63">
        <v>0</v>
      </c>
      <c r="AC63" s="22"/>
      <c r="AD63" s="22"/>
      <c r="AE63">
        <v>0</v>
      </c>
      <c r="AF63" s="22"/>
      <c r="AG63" s="22"/>
    </row>
    <row r="64" spans="1:33" x14ac:dyDescent="0.35">
      <c r="A64">
        <v>496</v>
      </c>
      <c r="B64">
        <v>266</v>
      </c>
      <c r="C64" t="s">
        <v>23</v>
      </c>
      <c r="D64" t="s">
        <v>203</v>
      </c>
      <c r="E64" t="s">
        <v>80</v>
      </c>
      <c r="F64">
        <v>1388</v>
      </c>
      <c r="G64" t="s">
        <v>204</v>
      </c>
      <c r="H64">
        <v>1500</v>
      </c>
      <c r="J64" s="2">
        <v>45219</v>
      </c>
      <c r="K64" t="s">
        <v>82</v>
      </c>
      <c r="L64">
        <v>0</v>
      </c>
      <c r="M64">
        <v>0</v>
      </c>
      <c r="N64">
        <v>0</v>
      </c>
      <c r="O64">
        <v>0</v>
      </c>
      <c r="P64">
        <v>1500</v>
      </c>
      <c r="Q64">
        <v>0</v>
      </c>
      <c r="R64">
        <v>0</v>
      </c>
      <c r="S64">
        <v>1500</v>
      </c>
      <c r="T64" s="2">
        <v>45216</v>
      </c>
      <c r="U64" s="2">
        <v>45216</v>
      </c>
      <c r="V64">
        <v>0</v>
      </c>
      <c r="W64" s="22"/>
      <c r="X64" s="22"/>
      <c r="Y64">
        <v>0</v>
      </c>
      <c r="Z64" s="22"/>
      <c r="AA64" s="22"/>
      <c r="AB64">
        <v>0</v>
      </c>
      <c r="AC64" s="22"/>
      <c r="AD64" s="22"/>
      <c r="AE64">
        <v>0</v>
      </c>
      <c r="AF64" s="22"/>
      <c r="AG64" s="22"/>
    </row>
    <row r="65" spans="1:33" x14ac:dyDescent="0.35">
      <c r="A65">
        <v>502</v>
      </c>
      <c r="B65">
        <v>266</v>
      </c>
      <c r="C65" t="s">
        <v>23</v>
      </c>
      <c r="D65" t="s">
        <v>205</v>
      </c>
      <c r="E65" t="s">
        <v>80</v>
      </c>
      <c r="F65">
        <v>1421</v>
      </c>
      <c r="G65" t="s">
        <v>206</v>
      </c>
      <c r="H65">
        <v>1000</v>
      </c>
      <c r="J65" s="2">
        <v>45221</v>
      </c>
      <c r="K65" t="s">
        <v>82</v>
      </c>
      <c r="L65">
        <v>0</v>
      </c>
      <c r="M65">
        <v>0</v>
      </c>
      <c r="N65">
        <v>0</v>
      </c>
      <c r="O65">
        <v>0</v>
      </c>
      <c r="P65">
        <v>1000</v>
      </c>
      <c r="Q65">
        <v>0</v>
      </c>
      <c r="R65">
        <v>0</v>
      </c>
      <c r="S65">
        <v>1000</v>
      </c>
      <c r="T65" s="2">
        <v>45220</v>
      </c>
      <c r="U65" s="2">
        <v>45222</v>
      </c>
      <c r="V65">
        <v>0</v>
      </c>
      <c r="W65" s="22"/>
      <c r="X65" s="22"/>
      <c r="Y65">
        <v>0</v>
      </c>
      <c r="Z65" s="22"/>
      <c r="AA65" s="22"/>
      <c r="AB65">
        <v>0</v>
      </c>
      <c r="AC65" s="22"/>
      <c r="AD65" s="22"/>
      <c r="AE65">
        <v>0</v>
      </c>
      <c r="AF65" s="22"/>
      <c r="AG65" s="22"/>
    </row>
    <row r="66" spans="1:33" x14ac:dyDescent="0.35">
      <c r="A66">
        <v>505</v>
      </c>
      <c r="B66">
        <v>266</v>
      </c>
      <c r="C66" t="s">
        <v>23</v>
      </c>
      <c r="D66" t="s">
        <v>207</v>
      </c>
      <c r="E66" t="s">
        <v>80</v>
      </c>
      <c r="F66">
        <v>1317</v>
      </c>
      <c r="G66" t="s">
        <v>208</v>
      </c>
      <c r="H66">
        <v>10875</v>
      </c>
      <c r="J66" s="2">
        <v>45273</v>
      </c>
      <c r="K66" t="s">
        <v>82</v>
      </c>
      <c r="L66">
        <v>9375</v>
      </c>
      <c r="M66">
        <v>0</v>
      </c>
      <c r="N66">
        <v>0</v>
      </c>
      <c r="O66">
        <v>0</v>
      </c>
      <c r="P66">
        <v>1500</v>
      </c>
      <c r="Q66">
        <v>0</v>
      </c>
      <c r="R66">
        <v>0</v>
      </c>
      <c r="S66">
        <v>5437.5</v>
      </c>
      <c r="T66" s="2">
        <v>45219</v>
      </c>
      <c r="U66" s="2">
        <v>45219</v>
      </c>
      <c r="V66">
        <v>5437.5</v>
      </c>
      <c r="W66" s="2">
        <v>45250</v>
      </c>
      <c r="X66" s="2">
        <v>45247</v>
      </c>
      <c r="Y66">
        <v>0</v>
      </c>
      <c r="Z66" s="22"/>
      <c r="AA66" s="22"/>
      <c r="AB66">
        <v>0</v>
      </c>
      <c r="AC66" s="22"/>
      <c r="AD66" s="22"/>
      <c r="AE66">
        <v>0</v>
      </c>
      <c r="AF66" s="22"/>
      <c r="AG66" s="22"/>
    </row>
    <row r="67" spans="1:33" x14ac:dyDescent="0.35">
      <c r="A67">
        <v>507</v>
      </c>
      <c r="B67">
        <v>266</v>
      </c>
      <c r="C67" t="s">
        <v>23</v>
      </c>
      <c r="D67" t="s">
        <v>209</v>
      </c>
      <c r="E67" t="s">
        <v>80</v>
      </c>
      <c r="F67">
        <v>1408</v>
      </c>
      <c r="G67" t="s">
        <v>210</v>
      </c>
      <c r="H67">
        <v>2000</v>
      </c>
      <c r="J67" s="2">
        <v>45254</v>
      </c>
      <c r="K67" t="s">
        <v>82</v>
      </c>
      <c r="L67">
        <v>0</v>
      </c>
      <c r="M67">
        <v>0</v>
      </c>
      <c r="N67">
        <v>0</v>
      </c>
      <c r="O67">
        <v>0</v>
      </c>
      <c r="P67">
        <v>2000</v>
      </c>
      <c r="Q67">
        <v>0</v>
      </c>
      <c r="R67">
        <v>0</v>
      </c>
      <c r="S67">
        <v>1000</v>
      </c>
      <c r="T67" s="2">
        <v>45224</v>
      </c>
      <c r="U67" s="2">
        <v>45224</v>
      </c>
      <c r="V67">
        <v>1000</v>
      </c>
      <c r="W67" s="2">
        <v>45244</v>
      </c>
      <c r="X67" s="2">
        <v>45238</v>
      </c>
      <c r="Y67">
        <v>0</v>
      </c>
      <c r="Z67" s="22"/>
      <c r="AA67" s="22"/>
      <c r="AB67">
        <v>0</v>
      </c>
      <c r="AC67" s="22"/>
      <c r="AD67" s="22"/>
      <c r="AE67">
        <v>0</v>
      </c>
      <c r="AF67" s="22"/>
      <c r="AG67" s="22"/>
    </row>
    <row r="68" spans="1:33" x14ac:dyDescent="0.35">
      <c r="A68">
        <v>509</v>
      </c>
      <c r="B68">
        <v>266</v>
      </c>
      <c r="C68" t="s">
        <v>23</v>
      </c>
      <c r="D68" t="s">
        <v>211</v>
      </c>
      <c r="E68" t="s">
        <v>80</v>
      </c>
      <c r="F68">
        <v>1425</v>
      </c>
      <c r="G68" t="s">
        <v>212</v>
      </c>
      <c r="H68">
        <v>2000</v>
      </c>
      <c r="J68" s="2">
        <v>45234</v>
      </c>
      <c r="K68" t="s">
        <v>82</v>
      </c>
      <c r="L68">
        <v>0</v>
      </c>
      <c r="M68">
        <v>0</v>
      </c>
      <c r="N68">
        <v>0</v>
      </c>
      <c r="O68">
        <v>0</v>
      </c>
      <c r="P68">
        <v>2000</v>
      </c>
      <c r="Q68">
        <v>0</v>
      </c>
      <c r="R68">
        <v>0</v>
      </c>
      <c r="S68">
        <v>2000</v>
      </c>
      <c r="T68" s="2">
        <v>45224</v>
      </c>
      <c r="U68" s="2">
        <v>45224</v>
      </c>
      <c r="V68">
        <v>0</v>
      </c>
      <c r="W68" s="22"/>
      <c r="X68" s="22"/>
      <c r="Y68">
        <v>0</v>
      </c>
      <c r="Z68" s="22"/>
      <c r="AA68" s="22"/>
      <c r="AB68">
        <v>0</v>
      </c>
      <c r="AC68" s="22"/>
      <c r="AD68" s="22"/>
      <c r="AE68">
        <v>0</v>
      </c>
      <c r="AF68" s="22"/>
      <c r="AG68" s="22"/>
    </row>
    <row r="69" spans="1:33" x14ac:dyDescent="0.35">
      <c r="A69">
        <v>510</v>
      </c>
      <c r="B69">
        <v>266</v>
      </c>
      <c r="C69" t="s">
        <v>23</v>
      </c>
      <c r="D69" t="s">
        <v>213</v>
      </c>
      <c r="E69" t="s">
        <v>80</v>
      </c>
      <c r="F69">
        <v>1307</v>
      </c>
      <c r="G69" t="s">
        <v>214</v>
      </c>
      <c r="H69">
        <v>5000</v>
      </c>
      <c r="J69" s="2">
        <v>45239</v>
      </c>
      <c r="K69" t="s">
        <v>82</v>
      </c>
      <c r="L69">
        <v>0</v>
      </c>
      <c r="M69">
        <v>0</v>
      </c>
      <c r="N69">
        <v>0</v>
      </c>
      <c r="O69">
        <v>3500</v>
      </c>
      <c r="P69">
        <v>1500</v>
      </c>
      <c r="Q69">
        <v>0</v>
      </c>
      <c r="R69">
        <v>0</v>
      </c>
      <c r="S69">
        <v>2500</v>
      </c>
      <c r="T69" s="2">
        <v>45225</v>
      </c>
      <c r="U69" s="2">
        <v>45225</v>
      </c>
      <c r="V69">
        <v>2500</v>
      </c>
      <c r="W69" s="2">
        <v>45229</v>
      </c>
      <c r="X69" s="2">
        <v>45231</v>
      </c>
      <c r="Y69">
        <v>1282.51</v>
      </c>
      <c r="Z69" s="2">
        <v>45246</v>
      </c>
      <c r="AA69" s="2">
        <v>45246</v>
      </c>
      <c r="AB69">
        <v>0</v>
      </c>
      <c r="AC69" s="22"/>
      <c r="AD69" s="22"/>
      <c r="AE69">
        <v>0</v>
      </c>
      <c r="AF69" s="22"/>
      <c r="AG69" s="22"/>
    </row>
    <row r="70" spans="1:33" x14ac:dyDescent="0.35">
      <c r="A70">
        <v>513</v>
      </c>
      <c r="B70">
        <v>266</v>
      </c>
      <c r="C70" t="s">
        <v>23</v>
      </c>
      <c r="D70" t="s">
        <v>215</v>
      </c>
      <c r="E70" t="s">
        <v>216</v>
      </c>
      <c r="H70">
        <v>0</v>
      </c>
      <c r="J70" s="2">
        <v>45229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160.88</v>
      </c>
      <c r="T70" s="2">
        <v>45224</v>
      </c>
      <c r="U70" s="2">
        <v>45224</v>
      </c>
      <c r="V70">
        <v>459.77</v>
      </c>
      <c r="W70" s="2">
        <v>45231</v>
      </c>
      <c r="X70" s="2">
        <v>45231</v>
      </c>
      <c r="Y70">
        <v>174.91</v>
      </c>
      <c r="Z70" s="2">
        <v>45238</v>
      </c>
      <c r="AA70" s="2">
        <v>45238</v>
      </c>
      <c r="AB70">
        <v>317.95999999999998</v>
      </c>
      <c r="AC70" s="2">
        <v>45245</v>
      </c>
      <c r="AD70" s="2">
        <v>45246</v>
      </c>
      <c r="AE70">
        <v>52.4</v>
      </c>
      <c r="AF70" s="2">
        <v>45252</v>
      </c>
      <c r="AG70" s="2">
        <v>45252</v>
      </c>
    </row>
    <row r="71" spans="1:33" x14ac:dyDescent="0.35">
      <c r="A71">
        <v>517</v>
      </c>
      <c r="B71">
        <v>266</v>
      </c>
      <c r="C71" t="s">
        <v>23</v>
      </c>
      <c r="D71" t="s">
        <v>217</v>
      </c>
      <c r="E71" t="s">
        <v>80</v>
      </c>
      <c r="F71">
        <v>919</v>
      </c>
      <c r="G71" t="s">
        <v>218</v>
      </c>
      <c r="H71">
        <v>500</v>
      </c>
      <c r="J71" s="2">
        <v>45234</v>
      </c>
      <c r="K71" t="s">
        <v>82</v>
      </c>
      <c r="L71">
        <v>0</v>
      </c>
      <c r="M71">
        <v>0</v>
      </c>
      <c r="N71">
        <v>0</v>
      </c>
      <c r="O71">
        <v>500</v>
      </c>
      <c r="P71">
        <v>0</v>
      </c>
      <c r="Q71">
        <v>0</v>
      </c>
      <c r="R71">
        <v>0</v>
      </c>
      <c r="S71">
        <v>500</v>
      </c>
      <c r="T71" s="2">
        <v>45229</v>
      </c>
      <c r="U71" s="2">
        <v>45229</v>
      </c>
      <c r="V71">
        <v>0</v>
      </c>
      <c r="W71" s="22"/>
      <c r="X71" s="22"/>
      <c r="Y71">
        <v>0</v>
      </c>
      <c r="Z71" s="22"/>
      <c r="AA71" s="22"/>
      <c r="AB71">
        <v>0</v>
      </c>
      <c r="AC71" s="22"/>
      <c r="AD71" s="22"/>
      <c r="AE71">
        <v>0</v>
      </c>
      <c r="AF71" s="22"/>
      <c r="AG71" s="22"/>
    </row>
    <row r="72" spans="1:33" x14ac:dyDescent="0.35">
      <c r="A72">
        <v>523</v>
      </c>
      <c r="B72">
        <v>266</v>
      </c>
      <c r="C72" t="s">
        <v>23</v>
      </c>
      <c r="D72" t="s">
        <v>219</v>
      </c>
      <c r="E72" t="s">
        <v>80</v>
      </c>
      <c r="F72">
        <v>1419</v>
      </c>
      <c r="G72" t="s">
        <v>220</v>
      </c>
      <c r="H72">
        <v>15200</v>
      </c>
      <c r="J72" s="2">
        <v>45255</v>
      </c>
      <c r="K72" t="s">
        <v>82</v>
      </c>
      <c r="L72">
        <v>13200</v>
      </c>
      <c r="M72">
        <v>0</v>
      </c>
      <c r="N72">
        <v>0</v>
      </c>
      <c r="O72">
        <v>0</v>
      </c>
      <c r="P72">
        <v>2000</v>
      </c>
      <c r="Q72">
        <v>0</v>
      </c>
      <c r="R72">
        <v>0</v>
      </c>
      <c r="S72">
        <v>7600</v>
      </c>
      <c r="T72" s="2">
        <v>45231</v>
      </c>
      <c r="U72" s="2">
        <v>45231</v>
      </c>
      <c r="V72">
        <v>7600</v>
      </c>
      <c r="W72" s="2">
        <v>45245</v>
      </c>
      <c r="X72" s="2">
        <v>45244</v>
      </c>
      <c r="Y72">
        <v>0</v>
      </c>
      <c r="Z72" s="22"/>
      <c r="AA72" s="22"/>
      <c r="AB72">
        <v>0</v>
      </c>
      <c r="AC72" s="22"/>
      <c r="AD72" s="22"/>
      <c r="AE72">
        <v>0</v>
      </c>
      <c r="AF72" s="22"/>
      <c r="AG72" s="22"/>
    </row>
    <row r="73" spans="1:33" x14ac:dyDescent="0.35">
      <c r="A73">
        <v>529</v>
      </c>
      <c r="B73">
        <v>266</v>
      </c>
      <c r="C73" t="s">
        <v>23</v>
      </c>
      <c r="D73" t="s">
        <v>221</v>
      </c>
      <c r="E73" t="s">
        <v>80</v>
      </c>
      <c r="F73">
        <v>1027</v>
      </c>
      <c r="G73" t="s">
        <v>222</v>
      </c>
      <c r="H73">
        <v>23300</v>
      </c>
      <c r="J73" s="2">
        <v>45275</v>
      </c>
      <c r="K73" t="s">
        <v>82</v>
      </c>
      <c r="L73">
        <v>21300</v>
      </c>
      <c r="M73">
        <v>0</v>
      </c>
      <c r="N73">
        <v>0</v>
      </c>
      <c r="O73">
        <v>0</v>
      </c>
      <c r="P73">
        <v>2000</v>
      </c>
      <c r="Q73">
        <v>0</v>
      </c>
      <c r="R73">
        <v>0</v>
      </c>
      <c r="S73">
        <v>11650</v>
      </c>
      <c r="T73" s="2">
        <v>45233</v>
      </c>
      <c r="U73" s="2">
        <v>45233</v>
      </c>
      <c r="V73">
        <v>10650</v>
      </c>
      <c r="W73" s="2">
        <v>45265</v>
      </c>
      <c r="X73" s="2">
        <v>45268</v>
      </c>
      <c r="Y73">
        <v>1000</v>
      </c>
      <c r="Z73" s="2">
        <v>45265</v>
      </c>
      <c r="AA73" s="2">
        <v>45272</v>
      </c>
      <c r="AB73">
        <v>0</v>
      </c>
      <c r="AC73" s="22"/>
      <c r="AD73" s="22"/>
      <c r="AE73">
        <v>0</v>
      </c>
      <c r="AF73" s="22"/>
      <c r="AG73" s="22"/>
    </row>
    <row r="74" spans="1:33" x14ac:dyDescent="0.35">
      <c r="A74">
        <v>530</v>
      </c>
      <c r="B74">
        <v>266</v>
      </c>
      <c r="C74" t="s">
        <v>23</v>
      </c>
      <c r="D74" t="s">
        <v>223</v>
      </c>
      <c r="E74" t="s">
        <v>80</v>
      </c>
      <c r="F74">
        <v>1216</v>
      </c>
      <c r="G74" t="s">
        <v>224</v>
      </c>
      <c r="H74">
        <v>21900</v>
      </c>
      <c r="J74" s="2">
        <v>45261</v>
      </c>
      <c r="K74" t="s">
        <v>82</v>
      </c>
      <c r="L74">
        <v>21900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10950</v>
      </c>
      <c r="T74" s="2">
        <v>45233</v>
      </c>
      <c r="U74" s="2">
        <v>45233</v>
      </c>
      <c r="V74">
        <v>10950</v>
      </c>
      <c r="W74" s="2">
        <v>45251</v>
      </c>
      <c r="X74" s="2">
        <v>45251</v>
      </c>
      <c r="Y74">
        <v>0</v>
      </c>
      <c r="Z74" s="22"/>
      <c r="AA74" s="22"/>
      <c r="AB74">
        <v>0</v>
      </c>
      <c r="AC74" s="22"/>
      <c r="AD74" s="22"/>
      <c r="AE74">
        <v>0</v>
      </c>
      <c r="AF74" s="22"/>
      <c r="AG74" s="22"/>
    </row>
    <row r="75" spans="1:33" x14ac:dyDescent="0.35">
      <c r="A75">
        <v>544</v>
      </c>
      <c r="B75">
        <v>266</v>
      </c>
      <c r="C75" t="s">
        <v>23</v>
      </c>
      <c r="D75" t="s">
        <v>225</v>
      </c>
      <c r="E75" t="s">
        <v>80</v>
      </c>
      <c r="F75">
        <v>1404</v>
      </c>
      <c r="G75" t="s">
        <v>226</v>
      </c>
      <c r="H75">
        <v>11000</v>
      </c>
      <c r="J75" s="2">
        <v>45279</v>
      </c>
      <c r="K75" t="s">
        <v>82</v>
      </c>
      <c r="L75">
        <v>9250</v>
      </c>
      <c r="M75">
        <v>0</v>
      </c>
      <c r="N75">
        <v>1000</v>
      </c>
      <c r="O75">
        <v>0</v>
      </c>
      <c r="P75">
        <v>750</v>
      </c>
      <c r="Q75">
        <v>0</v>
      </c>
      <c r="R75">
        <v>0</v>
      </c>
      <c r="S75">
        <v>5500</v>
      </c>
      <c r="T75" s="2">
        <v>45238</v>
      </c>
      <c r="U75" s="2">
        <v>45238</v>
      </c>
      <c r="V75">
        <v>5500</v>
      </c>
      <c r="W75" s="2">
        <v>45269</v>
      </c>
      <c r="X75" s="2">
        <v>45278</v>
      </c>
      <c r="Y75">
        <v>0</v>
      </c>
      <c r="Z75" s="22"/>
      <c r="AA75" s="22"/>
      <c r="AB75">
        <v>0</v>
      </c>
      <c r="AC75" s="22"/>
      <c r="AD75" s="22"/>
      <c r="AE75">
        <v>0</v>
      </c>
      <c r="AF75" s="22"/>
      <c r="AG75" s="22"/>
    </row>
    <row r="76" spans="1:33" x14ac:dyDescent="0.35">
      <c r="A76">
        <v>545</v>
      </c>
      <c r="B76">
        <v>266</v>
      </c>
      <c r="C76" t="s">
        <v>23</v>
      </c>
      <c r="D76" t="s">
        <v>227</v>
      </c>
      <c r="E76" t="s">
        <v>80</v>
      </c>
      <c r="F76">
        <v>1492</v>
      </c>
      <c r="G76" t="s">
        <v>228</v>
      </c>
      <c r="H76">
        <v>7500</v>
      </c>
      <c r="J76" s="2">
        <v>45244</v>
      </c>
      <c r="K76" t="s">
        <v>82</v>
      </c>
      <c r="L76">
        <v>6225</v>
      </c>
      <c r="M76">
        <v>0</v>
      </c>
      <c r="N76">
        <v>0</v>
      </c>
      <c r="O76">
        <v>0</v>
      </c>
      <c r="P76">
        <v>1275</v>
      </c>
      <c r="Q76">
        <v>0</v>
      </c>
      <c r="R76">
        <v>0</v>
      </c>
      <c r="S76">
        <v>7500</v>
      </c>
      <c r="T76" s="2">
        <v>45239</v>
      </c>
      <c r="U76" s="2">
        <v>45239</v>
      </c>
      <c r="V76">
        <v>0</v>
      </c>
      <c r="W76" s="22"/>
      <c r="X76" s="22"/>
      <c r="Y76">
        <v>0</v>
      </c>
      <c r="Z76" s="22"/>
      <c r="AA76" s="22"/>
      <c r="AB76">
        <v>0</v>
      </c>
      <c r="AC76" s="22"/>
      <c r="AD76" s="22"/>
      <c r="AE76">
        <v>0</v>
      </c>
      <c r="AF76" s="22"/>
      <c r="AG76" s="22"/>
    </row>
    <row r="77" spans="1:33" x14ac:dyDescent="0.35">
      <c r="A77">
        <v>552</v>
      </c>
      <c r="B77">
        <v>266</v>
      </c>
      <c r="C77" t="s">
        <v>23</v>
      </c>
      <c r="D77" t="s">
        <v>215</v>
      </c>
      <c r="E77" t="s">
        <v>216</v>
      </c>
      <c r="H77">
        <v>0</v>
      </c>
      <c r="J77" s="2">
        <v>45200</v>
      </c>
      <c r="K77" t="s">
        <v>82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522.94000000000005</v>
      </c>
      <c r="T77" s="2">
        <v>45259</v>
      </c>
      <c r="U77" s="2">
        <v>45259</v>
      </c>
      <c r="V77">
        <v>0</v>
      </c>
      <c r="W77" s="22"/>
      <c r="X77" s="22"/>
      <c r="Y77">
        <v>0</v>
      </c>
      <c r="Z77" s="22"/>
      <c r="AA77" s="22"/>
      <c r="AB77">
        <v>0</v>
      </c>
      <c r="AC77" s="22"/>
      <c r="AD77" s="22"/>
      <c r="AE77">
        <v>0</v>
      </c>
      <c r="AF77" s="22"/>
      <c r="AG77" s="22"/>
    </row>
    <row r="78" spans="1:33" x14ac:dyDescent="0.35">
      <c r="A78">
        <v>553</v>
      </c>
      <c r="B78">
        <v>266</v>
      </c>
      <c r="C78" t="s">
        <v>23</v>
      </c>
      <c r="D78" t="s">
        <v>215</v>
      </c>
      <c r="E78" t="s">
        <v>216</v>
      </c>
      <c r="H78">
        <v>0</v>
      </c>
      <c r="J78" s="2">
        <v>45231</v>
      </c>
      <c r="K78" t="s">
        <v>82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473.79</v>
      </c>
      <c r="T78" s="2">
        <v>45259</v>
      </c>
      <c r="U78" s="2">
        <v>45259</v>
      </c>
      <c r="V78">
        <v>17.3</v>
      </c>
      <c r="W78" s="2">
        <v>45266</v>
      </c>
      <c r="X78" s="2">
        <v>45266</v>
      </c>
      <c r="Y78">
        <v>90.94</v>
      </c>
      <c r="Z78" s="2">
        <v>45273</v>
      </c>
      <c r="AA78" s="2">
        <v>45273</v>
      </c>
      <c r="AB78">
        <v>126.93</v>
      </c>
      <c r="AC78" s="2">
        <v>45280</v>
      </c>
      <c r="AD78" s="2">
        <v>45280</v>
      </c>
      <c r="AE78">
        <v>289.76</v>
      </c>
      <c r="AF78" s="2">
        <v>45287</v>
      </c>
      <c r="AG78" s="2">
        <v>45287</v>
      </c>
    </row>
    <row r="79" spans="1:33" x14ac:dyDescent="0.35">
      <c r="A79">
        <v>564</v>
      </c>
      <c r="B79">
        <v>266</v>
      </c>
      <c r="C79" t="s">
        <v>23</v>
      </c>
      <c r="D79" t="s">
        <v>229</v>
      </c>
      <c r="E79" t="s">
        <v>80</v>
      </c>
      <c r="F79">
        <v>666</v>
      </c>
      <c r="G79" t="s">
        <v>230</v>
      </c>
      <c r="H79">
        <v>17161</v>
      </c>
      <c r="J79" s="2">
        <v>45280</v>
      </c>
      <c r="K79" t="s">
        <v>82</v>
      </c>
      <c r="L79">
        <v>15691</v>
      </c>
      <c r="M79">
        <v>0</v>
      </c>
      <c r="N79">
        <v>0</v>
      </c>
      <c r="O79">
        <v>0</v>
      </c>
      <c r="P79">
        <v>1470</v>
      </c>
      <c r="Q79">
        <v>0</v>
      </c>
      <c r="R79">
        <v>0</v>
      </c>
      <c r="S79">
        <v>8580.5</v>
      </c>
      <c r="T79" s="2">
        <v>45243</v>
      </c>
      <c r="U79" s="2">
        <v>45243</v>
      </c>
      <c r="V79">
        <v>8580.5</v>
      </c>
      <c r="W79" s="2">
        <v>45270</v>
      </c>
      <c r="X79" s="2">
        <v>45271</v>
      </c>
      <c r="Y79">
        <v>0</v>
      </c>
      <c r="Z79" s="22"/>
      <c r="AA79" s="22"/>
      <c r="AB79">
        <v>0</v>
      </c>
      <c r="AC79" s="22"/>
      <c r="AD79" s="22"/>
      <c r="AE79">
        <v>0</v>
      </c>
      <c r="AF79" s="22"/>
      <c r="AG79" s="22"/>
    </row>
    <row r="80" spans="1:33" x14ac:dyDescent="0.35">
      <c r="A80">
        <v>568</v>
      </c>
      <c r="B80">
        <v>266</v>
      </c>
      <c r="C80" t="s">
        <v>23</v>
      </c>
      <c r="D80" t="s">
        <v>231</v>
      </c>
      <c r="E80" t="s">
        <v>80</v>
      </c>
      <c r="F80">
        <v>1544</v>
      </c>
      <c r="G80" t="s">
        <v>232</v>
      </c>
      <c r="H80">
        <v>7000</v>
      </c>
      <c r="J80" s="2">
        <v>45262</v>
      </c>
      <c r="K80" t="s">
        <v>82</v>
      </c>
      <c r="L80">
        <v>0</v>
      </c>
      <c r="M80">
        <v>0</v>
      </c>
      <c r="N80">
        <v>0</v>
      </c>
      <c r="O80">
        <v>5000</v>
      </c>
      <c r="P80">
        <v>2000</v>
      </c>
      <c r="Q80">
        <v>0</v>
      </c>
      <c r="R80">
        <v>0</v>
      </c>
      <c r="S80">
        <v>3500</v>
      </c>
      <c r="T80" s="2">
        <v>45242</v>
      </c>
      <c r="U80" s="2">
        <v>45243</v>
      </c>
      <c r="V80">
        <v>3500</v>
      </c>
      <c r="W80" s="2">
        <v>45252</v>
      </c>
      <c r="X80" s="2">
        <v>45257</v>
      </c>
      <c r="Y80">
        <v>0</v>
      </c>
      <c r="Z80" s="22"/>
      <c r="AA80" s="22"/>
      <c r="AB80">
        <v>0</v>
      </c>
      <c r="AC80" s="22"/>
      <c r="AD80" s="22"/>
      <c r="AE80">
        <v>0</v>
      </c>
      <c r="AF80" s="22"/>
      <c r="AG80" s="22"/>
    </row>
    <row r="81" spans="1:33" x14ac:dyDescent="0.35">
      <c r="A81">
        <v>575</v>
      </c>
      <c r="B81">
        <v>266</v>
      </c>
      <c r="C81" t="s">
        <v>23</v>
      </c>
      <c r="D81" t="s">
        <v>233</v>
      </c>
      <c r="E81" t="s">
        <v>80</v>
      </c>
      <c r="F81">
        <v>1211</v>
      </c>
      <c r="G81" t="s">
        <v>234</v>
      </c>
      <c r="H81">
        <v>15505</v>
      </c>
      <c r="J81" s="2">
        <v>45259</v>
      </c>
      <c r="K81" t="s">
        <v>82</v>
      </c>
      <c r="L81">
        <v>13505</v>
      </c>
      <c r="M81">
        <v>0</v>
      </c>
      <c r="N81">
        <v>0</v>
      </c>
      <c r="O81">
        <v>0</v>
      </c>
      <c r="P81">
        <v>2000</v>
      </c>
      <c r="Q81">
        <v>0</v>
      </c>
      <c r="R81">
        <v>0</v>
      </c>
      <c r="S81">
        <v>12950</v>
      </c>
      <c r="T81" s="2">
        <v>45251</v>
      </c>
      <c r="U81" s="2">
        <v>45251</v>
      </c>
      <c r="V81">
        <v>2555</v>
      </c>
      <c r="W81" s="2">
        <v>45259</v>
      </c>
      <c r="X81" s="2">
        <v>45259</v>
      </c>
      <c r="Y81">
        <v>0</v>
      </c>
      <c r="Z81" s="22"/>
      <c r="AA81" s="22"/>
      <c r="AB81">
        <v>0</v>
      </c>
      <c r="AC81" s="22"/>
      <c r="AD81" s="22"/>
      <c r="AE81">
        <v>0</v>
      </c>
      <c r="AF81" s="22"/>
      <c r="AG81" s="22"/>
    </row>
    <row r="82" spans="1:33" x14ac:dyDescent="0.35">
      <c r="A82">
        <v>578</v>
      </c>
      <c r="B82">
        <v>266</v>
      </c>
      <c r="C82" t="s">
        <v>23</v>
      </c>
      <c r="D82" t="s">
        <v>235</v>
      </c>
      <c r="E82" t="s">
        <v>80</v>
      </c>
      <c r="F82">
        <v>1927</v>
      </c>
      <c r="G82" t="s">
        <v>236</v>
      </c>
      <c r="H82">
        <v>15750</v>
      </c>
      <c r="J82" s="2">
        <v>45254</v>
      </c>
      <c r="K82" t="s">
        <v>82</v>
      </c>
      <c r="L82">
        <v>15750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15750</v>
      </c>
      <c r="T82" s="2">
        <v>45254</v>
      </c>
      <c r="U82" s="2">
        <v>45254</v>
      </c>
      <c r="V82">
        <v>0</v>
      </c>
      <c r="W82" s="22"/>
      <c r="X82" s="22"/>
      <c r="Y82">
        <v>0</v>
      </c>
      <c r="Z82" s="22"/>
      <c r="AA82" s="22"/>
      <c r="AB82">
        <v>0</v>
      </c>
      <c r="AC82" s="22"/>
      <c r="AD82" s="22"/>
      <c r="AE82">
        <v>0</v>
      </c>
      <c r="AF82" s="22"/>
      <c r="AG82" s="22"/>
    </row>
    <row r="83" spans="1:33" x14ac:dyDescent="0.35">
      <c r="A83">
        <v>583</v>
      </c>
      <c r="B83">
        <v>266</v>
      </c>
      <c r="C83" t="s">
        <v>23</v>
      </c>
      <c r="D83" t="s">
        <v>237</v>
      </c>
      <c r="E83" t="s">
        <v>80</v>
      </c>
      <c r="F83">
        <v>1806</v>
      </c>
      <c r="G83" t="s">
        <v>238</v>
      </c>
      <c r="H83">
        <v>11277</v>
      </c>
      <c r="J83" s="2">
        <v>45273</v>
      </c>
      <c r="K83" t="s">
        <v>82</v>
      </c>
      <c r="L83">
        <v>9477</v>
      </c>
      <c r="M83">
        <v>0</v>
      </c>
      <c r="N83">
        <v>0</v>
      </c>
      <c r="O83">
        <v>0</v>
      </c>
      <c r="P83">
        <v>1800</v>
      </c>
      <c r="Q83">
        <v>0</v>
      </c>
      <c r="R83">
        <v>0</v>
      </c>
      <c r="S83">
        <v>5638.5</v>
      </c>
      <c r="T83" s="2">
        <v>45258</v>
      </c>
      <c r="U83" s="2">
        <v>45258</v>
      </c>
      <c r="V83">
        <v>5638.5</v>
      </c>
      <c r="W83" s="2">
        <v>45263</v>
      </c>
      <c r="X83" s="2">
        <v>45268</v>
      </c>
      <c r="Y83">
        <v>0</v>
      </c>
      <c r="Z83" s="22"/>
      <c r="AA83" s="22"/>
      <c r="AB83">
        <v>0</v>
      </c>
      <c r="AC83" s="22"/>
      <c r="AD83" s="22"/>
      <c r="AE83">
        <v>0</v>
      </c>
      <c r="AF83" s="22"/>
      <c r="AG83" s="22"/>
    </row>
    <row r="84" spans="1:33" x14ac:dyDescent="0.35">
      <c r="A84">
        <v>608</v>
      </c>
      <c r="B84">
        <v>266</v>
      </c>
      <c r="C84" t="s">
        <v>23</v>
      </c>
      <c r="D84" t="s">
        <v>239</v>
      </c>
      <c r="E84" t="s">
        <v>80</v>
      </c>
      <c r="F84">
        <v>1800</v>
      </c>
      <c r="G84" t="s">
        <v>240</v>
      </c>
      <c r="H84">
        <v>11440</v>
      </c>
      <c r="J84" s="2">
        <v>45266</v>
      </c>
      <c r="K84" t="s">
        <v>82</v>
      </c>
      <c r="L84">
        <v>9940</v>
      </c>
      <c r="M84">
        <v>0</v>
      </c>
      <c r="N84">
        <v>0</v>
      </c>
      <c r="O84">
        <v>0</v>
      </c>
      <c r="P84">
        <v>1500</v>
      </c>
      <c r="Q84">
        <v>0</v>
      </c>
      <c r="R84">
        <v>0</v>
      </c>
      <c r="S84">
        <v>11440</v>
      </c>
      <c r="T84" s="2">
        <v>45264</v>
      </c>
      <c r="U84" s="2">
        <v>45264</v>
      </c>
      <c r="V84">
        <v>0</v>
      </c>
      <c r="W84" s="22"/>
      <c r="X84" s="22"/>
      <c r="Y84">
        <v>0</v>
      </c>
      <c r="Z84" s="22"/>
      <c r="AA84" s="22"/>
      <c r="AB84">
        <v>0</v>
      </c>
      <c r="AC84" s="22"/>
      <c r="AD84" s="22"/>
      <c r="AE84">
        <v>0</v>
      </c>
      <c r="AF84" s="22"/>
      <c r="AG84" s="22"/>
    </row>
    <row r="85" spans="1:33" x14ac:dyDescent="0.35">
      <c r="A85">
        <v>613</v>
      </c>
      <c r="B85">
        <v>266</v>
      </c>
      <c r="C85" t="s">
        <v>23</v>
      </c>
      <c r="D85" t="s">
        <v>241</v>
      </c>
      <c r="E85" t="s">
        <v>80</v>
      </c>
      <c r="F85">
        <v>1483</v>
      </c>
      <c r="G85" t="s">
        <v>242</v>
      </c>
      <c r="H85">
        <v>15382</v>
      </c>
      <c r="J85" s="2">
        <v>45272</v>
      </c>
      <c r="K85" t="s">
        <v>82</v>
      </c>
      <c r="L85">
        <v>12750</v>
      </c>
      <c r="M85">
        <v>0</v>
      </c>
      <c r="N85">
        <v>0</v>
      </c>
      <c r="O85">
        <v>32</v>
      </c>
      <c r="P85">
        <v>2600</v>
      </c>
      <c r="Q85">
        <v>0</v>
      </c>
      <c r="R85">
        <v>0</v>
      </c>
      <c r="S85">
        <v>15382</v>
      </c>
      <c r="T85" s="2">
        <v>45266</v>
      </c>
      <c r="U85" s="2">
        <v>45267</v>
      </c>
      <c r="V85">
        <v>0</v>
      </c>
      <c r="W85" s="22"/>
      <c r="X85" s="22"/>
      <c r="Y85">
        <v>0</v>
      </c>
      <c r="Z85" s="22"/>
      <c r="AA85" s="22"/>
      <c r="AB85">
        <v>0</v>
      </c>
      <c r="AC85" s="22"/>
      <c r="AD85" s="22"/>
      <c r="AE85">
        <v>0</v>
      </c>
      <c r="AF85" s="22"/>
      <c r="AG85" s="22"/>
    </row>
    <row r="86" spans="1:33" x14ac:dyDescent="0.35">
      <c r="A86">
        <v>616</v>
      </c>
      <c r="B86">
        <v>266</v>
      </c>
      <c r="C86" t="s">
        <v>23</v>
      </c>
      <c r="D86" t="s">
        <v>243</v>
      </c>
      <c r="E86" t="s">
        <v>80</v>
      </c>
      <c r="F86">
        <v>2099</v>
      </c>
      <c r="G86" t="s">
        <v>244</v>
      </c>
      <c r="H86">
        <v>3960</v>
      </c>
      <c r="J86" s="2">
        <v>45268</v>
      </c>
      <c r="K86" t="s">
        <v>82</v>
      </c>
      <c r="L86">
        <v>3960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3960</v>
      </c>
      <c r="T86" s="2">
        <v>45268</v>
      </c>
      <c r="U86" s="2">
        <v>45268</v>
      </c>
      <c r="V86">
        <v>0</v>
      </c>
      <c r="W86" s="22"/>
      <c r="X86" s="22"/>
      <c r="Y86">
        <v>0</v>
      </c>
      <c r="Z86" s="22"/>
      <c r="AA86" s="22"/>
      <c r="AB86">
        <v>0</v>
      </c>
      <c r="AC86" s="22"/>
      <c r="AD86" s="22"/>
      <c r="AE86">
        <v>0</v>
      </c>
      <c r="AF86" s="22"/>
      <c r="AG86" s="22"/>
    </row>
    <row r="87" spans="1:33" x14ac:dyDescent="0.35">
      <c r="A87">
        <v>618</v>
      </c>
      <c r="B87">
        <v>266</v>
      </c>
      <c r="C87" t="s">
        <v>23</v>
      </c>
      <c r="D87" t="s">
        <v>245</v>
      </c>
      <c r="E87" t="s">
        <v>80</v>
      </c>
      <c r="F87">
        <v>1693</v>
      </c>
      <c r="G87" t="s">
        <v>246</v>
      </c>
      <c r="H87">
        <v>25000</v>
      </c>
      <c r="J87" s="2">
        <v>45282</v>
      </c>
      <c r="K87" t="s">
        <v>82</v>
      </c>
      <c r="L87">
        <v>25000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12500</v>
      </c>
      <c r="T87" s="2">
        <v>45269</v>
      </c>
      <c r="U87" s="2">
        <v>45269</v>
      </c>
      <c r="V87">
        <v>12500</v>
      </c>
      <c r="W87" s="2">
        <v>45275</v>
      </c>
      <c r="X87" s="2">
        <v>45282</v>
      </c>
      <c r="Y87">
        <v>0</v>
      </c>
      <c r="Z87" s="22"/>
      <c r="AA87" s="22"/>
      <c r="AB87">
        <v>0</v>
      </c>
      <c r="AC87" s="22"/>
      <c r="AD87" s="22"/>
      <c r="AE87">
        <v>0</v>
      </c>
      <c r="AF87" s="22"/>
      <c r="AG87" s="22"/>
    </row>
    <row r="88" spans="1:33" x14ac:dyDescent="0.35">
      <c r="A88">
        <v>622</v>
      </c>
      <c r="B88">
        <v>266</v>
      </c>
      <c r="C88" t="s">
        <v>23</v>
      </c>
      <c r="D88" t="s">
        <v>247</v>
      </c>
      <c r="E88" t="s">
        <v>80</v>
      </c>
      <c r="F88">
        <v>2007</v>
      </c>
      <c r="G88" t="s">
        <v>248</v>
      </c>
      <c r="H88">
        <v>2000</v>
      </c>
      <c r="J88" s="2">
        <v>45275</v>
      </c>
      <c r="K88" t="s">
        <v>82</v>
      </c>
      <c r="L88">
        <v>2000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2000</v>
      </c>
      <c r="T88" s="2">
        <v>45272</v>
      </c>
      <c r="U88" s="2">
        <v>45272</v>
      </c>
      <c r="V88">
        <v>0</v>
      </c>
      <c r="W88" s="22"/>
      <c r="X88" s="22"/>
      <c r="Y88">
        <v>0</v>
      </c>
      <c r="Z88" s="22"/>
      <c r="AA88" s="22"/>
      <c r="AB88">
        <v>0</v>
      </c>
      <c r="AC88" s="22"/>
      <c r="AD88" s="22"/>
      <c r="AE88">
        <v>0</v>
      </c>
      <c r="AF88" s="22"/>
      <c r="AG88" s="22"/>
    </row>
    <row r="89" spans="1:33" x14ac:dyDescent="0.35">
      <c r="A89">
        <v>623</v>
      </c>
      <c r="B89">
        <v>266</v>
      </c>
      <c r="C89" t="s">
        <v>23</v>
      </c>
      <c r="D89" t="s">
        <v>249</v>
      </c>
      <c r="E89" t="s">
        <v>80</v>
      </c>
      <c r="F89">
        <v>1715</v>
      </c>
      <c r="G89" t="s">
        <v>250</v>
      </c>
      <c r="H89">
        <v>2400</v>
      </c>
      <c r="J89" s="2">
        <v>45316</v>
      </c>
      <c r="K89" t="s">
        <v>82</v>
      </c>
      <c r="L89">
        <v>0</v>
      </c>
      <c r="M89">
        <v>0</v>
      </c>
      <c r="N89">
        <v>0</v>
      </c>
      <c r="O89">
        <v>0</v>
      </c>
      <c r="P89">
        <v>2400</v>
      </c>
      <c r="Q89">
        <v>0</v>
      </c>
      <c r="R89">
        <v>0</v>
      </c>
      <c r="S89">
        <v>1200</v>
      </c>
      <c r="T89" s="2">
        <v>45271</v>
      </c>
      <c r="U89" s="2">
        <v>45271</v>
      </c>
      <c r="V89">
        <v>1200</v>
      </c>
      <c r="W89" s="2">
        <v>45306</v>
      </c>
      <c r="X89" s="2">
        <v>45306</v>
      </c>
      <c r="Y89">
        <v>0</v>
      </c>
      <c r="Z89" s="22"/>
      <c r="AA89" s="22"/>
      <c r="AB89">
        <v>0</v>
      </c>
      <c r="AC89" s="22"/>
      <c r="AD89" s="22"/>
      <c r="AE89">
        <v>0</v>
      </c>
      <c r="AF89" s="22"/>
      <c r="AG89" s="22"/>
    </row>
    <row r="90" spans="1:33" x14ac:dyDescent="0.35">
      <c r="A90">
        <v>625</v>
      </c>
      <c r="B90">
        <v>266</v>
      </c>
      <c r="C90" t="s">
        <v>23</v>
      </c>
      <c r="D90" t="s">
        <v>251</v>
      </c>
      <c r="E90" t="s">
        <v>80</v>
      </c>
      <c r="F90">
        <v>2139</v>
      </c>
      <c r="G90" t="s">
        <v>252</v>
      </c>
      <c r="H90">
        <v>7000</v>
      </c>
      <c r="J90" s="2">
        <v>45272</v>
      </c>
      <c r="K90" t="s">
        <v>82</v>
      </c>
      <c r="L90">
        <v>7000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7000</v>
      </c>
      <c r="T90" s="2">
        <v>45272</v>
      </c>
      <c r="U90" s="2">
        <v>45273</v>
      </c>
      <c r="V90">
        <v>0</v>
      </c>
      <c r="W90" s="22"/>
      <c r="X90" s="22"/>
      <c r="Y90">
        <v>0</v>
      </c>
      <c r="Z90" s="22"/>
      <c r="AA90" s="22"/>
      <c r="AB90">
        <v>0</v>
      </c>
      <c r="AC90" s="22"/>
      <c r="AD90" s="22"/>
      <c r="AE90">
        <v>0</v>
      </c>
      <c r="AF90" s="22"/>
      <c r="AG90" s="22"/>
    </row>
    <row r="91" spans="1:33" x14ac:dyDescent="0.35">
      <c r="A91">
        <v>626</v>
      </c>
      <c r="B91">
        <v>266</v>
      </c>
      <c r="C91" t="s">
        <v>23</v>
      </c>
      <c r="D91" t="s">
        <v>253</v>
      </c>
      <c r="E91" t="s">
        <v>80</v>
      </c>
      <c r="F91">
        <v>2158</v>
      </c>
      <c r="G91" t="s">
        <v>254</v>
      </c>
      <c r="H91">
        <v>6820</v>
      </c>
      <c r="J91" s="2">
        <v>45280</v>
      </c>
      <c r="K91" t="s">
        <v>82</v>
      </c>
      <c r="L91">
        <v>6820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6820</v>
      </c>
      <c r="T91" s="2">
        <v>45274</v>
      </c>
      <c r="U91" s="2">
        <v>45274</v>
      </c>
      <c r="V91">
        <v>0</v>
      </c>
      <c r="W91" s="22"/>
      <c r="X91" s="22"/>
      <c r="Y91">
        <v>0</v>
      </c>
      <c r="Z91" s="22"/>
      <c r="AA91" s="22"/>
      <c r="AB91">
        <v>0</v>
      </c>
      <c r="AC91" s="22"/>
      <c r="AD91" s="22"/>
      <c r="AE91">
        <v>0</v>
      </c>
      <c r="AF91" s="22"/>
      <c r="AG91" s="22"/>
    </row>
    <row r="92" spans="1:33" x14ac:dyDescent="0.35">
      <c r="A92">
        <v>628</v>
      </c>
      <c r="B92">
        <v>266</v>
      </c>
      <c r="C92" t="s">
        <v>23</v>
      </c>
      <c r="D92" t="s">
        <v>255</v>
      </c>
      <c r="E92" t="s">
        <v>80</v>
      </c>
      <c r="F92">
        <v>2171</v>
      </c>
      <c r="G92" t="s">
        <v>256</v>
      </c>
      <c r="H92">
        <v>3000</v>
      </c>
      <c r="J92" s="2">
        <v>45278</v>
      </c>
      <c r="K92" t="s">
        <v>82</v>
      </c>
      <c r="L92">
        <v>0</v>
      </c>
      <c r="M92">
        <v>0</v>
      </c>
      <c r="N92">
        <v>0</v>
      </c>
      <c r="O92">
        <v>1500</v>
      </c>
      <c r="P92">
        <v>1500</v>
      </c>
      <c r="Q92">
        <v>0</v>
      </c>
      <c r="R92">
        <v>0</v>
      </c>
      <c r="S92">
        <v>3000</v>
      </c>
      <c r="T92" s="2">
        <v>45275</v>
      </c>
      <c r="U92" s="2">
        <v>45275</v>
      </c>
      <c r="V92">
        <v>0</v>
      </c>
      <c r="W92" s="22"/>
      <c r="X92" s="22"/>
      <c r="Y92">
        <v>0</v>
      </c>
      <c r="Z92" s="22"/>
      <c r="AA92" s="22"/>
      <c r="AB92">
        <v>0</v>
      </c>
      <c r="AC92" s="22"/>
      <c r="AD92" s="22"/>
      <c r="AE92">
        <v>0</v>
      </c>
      <c r="AF92" s="22"/>
      <c r="AG92" s="22"/>
    </row>
    <row r="93" spans="1:33" x14ac:dyDescent="0.35">
      <c r="A93">
        <v>629</v>
      </c>
      <c r="B93">
        <v>266</v>
      </c>
      <c r="C93" t="s">
        <v>23</v>
      </c>
      <c r="D93" t="s">
        <v>257</v>
      </c>
      <c r="E93" t="s">
        <v>80</v>
      </c>
      <c r="F93">
        <v>2052</v>
      </c>
      <c r="G93" t="s">
        <v>258</v>
      </c>
      <c r="H93">
        <v>3410.79</v>
      </c>
      <c r="J93" s="2">
        <v>45280</v>
      </c>
      <c r="K93" t="s">
        <v>82</v>
      </c>
      <c r="L93">
        <v>0</v>
      </c>
      <c r="M93">
        <v>0</v>
      </c>
      <c r="N93">
        <v>0</v>
      </c>
      <c r="O93">
        <v>3410.79</v>
      </c>
      <c r="P93">
        <v>0</v>
      </c>
      <c r="Q93">
        <v>0</v>
      </c>
      <c r="R93">
        <v>0</v>
      </c>
      <c r="S93">
        <v>3410.79</v>
      </c>
      <c r="T93" s="2">
        <v>45275</v>
      </c>
      <c r="U93" s="2">
        <v>45275</v>
      </c>
      <c r="V93">
        <v>0</v>
      </c>
      <c r="W93" s="22"/>
      <c r="X93" s="22"/>
      <c r="Y93">
        <v>0</v>
      </c>
      <c r="Z93" s="22"/>
      <c r="AA93" s="22"/>
      <c r="AB93">
        <v>0</v>
      </c>
      <c r="AC93" s="22"/>
      <c r="AD93" s="22"/>
      <c r="AE93">
        <v>0</v>
      </c>
      <c r="AF93" s="22"/>
      <c r="AG93" s="22"/>
    </row>
    <row r="94" spans="1:33" x14ac:dyDescent="0.35">
      <c r="A94">
        <v>633</v>
      </c>
      <c r="B94">
        <v>266</v>
      </c>
      <c r="C94" t="s">
        <v>23</v>
      </c>
      <c r="D94" t="s">
        <v>215</v>
      </c>
      <c r="E94" t="s">
        <v>216</v>
      </c>
      <c r="H94">
        <v>0</v>
      </c>
      <c r="J94" s="2">
        <v>45261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281.07</v>
      </c>
      <c r="T94" s="2">
        <v>45287</v>
      </c>
      <c r="U94" s="2">
        <v>45287</v>
      </c>
      <c r="V94">
        <v>109.22</v>
      </c>
      <c r="W94" s="2">
        <v>45294</v>
      </c>
      <c r="X94" s="2">
        <v>45294</v>
      </c>
      <c r="Y94">
        <v>326.94</v>
      </c>
      <c r="Z94" s="2">
        <v>45301</v>
      </c>
      <c r="AA94" s="2">
        <v>45301</v>
      </c>
      <c r="AB94">
        <v>178.6</v>
      </c>
      <c r="AC94" s="2">
        <v>45308</v>
      </c>
      <c r="AD94" s="2">
        <v>45308</v>
      </c>
      <c r="AF94" s="22"/>
      <c r="AG94" s="22"/>
    </row>
    <row r="95" spans="1:33" x14ac:dyDescent="0.35">
      <c r="A95">
        <v>658</v>
      </c>
      <c r="B95">
        <v>266</v>
      </c>
      <c r="C95" t="s">
        <v>23</v>
      </c>
      <c r="D95" t="s">
        <v>259</v>
      </c>
      <c r="E95" t="s">
        <v>80</v>
      </c>
      <c r="F95">
        <v>2187</v>
      </c>
      <c r="G95" t="s">
        <v>260</v>
      </c>
      <c r="H95">
        <v>4500</v>
      </c>
      <c r="J95" s="2">
        <v>45282</v>
      </c>
      <c r="K95" t="s">
        <v>82</v>
      </c>
      <c r="L95">
        <v>4500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4500</v>
      </c>
      <c r="T95" s="2">
        <v>45282</v>
      </c>
      <c r="U95" s="2">
        <v>45282</v>
      </c>
      <c r="V95">
        <v>0</v>
      </c>
      <c r="W95" s="22"/>
      <c r="X95" s="22"/>
      <c r="Y95">
        <v>0</v>
      </c>
      <c r="Z95" s="22"/>
      <c r="AA95" s="22"/>
      <c r="AB95">
        <v>0</v>
      </c>
      <c r="AC95" s="22"/>
      <c r="AD95" s="22"/>
      <c r="AE95">
        <v>0</v>
      </c>
      <c r="AF95" s="22"/>
      <c r="AG95" s="22"/>
    </row>
    <row r="96" spans="1:33" x14ac:dyDescent="0.35">
      <c r="A96">
        <v>668</v>
      </c>
      <c r="B96">
        <v>266</v>
      </c>
      <c r="C96" t="s">
        <v>23</v>
      </c>
      <c r="D96" t="s">
        <v>261</v>
      </c>
      <c r="E96" t="s">
        <v>80</v>
      </c>
      <c r="F96">
        <v>2204</v>
      </c>
      <c r="G96" t="s">
        <v>262</v>
      </c>
      <c r="H96">
        <v>3010</v>
      </c>
      <c r="J96" s="2">
        <v>45289</v>
      </c>
      <c r="K96" t="s">
        <v>82</v>
      </c>
      <c r="L96">
        <v>2210</v>
      </c>
      <c r="M96">
        <v>0</v>
      </c>
      <c r="N96">
        <v>0</v>
      </c>
      <c r="O96">
        <v>800</v>
      </c>
      <c r="P96">
        <v>0</v>
      </c>
      <c r="Q96">
        <v>0</v>
      </c>
      <c r="R96">
        <v>0</v>
      </c>
      <c r="S96">
        <v>3010</v>
      </c>
      <c r="T96" s="2">
        <v>45288</v>
      </c>
      <c r="U96" s="2">
        <v>45288</v>
      </c>
      <c r="V96">
        <v>0</v>
      </c>
      <c r="W96" s="22"/>
      <c r="X96" s="22"/>
      <c r="Y96">
        <v>0</v>
      </c>
      <c r="Z96" s="22"/>
      <c r="AA96" s="22"/>
      <c r="AB96">
        <v>0</v>
      </c>
      <c r="AC96" s="22"/>
      <c r="AD96" s="22"/>
      <c r="AE96">
        <v>0</v>
      </c>
      <c r="AF96" s="22"/>
      <c r="AG96" s="22"/>
    </row>
    <row r="97" spans="1:33" x14ac:dyDescent="0.35">
      <c r="A97">
        <v>694</v>
      </c>
      <c r="B97">
        <v>266</v>
      </c>
      <c r="C97" t="s">
        <v>23</v>
      </c>
      <c r="D97" t="s">
        <v>263</v>
      </c>
      <c r="E97" t="s">
        <v>80</v>
      </c>
      <c r="F97">
        <v>2142</v>
      </c>
      <c r="G97" t="s">
        <v>264</v>
      </c>
      <c r="H97">
        <v>4487.67</v>
      </c>
      <c r="J97" s="2">
        <v>45267</v>
      </c>
      <c r="K97" t="s">
        <v>82</v>
      </c>
      <c r="L97">
        <v>4487.3999999999996</v>
      </c>
      <c r="M97">
        <v>0</v>
      </c>
      <c r="N97">
        <v>0</v>
      </c>
      <c r="O97">
        <v>0.27</v>
      </c>
      <c r="P97">
        <v>0</v>
      </c>
      <c r="Q97">
        <v>0</v>
      </c>
      <c r="R97">
        <v>0</v>
      </c>
      <c r="S97">
        <v>4487.67</v>
      </c>
      <c r="T97" s="2">
        <v>45293</v>
      </c>
      <c r="U97" s="2">
        <v>45293</v>
      </c>
      <c r="V97">
        <v>0</v>
      </c>
      <c r="W97" s="22"/>
      <c r="X97" s="22"/>
      <c r="Y97">
        <v>0</v>
      </c>
      <c r="Z97" s="22"/>
      <c r="AA97" s="22"/>
      <c r="AB97">
        <v>0</v>
      </c>
      <c r="AC97" s="22"/>
      <c r="AD97" s="22"/>
      <c r="AE97">
        <v>0</v>
      </c>
      <c r="AF97" s="22"/>
      <c r="AG97" s="22"/>
    </row>
    <row r="98" spans="1:33" x14ac:dyDescent="0.35">
      <c r="A98">
        <v>695</v>
      </c>
      <c r="B98">
        <v>266</v>
      </c>
      <c r="C98" t="s">
        <v>23</v>
      </c>
      <c r="D98" t="s">
        <v>265</v>
      </c>
      <c r="E98" t="s">
        <v>80</v>
      </c>
      <c r="F98">
        <v>1698</v>
      </c>
      <c r="G98" t="s">
        <v>266</v>
      </c>
      <c r="H98">
        <v>19605</v>
      </c>
      <c r="J98" s="2">
        <v>45314</v>
      </c>
      <c r="K98" t="s">
        <v>82</v>
      </c>
      <c r="L98">
        <v>18105</v>
      </c>
      <c r="M98">
        <v>0</v>
      </c>
      <c r="N98">
        <v>0</v>
      </c>
      <c r="O98">
        <v>0</v>
      </c>
      <c r="P98">
        <v>1500</v>
      </c>
      <c r="Q98">
        <v>0</v>
      </c>
      <c r="R98">
        <v>0</v>
      </c>
      <c r="S98">
        <v>19605</v>
      </c>
      <c r="T98" s="2">
        <v>45302</v>
      </c>
      <c r="U98" s="2">
        <v>45301</v>
      </c>
      <c r="V98">
        <v>0</v>
      </c>
      <c r="W98" s="22"/>
      <c r="X98" s="22"/>
      <c r="Y98">
        <v>0</v>
      </c>
      <c r="Z98" s="22"/>
      <c r="AA98" s="22"/>
      <c r="AB98">
        <v>0</v>
      </c>
      <c r="AC98" s="22"/>
      <c r="AD98" s="22"/>
      <c r="AE98">
        <v>0</v>
      </c>
      <c r="AF98" s="22"/>
      <c r="AG98" s="22"/>
    </row>
    <row r="99" spans="1:33" x14ac:dyDescent="0.35">
      <c r="A99">
        <v>696</v>
      </c>
      <c r="B99">
        <v>266</v>
      </c>
      <c r="C99" t="s">
        <v>23</v>
      </c>
      <c r="D99" t="s">
        <v>267</v>
      </c>
      <c r="E99" t="s">
        <v>80</v>
      </c>
      <c r="F99">
        <v>2237</v>
      </c>
      <c r="G99" t="s">
        <v>268</v>
      </c>
      <c r="H99">
        <v>1500</v>
      </c>
      <c r="J99" s="2">
        <v>45318</v>
      </c>
      <c r="K99" t="s">
        <v>82</v>
      </c>
      <c r="L99">
        <v>0</v>
      </c>
      <c r="M99">
        <v>0</v>
      </c>
      <c r="N99">
        <v>0</v>
      </c>
      <c r="O99">
        <v>0</v>
      </c>
      <c r="P99">
        <v>1500</v>
      </c>
      <c r="Q99">
        <v>0</v>
      </c>
      <c r="R99">
        <v>0</v>
      </c>
      <c r="S99">
        <v>1500</v>
      </c>
      <c r="T99" s="2">
        <v>45302</v>
      </c>
      <c r="U99" s="2">
        <v>45302</v>
      </c>
      <c r="V99">
        <v>0</v>
      </c>
      <c r="W99" s="22"/>
      <c r="X99" s="22"/>
      <c r="Y99">
        <v>0</v>
      </c>
      <c r="Z99" s="22"/>
      <c r="AA99" s="22"/>
      <c r="AB99">
        <v>0</v>
      </c>
      <c r="AC99" s="22"/>
      <c r="AD99" s="22"/>
      <c r="AE99">
        <v>0</v>
      </c>
      <c r="AF99" s="22"/>
      <c r="AG99" s="22"/>
    </row>
    <row r="100" spans="1:33" x14ac:dyDescent="0.35">
      <c r="A100">
        <v>705</v>
      </c>
      <c r="B100">
        <v>266</v>
      </c>
      <c r="C100" t="s">
        <v>23</v>
      </c>
      <c r="D100" t="s">
        <v>269</v>
      </c>
      <c r="E100" t="s">
        <v>80</v>
      </c>
      <c r="F100">
        <v>2258</v>
      </c>
      <c r="G100" t="s">
        <v>270</v>
      </c>
      <c r="H100">
        <v>2900</v>
      </c>
      <c r="J100" s="2">
        <v>45339</v>
      </c>
      <c r="K100" t="s">
        <v>82</v>
      </c>
      <c r="L100">
        <v>0</v>
      </c>
      <c r="M100">
        <v>0</v>
      </c>
      <c r="N100">
        <v>900</v>
      </c>
      <c r="O100">
        <v>0</v>
      </c>
      <c r="P100">
        <v>2000</v>
      </c>
      <c r="Q100">
        <v>0</v>
      </c>
      <c r="R100">
        <v>0</v>
      </c>
      <c r="S100">
        <v>1450</v>
      </c>
      <c r="T100" s="2">
        <v>45310</v>
      </c>
      <c r="U100" s="2">
        <v>45310</v>
      </c>
      <c r="V100">
        <v>1450</v>
      </c>
      <c r="W100" s="2">
        <v>45329</v>
      </c>
      <c r="X100" s="2">
        <v>45341</v>
      </c>
      <c r="Y100">
        <v>0</v>
      </c>
      <c r="Z100" s="22"/>
      <c r="AA100" s="22"/>
      <c r="AB100">
        <v>0</v>
      </c>
      <c r="AC100" s="22"/>
      <c r="AD100" s="22"/>
      <c r="AE100">
        <v>0</v>
      </c>
      <c r="AF100" s="22"/>
      <c r="AG100" s="22"/>
    </row>
    <row r="101" spans="1:33" x14ac:dyDescent="0.35">
      <c r="A101">
        <v>710</v>
      </c>
      <c r="B101">
        <v>266</v>
      </c>
      <c r="C101" t="s">
        <v>23</v>
      </c>
      <c r="D101" t="s">
        <v>271</v>
      </c>
      <c r="E101" t="s">
        <v>80</v>
      </c>
      <c r="F101">
        <v>2367</v>
      </c>
      <c r="G101" t="s">
        <v>272</v>
      </c>
      <c r="H101">
        <v>10750</v>
      </c>
      <c r="J101" s="2">
        <v>45317</v>
      </c>
      <c r="K101" t="s">
        <v>82</v>
      </c>
      <c r="L101">
        <v>9250</v>
      </c>
      <c r="M101">
        <v>0</v>
      </c>
      <c r="N101">
        <v>1500</v>
      </c>
      <c r="O101">
        <v>0</v>
      </c>
      <c r="P101">
        <v>0</v>
      </c>
      <c r="Q101">
        <v>0</v>
      </c>
      <c r="R101">
        <v>0</v>
      </c>
      <c r="S101">
        <v>10750</v>
      </c>
      <c r="T101" s="2">
        <v>45315</v>
      </c>
      <c r="U101" s="2">
        <v>45316</v>
      </c>
      <c r="V101">
        <v>0</v>
      </c>
      <c r="W101" s="22"/>
      <c r="X101" s="22"/>
      <c r="Y101">
        <v>0</v>
      </c>
      <c r="Z101" s="22"/>
      <c r="AA101" s="22"/>
      <c r="AB101">
        <v>0</v>
      </c>
      <c r="AC101" s="22"/>
      <c r="AD101" s="22"/>
      <c r="AE101">
        <v>0</v>
      </c>
      <c r="AF101" s="22"/>
      <c r="AG101" s="22"/>
    </row>
    <row r="102" spans="1:33" x14ac:dyDescent="0.35">
      <c r="A102">
        <v>711</v>
      </c>
      <c r="B102">
        <v>266</v>
      </c>
      <c r="C102" t="s">
        <v>23</v>
      </c>
      <c r="D102" t="s">
        <v>273</v>
      </c>
      <c r="E102" t="s">
        <v>80</v>
      </c>
      <c r="F102">
        <v>1545</v>
      </c>
      <c r="G102" t="s">
        <v>274</v>
      </c>
      <c r="H102">
        <v>2000</v>
      </c>
      <c r="J102" s="2">
        <v>45326</v>
      </c>
      <c r="K102" t="s">
        <v>82</v>
      </c>
      <c r="L102">
        <v>0</v>
      </c>
      <c r="M102">
        <v>0</v>
      </c>
      <c r="N102">
        <v>0</v>
      </c>
      <c r="O102">
        <v>0</v>
      </c>
      <c r="P102">
        <v>2000</v>
      </c>
      <c r="Q102">
        <v>0</v>
      </c>
      <c r="R102">
        <v>0</v>
      </c>
      <c r="S102">
        <v>2000</v>
      </c>
      <c r="T102" s="2">
        <v>45316</v>
      </c>
      <c r="U102" s="2">
        <v>45316</v>
      </c>
      <c r="V102">
        <v>0</v>
      </c>
      <c r="W102" s="22"/>
      <c r="X102" s="22"/>
      <c r="Y102">
        <v>0</v>
      </c>
      <c r="Z102" s="22"/>
      <c r="AA102" s="22"/>
      <c r="AB102">
        <v>0</v>
      </c>
      <c r="AC102" s="22"/>
      <c r="AD102" s="22"/>
      <c r="AE102">
        <v>0</v>
      </c>
      <c r="AF102" s="22"/>
      <c r="AG102" s="22"/>
    </row>
    <row r="103" spans="1:33" x14ac:dyDescent="0.35">
      <c r="A103">
        <v>715</v>
      </c>
      <c r="B103">
        <v>266</v>
      </c>
      <c r="C103" t="s">
        <v>23</v>
      </c>
      <c r="D103" t="s">
        <v>215</v>
      </c>
      <c r="E103" t="s">
        <v>216</v>
      </c>
      <c r="H103">
        <v>0</v>
      </c>
      <c r="J103" s="2">
        <v>45292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258.31</v>
      </c>
      <c r="T103" s="2">
        <v>45336</v>
      </c>
      <c r="U103" s="2">
        <v>45336</v>
      </c>
      <c r="V103">
        <v>0</v>
      </c>
      <c r="W103" s="22"/>
      <c r="X103" s="22"/>
      <c r="Y103">
        <v>0</v>
      </c>
      <c r="Z103" s="22"/>
      <c r="AA103" s="22"/>
      <c r="AB103">
        <v>0</v>
      </c>
      <c r="AC103" s="22"/>
      <c r="AD103" s="22"/>
      <c r="AE103">
        <v>0</v>
      </c>
      <c r="AF103" s="22"/>
      <c r="AG103" s="22"/>
    </row>
    <row r="104" spans="1:33" x14ac:dyDescent="0.35">
      <c r="A104">
        <v>722</v>
      </c>
      <c r="B104">
        <v>266</v>
      </c>
      <c r="C104" t="s">
        <v>23</v>
      </c>
      <c r="D104" t="s">
        <v>275</v>
      </c>
      <c r="E104" t="s">
        <v>276</v>
      </c>
      <c r="H104">
        <v>0</v>
      </c>
      <c r="J104" s="2">
        <v>45321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500</v>
      </c>
      <c r="T104" s="2">
        <v>45488</v>
      </c>
      <c r="U104" s="22"/>
      <c r="V104">
        <v>0</v>
      </c>
      <c r="W104" s="22"/>
      <c r="X104" s="22"/>
      <c r="Y104">
        <v>0</v>
      </c>
      <c r="Z104" s="22"/>
      <c r="AA104" s="22"/>
      <c r="AB104">
        <v>0</v>
      </c>
      <c r="AC104" s="22"/>
      <c r="AD104" s="22"/>
      <c r="AE104">
        <v>0</v>
      </c>
      <c r="AF104" s="22"/>
      <c r="AG104" s="22"/>
    </row>
    <row r="105" spans="1:33" x14ac:dyDescent="0.35">
      <c r="A105">
        <v>725</v>
      </c>
      <c r="B105">
        <v>266</v>
      </c>
      <c r="C105" t="s">
        <v>23</v>
      </c>
      <c r="D105" t="s">
        <v>277</v>
      </c>
      <c r="E105" t="s">
        <v>80</v>
      </c>
      <c r="F105">
        <v>2267</v>
      </c>
      <c r="G105" t="s">
        <v>278</v>
      </c>
      <c r="H105">
        <v>3200</v>
      </c>
      <c r="J105" s="2">
        <v>45325</v>
      </c>
      <c r="K105" t="s">
        <v>82</v>
      </c>
      <c r="L105">
        <v>0</v>
      </c>
      <c r="M105">
        <v>0</v>
      </c>
      <c r="N105">
        <v>800</v>
      </c>
      <c r="O105">
        <v>0</v>
      </c>
      <c r="P105">
        <v>2400</v>
      </c>
      <c r="Q105">
        <v>0</v>
      </c>
      <c r="R105">
        <v>0</v>
      </c>
      <c r="S105">
        <v>3200</v>
      </c>
      <c r="T105" s="2">
        <v>45322</v>
      </c>
      <c r="U105" s="2">
        <v>45322</v>
      </c>
      <c r="V105">
        <v>0</v>
      </c>
      <c r="W105" s="22"/>
      <c r="X105" s="22"/>
      <c r="Y105">
        <v>0</v>
      </c>
      <c r="Z105" s="22"/>
      <c r="AA105" s="22"/>
      <c r="AB105">
        <v>0</v>
      </c>
      <c r="AC105" s="22"/>
      <c r="AD105" s="22"/>
      <c r="AE105">
        <v>0</v>
      </c>
      <c r="AF105" s="22"/>
      <c r="AG105" s="22"/>
    </row>
    <row r="106" spans="1:33" x14ac:dyDescent="0.35">
      <c r="A106">
        <v>739</v>
      </c>
      <c r="B106">
        <v>266</v>
      </c>
      <c r="C106" t="s">
        <v>23</v>
      </c>
      <c r="D106" t="s">
        <v>279</v>
      </c>
      <c r="E106" t="s">
        <v>280</v>
      </c>
      <c r="H106">
        <v>600</v>
      </c>
      <c r="J106" s="2">
        <v>45329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600</v>
      </c>
      <c r="T106" s="2">
        <v>45329</v>
      </c>
      <c r="U106" s="2">
        <v>45329</v>
      </c>
      <c r="V106">
        <v>0</v>
      </c>
      <c r="W106" s="22"/>
      <c r="X106" s="22"/>
      <c r="Y106">
        <v>0</v>
      </c>
      <c r="Z106" s="22"/>
      <c r="AA106" s="22"/>
      <c r="AB106">
        <v>0</v>
      </c>
      <c r="AC106" s="22"/>
      <c r="AD106" s="22"/>
      <c r="AE106">
        <v>0</v>
      </c>
      <c r="AF106" s="22"/>
      <c r="AG106" s="22"/>
    </row>
    <row r="107" spans="1:33" x14ac:dyDescent="0.35">
      <c r="A107">
        <v>746</v>
      </c>
      <c r="B107">
        <v>266</v>
      </c>
      <c r="C107" t="s">
        <v>23</v>
      </c>
      <c r="D107" t="s">
        <v>281</v>
      </c>
      <c r="E107" t="s">
        <v>80</v>
      </c>
      <c r="F107">
        <v>2523</v>
      </c>
      <c r="G107" t="s">
        <v>282</v>
      </c>
      <c r="H107">
        <v>5704.24</v>
      </c>
      <c r="J107" s="2">
        <v>45346</v>
      </c>
      <c r="K107" t="s">
        <v>82</v>
      </c>
      <c r="L107">
        <v>5704.24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1000</v>
      </c>
      <c r="T107" s="2">
        <v>45338</v>
      </c>
      <c r="U107" s="2">
        <v>45337</v>
      </c>
      <c r="V107">
        <v>2000</v>
      </c>
      <c r="W107" s="2">
        <v>45338</v>
      </c>
      <c r="X107" s="2">
        <v>45337</v>
      </c>
      <c r="Y107">
        <v>2704.24</v>
      </c>
      <c r="Z107" s="2">
        <v>45338</v>
      </c>
      <c r="AA107" s="2">
        <v>45342</v>
      </c>
      <c r="AB107">
        <v>0</v>
      </c>
      <c r="AC107" s="22"/>
      <c r="AD107" s="22"/>
      <c r="AE107">
        <v>0</v>
      </c>
      <c r="AF107" s="22"/>
      <c r="AG107" s="22"/>
    </row>
    <row r="108" spans="1:33" x14ac:dyDescent="0.35">
      <c r="A108">
        <v>747</v>
      </c>
      <c r="B108">
        <v>266</v>
      </c>
      <c r="C108" t="s">
        <v>23</v>
      </c>
      <c r="D108" t="s">
        <v>283</v>
      </c>
      <c r="E108" t="s">
        <v>80</v>
      </c>
      <c r="F108">
        <v>2251</v>
      </c>
      <c r="G108" t="s">
        <v>284</v>
      </c>
      <c r="H108">
        <v>8460</v>
      </c>
      <c r="J108" s="2">
        <v>45346</v>
      </c>
      <c r="K108" t="s">
        <v>82</v>
      </c>
      <c r="L108">
        <v>6460</v>
      </c>
      <c r="M108">
        <v>0</v>
      </c>
      <c r="N108">
        <v>0</v>
      </c>
      <c r="O108">
        <v>0</v>
      </c>
      <c r="P108">
        <v>2000</v>
      </c>
      <c r="Q108">
        <v>0</v>
      </c>
      <c r="R108">
        <v>0</v>
      </c>
      <c r="S108">
        <v>4400</v>
      </c>
      <c r="T108" s="2">
        <v>45336</v>
      </c>
      <c r="U108" s="2">
        <v>45336</v>
      </c>
      <c r="V108">
        <v>3250</v>
      </c>
      <c r="W108" s="22"/>
      <c r="X108" s="2">
        <v>45342</v>
      </c>
      <c r="Y108">
        <v>2000</v>
      </c>
      <c r="Z108" s="22"/>
      <c r="AA108" s="2">
        <v>45343</v>
      </c>
      <c r="AB108">
        <v>0</v>
      </c>
      <c r="AC108" s="22"/>
      <c r="AD108" s="22"/>
      <c r="AE108">
        <v>0</v>
      </c>
      <c r="AF108" s="22"/>
      <c r="AG108" s="22"/>
    </row>
    <row r="109" spans="1:33" x14ac:dyDescent="0.35">
      <c r="A109">
        <v>748</v>
      </c>
      <c r="B109">
        <v>266</v>
      </c>
      <c r="C109" t="s">
        <v>23</v>
      </c>
      <c r="D109" t="s">
        <v>285</v>
      </c>
      <c r="E109" t="s">
        <v>80</v>
      </c>
      <c r="F109">
        <v>2524</v>
      </c>
      <c r="G109" t="s">
        <v>286</v>
      </c>
      <c r="H109">
        <v>4680</v>
      </c>
      <c r="J109" s="2">
        <v>45343</v>
      </c>
      <c r="K109" t="s">
        <v>82</v>
      </c>
      <c r="L109">
        <v>4679.3999999999996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0.6</v>
      </c>
      <c r="S109">
        <v>4680</v>
      </c>
      <c r="T109" s="2">
        <v>45338</v>
      </c>
      <c r="U109" s="2">
        <v>45337</v>
      </c>
      <c r="V109">
        <v>0</v>
      </c>
      <c r="W109" s="22"/>
      <c r="X109" s="22"/>
      <c r="Y109">
        <v>0</v>
      </c>
      <c r="Z109" s="22"/>
      <c r="AA109" s="22"/>
      <c r="AB109">
        <v>0</v>
      </c>
      <c r="AC109" s="22"/>
      <c r="AD109" s="22"/>
      <c r="AE109">
        <v>0</v>
      </c>
      <c r="AF109" s="22"/>
      <c r="AG109" s="22"/>
    </row>
    <row r="110" spans="1:33" x14ac:dyDescent="0.35">
      <c r="A110">
        <v>749</v>
      </c>
      <c r="B110">
        <v>266</v>
      </c>
      <c r="C110" t="s">
        <v>23</v>
      </c>
      <c r="D110" t="s">
        <v>287</v>
      </c>
      <c r="E110" t="s">
        <v>80</v>
      </c>
      <c r="F110">
        <v>2525</v>
      </c>
      <c r="G110" t="s">
        <v>288</v>
      </c>
      <c r="H110">
        <v>4093.25</v>
      </c>
      <c r="J110" s="2">
        <v>45359</v>
      </c>
      <c r="K110" t="s">
        <v>82</v>
      </c>
      <c r="L110">
        <v>4093.25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4093.25</v>
      </c>
      <c r="T110" s="2">
        <v>45348</v>
      </c>
      <c r="U110" s="2">
        <v>45355</v>
      </c>
      <c r="V110">
        <v>0</v>
      </c>
      <c r="W110" s="22"/>
      <c r="X110" s="22"/>
      <c r="Y110">
        <v>0</v>
      </c>
      <c r="Z110" s="22"/>
      <c r="AA110" s="22"/>
      <c r="AB110">
        <v>0</v>
      </c>
      <c r="AC110" s="22"/>
      <c r="AD110" s="22"/>
      <c r="AE110">
        <v>0</v>
      </c>
      <c r="AF110" s="22"/>
      <c r="AG110" s="22"/>
    </row>
    <row r="111" spans="1:33" x14ac:dyDescent="0.35">
      <c r="A111">
        <v>758</v>
      </c>
      <c r="B111">
        <v>266</v>
      </c>
      <c r="C111" t="s">
        <v>23</v>
      </c>
      <c r="D111" t="s">
        <v>289</v>
      </c>
      <c r="E111" t="s">
        <v>80</v>
      </c>
      <c r="F111">
        <v>395</v>
      </c>
      <c r="G111" t="s">
        <v>290</v>
      </c>
      <c r="H111">
        <v>0</v>
      </c>
      <c r="J111" s="2">
        <v>45132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22"/>
      <c r="U111" s="22"/>
      <c r="V111">
        <v>0</v>
      </c>
      <c r="W111" s="22"/>
      <c r="X111" s="22"/>
      <c r="Y111">
        <v>0</v>
      </c>
      <c r="Z111" s="22"/>
      <c r="AA111" s="22"/>
      <c r="AB111">
        <v>0</v>
      </c>
      <c r="AC111" s="22"/>
      <c r="AD111" s="22"/>
      <c r="AE111">
        <v>0</v>
      </c>
      <c r="AF111" s="22"/>
      <c r="AG111" s="22"/>
    </row>
    <row r="112" spans="1:33" x14ac:dyDescent="0.35">
      <c r="A112">
        <v>763</v>
      </c>
      <c r="B112">
        <v>266</v>
      </c>
      <c r="C112" t="s">
        <v>23</v>
      </c>
      <c r="D112" t="s">
        <v>291</v>
      </c>
      <c r="E112" t="s">
        <v>80</v>
      </c>
      <c r="F112">
        <v>1902</v>
      </c>
      <c r="G112" t="s">
        <v>292</v>
      </c>
      <c r="H112">
        <v>0</v>
      </c>
      <c r="J112" s="2">
        <v>45269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22"/>
      <c r="U112" s="22"/>
      <c r="V112">
        <v>0</v>
      </c>
      <c r="W112" s="22"/>
      <c r="X112" s="22"/>
      <c r="Y112">
        <v>0</v>
      </c>
      <c r="Z112" s="22"/>
      <c r="AA112" s="22"/>
      <c r="AB112">
        <v>0</v>
      </c>
      <c r="AC112" s="22"/>
      <c r="AD112" s="22"/>
      <c r="AE112">
        <v>0</v>
      </c>
      <c r="AF112" s="22"/>
      <c r="AG112" s="22"/>
    </row>
    <row r="113" spans="1:33" x14ac:dyDescent="0.35">
      <c r="A113">
        <v>764</v>
      </c>
      <c r="B113">
        <v>266</v>
      </c>
      <c r="C113" t="s">
        <v>23</v>
      </c>
      <c r="D113" t="s">
        <v>293</v>
      </c>
      <c r="E113" t="s">
        <v>80</v>
      </c>
      <c r="F113">
        <v>2556</v>
      </c>
      <c r="G113" t="s">
        <v>294</v>
      </c>
      <c r="H113">
        <v>2000</v>
      </c>
      <c r="J113" s="2">
        <v>45346</v>
      </c>
      <c r="K113" t="s">
        <v>82</v>
      </c>
      <c r="L113">
        <v>0</v>
      </c>
      <c r="M113">
        <v>0</v>
      </c>
      <c r="N113">
        <v>0</v>
      </c>
      <c r="O113">
        <v>0</v>
      </c>
      <c r="P113">
        <v>2000</v>
      </c>
      <c r="Q113">
        <v>0</v>
      </c>
      <c r="R113">
        <v>0</v>
      </c>
      <c r="S113">
        <v>2000</v>
      </c>
      <c r="T113" s="2">
        <v>45339</v>
      </c>
      <c r="U113" s="2">
        <v>45341</v>
      </c>
      <c r="V113">
        <v>0</v>
      </c>
      <c r="W113" s="22"/>
      <c r="X113" s="22"/>
      <c r="Y113">
        <v>0</v>
      </c>
      <c r="Z113" s="22"/>
      <c r="AA113" s="22"/>
      <c r="AB113">
        <v>0</v>
      </c>
      <c r="AC113" s="22"/>
      <c r="AD113" s="22"/>
      <c r="AE113">
        <v>0</v>
      </c>
      <c r="AF113" s="22"/>
      <c r="AG113" s="22"/>
    </row>
    <row r="114" spans="1:33" x14ac:dyDescent="0.35">
      <c r="A114">
        <v>766</v>
      </c>
      <c r="B114">
        <v>266</v>
      </c>
      <c r="C114" t="s">
        <v>23</v>
      </c>
      <c r="D114" t="s">
        <v>215</v>
      </c>
      <c r="E114" t="s">
        <v>216</v>
      </c>
      <c r="H114">
        <v>0</v>
      </c>
      <c r="J114" s="2">
        <v>45323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80.44</v>
      </c>
      <c r="T114" s="2">
        <v>45350</v>
      </c>
      <c r="U114" s="2">
        <v>45350</v>
      </c>
      <c r="V114">
        <v>250.91</v>
      </c>
      <c r="W114" s="2">
        <v>45357</v>
      </c>
      <c r="X114" s="2">
        <v>45357</v>
      </c>
      <c r="Y114">
        <v>139.61000000000001</v>
      </c>
      <c r="Z114" s="2">
        <v>45378</v>
      </c>
      <c r="AA114" s="2">
        <v>45378</v>
      </c>
      <c r="AB114">
        <v>0</v>
      </c>
      <c r="AC114" s="22"/>
      <c r="AD114" s="22"/>
      <c r="AE114">
        <v>0</v>
      </c>
      <c r="AF114" s="22"/>
      <c r="AG114" s="22"/>
    </row>
    <row r="115" spans="1:33" x14ac:dyDescent="0.35">
      <c r="A115">
        <v>800</v>
      </c>
      <c r="B115">
        <v>266</v>
      </c>
      <c r="C115" t="s">
        <v>23</v>
      </c>
      <c r="D115" t="s">
        <v>295</v>
      </c>
      <c r="E115" t="s">
        <v>80</v>
      </c>
      <c r="F115">
        <v>2516</v>
      </c>
      <c r="G115" t="s">
        <v>296</v>
      </c>
      <c r="H115">
        <v>4010</v>
      </c>
      <c r="J115" s="2">
        <v>45358</v>
      </c>
      <c r="K115" t="s">
        <v>82</v>
      </c>
      <c r="L115">
        <v>3010</v>
      </c>
      <c r="M115">
        <v>0</v>
      </c>
      <c r="N115">
        <v>0</v>
      </c>
      <c r="O115">
        <v>0</v>
      </c>
      <c r="P115">
        <v>1000</v>
      </c>
      <c r="Q115">
        <v>0</v>
      </c>
      <c r="R115">
        <v>0</v>
      </c>
      <c r="S115">
        <v>4010</v>
      </c>
      <c r="T115" s="2">
        <v>45342</v>
      </c>
      <c r="U115" s="2">
        <v>45352</v>
      </c>
      <c r="V115">
        <v>212</v>
      </c>
      <c r="W115" s="2">
        <v>45358</v>
      </c>
      <c r="X115" s="2">
        <v>45358</v>
      </c>
      <c r="Y115">
        <v>0</v>
      </c>
      <c r="Z115" s="22"/>
      <c r="AA115" s="22"/>
      <c r="AB115">
        <v>0</v>
      </c>
      <c r="AC115" s="22"/>
      <c r="AD115" s="22"/>
      <c r="AE115">
        <v>0</v>
      </c>
      <c r="AF115" s="22"/>
      <c r="AG115" s="22"/>
    </row>
    <row r="116" spans="1:33" x14ac:dyDescent="0.35">
      <c r="A116">
        <v>802</v>
      </c>
      <c r="B116">
        <v>266</v>
      </c>
      <c r="C116" t="s">
        <v>23</v>
      </c>
      <c r="D116" t="s">
        <v>297</v>
      </c>
      <c r="E116" t="s">
        <v>80</v>
      </c>
      <c r="F116">
        <v>2639</v>
      </c>
      <c r="G116" t="s">
        <v>298</v>
      </c>
      <c r="H116">
        <v>1900</v>
      </c>
      <c r="J116" s="2">
        <v>45350</v>
      </c>
      <c r="K116" t="s">
        <v>82</v>
      </c>
      <c r="L116">
        <v>0</v>
      </c>
      <c r="M116">
        <v>0</v>
      </c>
      <c r="N116">
        <v>900</v>
      </c>
      <c r="O116">
        <v>0</v>
      </c>
      <c r="P116">
        <v>1000</v>
      </c>
      <c r="Q116">
        <v>0</v>
      </c>
      <c r="R116">
        <v>0</v>
      </c>
      <c r="S116">
        <v>1900</v>
      </c>
      <c r="T116" s="2">
        <v>45346</v>
      </c>
      <c r="U116" s="2">
        <v>45346</v>
      </c>
      <c r="V116">
        <v>0</v>
      </c>
      <c r="W116" s="22"/>
      <c r="X116" s="22"/>
      <c r="Y116">
        <v>0</v>
      </c>
      <c r="Z116" s="22"/>
      <c r="AA116" s="22"/>
      <c r="AB116">
        <v>0</v>
      </c>
      <c r="AC116" s="22"/>
      <c r="AD116" s="22"/>
      <c r="AE116">
        <v>0</v>
      </c>
      <c r="AF116" s="22"/>
      <c r="AG116" s="22"/>
    </row>
    <row r="117" spans="1:33" x14ac:dyDescent="0.35">
      <c r="A117">
        <v>803</v>
      </c>
      <c r="B117">
        <v>266</v>
      </c>
      <c r="C117" t="s">
        <v>23</v>
      </c>
      <c r="D117" t="s">
        <v>299</v>
      </c>
      <c r="E117" t="s">
        <v>80</v>
      </c>
      <c r="F117">
        <v>2564</v>
      </c>
      <c r="G117" t="s">
        <v>300</v>
      </c>
      <c r="H117">
        <v>2900</v>
      </c>
      <c r="J117" s="2">
        <v>45353</v>
      </c>
      <c r="K117" t="s">
        <v>82</v>
      </c>
      <c r="L117">
        <v>0</v>
      </c>
      <c r="M117">
        <v>0</v>
      </c>
      <c r="N117">
        <v>900</v>
      </c>
      <c r="O117">
        <v>0</v>
      </c>
      <c r="P117">
        <v>2000</v>
      </c>
      <c r="Q117">
        <v>0</v>
      </c>
      <c r="R117">
        <v>0</v>
      </c>
      <c r="S117">
        <v>1450</v>
      </c>
      <c r="T117" s="2">
        <v>45343</v>
      </c>
      <c r="U117" s="2">
        <v>45341</v>
      </c>
      <c r="V117">
        <v>1450</v>
      </c>
      <c r="W117" s="2">
        <v>45348</v>
      </c>
      <c r="X117" s="2">
        <v>45348</v>
      </c>
      <c r="Y117">
        <v>0</v>
      </c>
      <c r="Z117" s="22"/>
      <c r="AA117" s="22"/>
      <c r="AB117">
        <v>0</v>
      </c>
      <c r="AC117" s="22"/>
      <c r="AD117" s="22"/>
      <c r="AE117">
        <v>0</v>
      </c>
      <c r="AF117" s="22"/>
      <c r="AG117" s="22"/>
    </row>
    <row r="118" spans="1:33" x14ac:dyDescent="0.35">
      <c r="A118">
        <v>805</v>
      </c>
      <c r="B118">
        <v>266</v>
      </c>
      <c r="C118" t="s">
        <v>23</v>
      </c>
      <c r="D118" t="s">
        <v>301</v>
      </c>
      <c r="E118" t="s">
        <v>80</v>
      </c>
      <c r="F118">
        <v>2656</v>
      </c>
      <c r="G118" t="s">
        <v>302</v>
      </c>
      <c r="H118">
        <v>1800</v>
      </c>
      <c r="J118" s="2">
        <v>45353</v>
      </c>
      <c r="K118" t="s">
        <v>82</v>
      </c>
      <c r="L118">
        <v>0</v>
      </c>
      <c r="M118">
        <v>0</v>
      </c>
      <c r="N118">
        <v>0</v>
      </c>
      <c r="O118">
        <v>0</v>
      </c>
      <c r="P118">
        <v>1800</v>
      </c>
      <c r="Q118">
        <v>0</v>
      </c>
      <c r="R118">
        <v>0</v>
      </c>
      <c r="S118">
        <v>1800</v>
      </c>
      <c r="T118" s="2">
        <v>45349</v>
      </c>
      <c r="U118" s="2">
        <v>45349</v>
      </c>
      <c r="V118">
        <v>0</v>
      </c>
      <c r="W118" s="22"/>
      <c r="X118" s="22"/>
      <c r="Y118">
        <v>0</v>
      </c>
      <c r="Z118" s="22"/>
      <c r="AA118" s="22"/>
      <c r="AB118">
        <v>0</v>
      </c>
      <c r="AC118" s="22"/>
      <c r="AD118" s="22"/>
      <c r="AE118">
        <v>0</v>
      </c>
      <c r="AF118" s="22"/>
      <c r="AG118" s="22"/>
    </row>
    <row r="119" spans="1:33" x14ac:dyDescent="0.35">
      <c r="A119">
        <v>809</v>
      </c>
      <c r="B119">
        <v>266</v>
      </c>
      <c r="C119" t="s">
        <v>23</v>
      </c>
      <c r="D119" t="s">
        <v>303</v>
      </c>
      <c r="E119" t="s">
        <v>80</v>
      </c>
      <c r="F119">
        <v>2642</v>
      </c>
      <c r="G119" t="s">
        <v>304</v>
      </c>
      <c r="H119">
        <v>5554.41</v>
      </c>
      <c r="J119" s="2">
        <v>45361</v>
      </c>
      <c r="K119" t="s">
        <v>82</v>
      </c>
      <c r="L119">
        <v>3145.5</v>
      </c>
      <c r="M119">
        <v>0</v>
      </c>
      <c r="N119">
        <v>0</v>
      </c>
      <c r="O119">
        <v>0</v>
      </c>
      <c r="P119">
        <v>2000</v>
      </c>
      <c r="Q119">
        <v>0</v>
      </c>
      <c r="R119">
        <v>408.91</v>
      </c>
      <c r="S119">
        <v>5554.41</v>
      </c>
      <c r="T119" s="2">
        <v>45350</v>
      </c>
      <c r="U119" s="2">
        <v>45351</v>
      </c>
      <c r="V119">
        <v>0</v>
      </c>
      <c r="W119" s="22"/>
      <c r="X119" s="22"/>
      <c r="Y119">
        <v>0</v>
      </c>
      <c r="Z119" s="22"/>
      <c r="AA119" s="22"/>
      <c r="AB119">
        <v>0</v>
      </c>
      <c r="AC119" s="22"/>
      <c r="AD119" s="22"/>
      <c r="AE119">
        <v>0</v>
      </c>
      <c r="AF119" s="22"/>
      <c r="AG119" s="22"/>
    </row>
    <row r="120" spans="1:33" x14ac:dyDescent="0.35">
      <c r="A120">
        <v>814</v>
      </c>
      <c r="B120">
        <v>266</v>
      </c>
      <c r="C120" t="s">
        <v>23</v>
      </c>
      <c r="D120" t="s">
        <v>305</v>
      </c>
      <c r="E120" t="s">
        <v>80</v>
      </c>
      <c r="F120">
        <v>2681</v>
      </c>
      <c r="G120" t="s">
        <v>306</v>
      </c>
      <c r="H120">
        <v>2400</v>
      </c>
      <c r="J120" s="2">
        <v>45360</v>
      </c>
      <c r="K120" t="s">
        <v>82</v>
      </c>
      <c r="L120">
        <v>0</v>
      </c>
      <c r="M120">
        <v>0</v>
      </c>
      <c r="N120">
        <v>0</v>
      </c>
      <c r="O120">
        <v>0</v>
      </c>
      <c r="P120">
        <v>2400</v>
      </c>
      <c r="Q120">
        <v>0</v>
      </c>
      <c r="R120">
        <v>0</v>
      </c>
      <c r="S120">
        <v>2400</v>
      </c>
      <c r="T120" s="2">
        <v>45352</v>
      </c>
      <c r="U120" s="2">
        <v>45352</v>
      </c>
      <c r="V120">
        <v>0</v>
      </c>
      <c r="W120" s="22"/>
      <c r="X120" s="22"/>
      <c r="Y120">
        <v>0</v>
      </c>
      <c r="Z120" s="22"/>
      <c r="AA120" s="22"/>
      <c r="AB120">
        <v>0</v>
      </c>
      <c r="AC120" s="22"/>
      <c r="AD120" s="22"/>
      <c r="AE120">
        <v>0</v>
      </c>
      <c r="AF120" s="22"/>
      <c r="AG120" s="22"/>
    </row>
    <row r="121" spans="1:33" x14ac:dyDescent="0.35">
      <c r="A121">
        <v>815</v>
      </c>
      <c r="B121">
        <v>266</v>
      </c>
      <c r="C121" t="s">
        <v>23</v>
      </c>
      <c r="D121" t="s">
        <v>307</v>
      </c>
      <c r="E121" t="s">
        <v>80</v>
      </c>
      <c r="F121">
        <v>2701</v>
      </c>
      <c r="G121" t="s">
        <v>308</v>
      </c>
      <c r="H121">
        <v>1600</v>
      </c>
      <c r="J121" s="2">
        <v>45360</v>
      </c>
      <c r="K121" t="s">
        <v>82</v>
      </c>
      <c r="L121">
        <v>0</v>
      </c>
      <c r="M121">
        <v>0</v>
      </c>
      <c r="N121">
        <v>0</v>
      </c>
      <c r="O121">
        <v>0</v>
      </c>
      <c r="P121">
        <v>1600</v>
      </c>
      <c r="Q121">
        <v>0</v>
      </c>
      <c r="R121">
        <v>0</v>
      </c>
      <c r="S121">
        <v>1600</v>
      </c>
      <c r="T121" s="2">
        <v>45352</v>
      </c>
      <c r="U121" s="2">
        <v>45352</v>
      </c>
      <c r="V121">
        <v>0</v>
      </c>
      <c r="W121" s="22"/>
      <c r="X121" s="22"/>
      <c r="Y121">
        <v>0</v>
      </c>
      <c r="Z121" s="22"/>
      <c r="AA121" s="22"/>
      <c r="AB121">
        <v>0</v>
      </c>
      <c r="AC121" s="22"/>
      <c r="AD121" s="22"/>
      <c r="AE121">
        <v>0</v>
      </c>
      <c r="AF121" s="22"/>
      <c r="AG121" s="22"/>
    </row>
    <row r="122" spans="1:33" x14ac:dyDescent="0.35">
      <c r="A122">
        <v>818</v>
      </c>
      <c r="B122">
        <v>266</v>
      </c>
      <c r="C122" t="s">
        <v>23</v>
      </c>
      <c r="D122" t="s">
        <v>309</v>
      </c>
      <c r="E122" t="s">
        <v>80</v>
      </c>
      <c r="F122">
        <v>2695</v>
      </c>
      <c r="G122" t="s">
        <v>310</v>
      </c>
      <c r="H122">
        <v>2000</v>
      </c>
      <c r="J122" s="2">
        <v>45374</v>
      </c>
      <c r="K122" t="s">
        <v>82</v>
      </c>
      <c r="L122">
        <v>0</v>
      </c>
      <c r="M122">
        <v>0</v>
      </c>
      <c r="N122">
        <v>0</v>
      </c>
      <c r="O122">
        <v>0</v>
      </c>
      <c r="P122">
        <v>2000</v>
      </c>
      <c r="Q122">
        <v>0</v>
      </c>
      <c r="R122">
        <v>0</v>
      </c>
      <c r="S122">
        <v>2000</v>
      </c>
      <c r="T122" s="2">
        <v>45352</v>
      </c>
      <c r="U122" s="2">
        <v>45352</v>
      </c>
      <c r="V122">
        <v>0</v>
      </c>
      <c r="W122" s="22"/>
      <c r="X122" s="22"/>
      <c r="Y122">
        <v>0</v>
      </c>
      <c r="Z122" s="22"/>
      <c r="AA122" s="22"/>
      <c r="AB122">
        <v>0</v>
      </c>
      <c r="AC122" s="22"/>
      <c r="AD122" s="22"/>
      <c r="AE122">
        <v>0</v>
      </c>
      <c r="AF122" s="22"/>
      <c r="AG122" s="22"/>
    </row>
    <row r="123" spans="1:33" x14ac:dyDescent="0.35">
      <c r="A123">
        <v>819</v>
      </c>
      <c r="B123">
        <v>266</v>
      </c>
      <c r="C123" t="s">
        <v>23</v>
      </c>
      <c r="D123" t="s">
        <v>311</v>
      </c>
      <c r="E123" t="s">
        <v>312</v>
      </c>
      <c r="H123">
        <v>0</v>
      </c>
      <c r="J123" s="2">
        <v>45351</v>
      </c>
      <c r="K123" t="s">
        <v>82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225</v>
      </c>
      <c r="T123" s="2">
        <v>45371</v>
      </c>
      <c r="U123" s="2">
        <v>45364</v>
      </c>
      <c r="V123">
        <v>0</v>
      </c>
      <c r="W123" s="22"/>
      <c r="X123" s="22"/>
      <c r="Y123">
        <v>0</v>
      </c>
      <c r="Z123" s="22"/>
      <c r="AA123" s="22"/>
      <c r="AB123">
        <v>0</v>
      </c>
      <c r="AC123" s="22"/>
      <c r="AD123" s="22"/>
      <c r="AE123">
        <v>0</v>
      </c>
      <c r="AF123" s="22"/>
      <c r="AG123" s="22"/>
    </row>
    <row r="124" spans="1:33" x14ac:dyDescent="0.35">
      <c r="A124">
        <v>853</v>
      </c>
      <c r="B124">
        <v>266</v>
      </c>
      <c r="C124" t="s">
        <v>23</v>
      </c>
      <c r="D124" t="s">
        <v>313</v>
      </c>
      <c r="E124" t="s">
        <v>80</v>
      </c>
      <c r="F124">
        <v>2685</v>
      </c>
      <c r="G124" t="s">
        <v>314</v>
      </c>
      <c r="H124">
        <v>0</v>
      </c>
      <c r="J124" s="2">
        <v>45354</v>
      </c>
      <c r="K124" t="s">
        <v>82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2000</v>
      </c>
      <c r="T124" s="2">
        <v>45351</v>
      </c>
      <c r="U124" s="2">
        <v>45352</v>
      </c>
      <c r="V124">
        <v>0</v>
      </c>
      <c r="W124" s="22"/>
      <c r="X124" s="22"/>
      <c r="Y124">
        <v>0</v>
      </c>
      <c r="Z124" s="22"/>
      <c r="AA124" s="22"/>
      <c r="AB124">
        <v>0</v>
      </c>
      <c r="AC124" s="22"/>
      <c r="AD124" s="22"/>
      <c r="AE124">
        <v>0</v>
      </c>
      <c r="AF124" s="22"/>
      <c r="AG124" s="22"/>
    </row>
    <row r="125" spans="1:33" x14ac:dyDescent="0.35">
      <c r="A125">
        <v>857</v>
      </c>
      <c r="B125">
        <v>266</v>
      </c>
      <c r="C125" t="s">
        <v>23</v>
      </c>
      <c r="D125" t="s">
        <v>315</v>
      </c>
      <c r="E125" t="s">
        <v>80</v>
      </c>
      <c r="F125">
        <v>2751</v>
      </c>
      <c r="G125" t="s">
        <v>316</v>
      </c>
      <c r="H125">
        <v>0</v>
      </c>
      <c r="J125" s="2">
        <v>45360</v>
      </c>
      <c r="K125" t="s">
        <v>82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2000</v>
      </c>
      <c r="T125" s="2">
        <v>45358</v>
      </c>
      <c r="U125" s="2">
        <v>45358</v>
      </c>
      <c r="V125">
        <v>0</v>
      </c>
      <c r="W125" s="22"/>
      <c r="X125" s="22"/>
      <c r="Y125">
        <v>0</v>
      </c>
      <c r="Z125" s="22"/>
      <c r="AA125" s="22"/>
      <c r="AB125">
        <v>0</v>
      </c>
      <c r="AC125" s="22"/>
      <c r="AD125" s="22"/>
      <c r="AE125">
        <v>0</v>
      </c>
      <c r="AF125" s="22"/>
      <c r="AG125" s="22"/>
    </row>
    <row r="126" spans="1:33" x14ac:dyDescent="0.35">
      <c r="A126">
        <v>866</v>
      </c>
      <c r="B126">
        <v>266</v>
      </c>
      <c r="C126" t="s">
        <v>23</v>
      </c>
      <c r="D126" t="s">
        <v>315</v>
      </c>
      <c r="E126" t="s">
        <v>80</v>
      </c>
      <c r="F126">
        <v>2748</v>
      </c>
      <c r="G126" t="s">
        <v>316</v>
      </c>
      <c r="H126">
        <v>0</v>
      </c>
      <c r="J126" s="2">
        <v>45360</v>
      </c>
      <c r="K126" t="s">
        <v>82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2000</v>
      </c>
      <c r="T126" s="2">
        <v>45358</v>
      </c>
      <c r="U126" s="2">
        <v>45358</v>
      </c>
      <c r="V126">
        <v>0</v>
      </c>
      <c r="W126" s="22"/>
      <c r="X126" s="22"/>
      <c r="Y126">
        <v>0</v>
      </c>
      <c r="Z126" s="22"/>
      <c r="AA126" s="22"/>
      <c r="AB126">
        <v>0</v>
      </c>
      <c r="AC126" s="22"/>
      <c r="AD126" s="22"/>
      <c r="AE126">
        <v>0</v>
      </c>
      <c r="AF126" s="22"/>
      <c r="AG126" s="22"/>
    </row>
    <row r="127" spans="1:33" x14ac:dyDescent="0.35">
      <c r="A127">
        <v>867</v>
      </c>
      <c r="B127">
        <v>266</v>
      </c>
      <c r="C127" t="s">
        <v>23</v>
      </c>
      <c r="D127" t="s">
        <v>317</v>
      </c>
      <c r="E127" t="s">
        <v>80</v>
      </c>
      <c r="F127">
        <v>2698</v>
      </c>
      <c r="G127" t="s">
        <v>318</v>
      </c>
      <c r="H127">
        <v>2000</v>
      </c>
      <c r="J127" s="2">
        <v>45388</v>
      </c>
      <c r="K127" t="s">
        <v>82</v>
      </c>
      <c r="L127">
        <v>0</v>
      </c>
      <c r="M127">
        <v>0</v>
      </c>
      <c r="N127">
        <v>0</v>
      </c>
      <c r="O127">
        <v>0</v>
      </c>
      <c r="P127">
        <v>2000</v>
      </c>
      <c r="Q127">
        <v>0</v>
      </c>
      <c r="R127">
        <v>0</v>
      </c>
      <c r="S127">
        <v>1000</v>
      </c>
      <c r="T127" s="2">
        <v>45359</v>
      </c>
      <c r="U127" s="2">
        <v>45359</v>
      </c>
      <c r="V127">
        <v>1000</v>
      </c>
      <c r="W127" s="2">
        <v>45373</v>
      </c>
      <c r="X127" s="2">
        <v>45373</v>
      </c>
      <c r="Y127">
        <v>0</v>
      </c>
      <c r="Z127" s="22"/>
      <c r="AA127" s="22"/>
      <c r="AB127">
        <v>0</v>
      </c>
      <c r="AC127" s="22"/>
      <c r="AD127" s="22"/>
      <c r="AE127">
        <v>0</v>
      </c>
      <c r="AF127" s="22"/>
      <c r="AG127" s="22"/>
    </row>
    <row r="128" spans="1:33" x14ac:dyDescent="0.35">
      <c r="A128">
        <v>915</v>
      </c>
      <c r="B128">
        <v>266</v>
      </c>
      <c r="C128" t="s">
        <v>23</v>
      </c>
      <c r="D128" t="s">
        <v>215</v>
      </c>
      <c r="E128" t="s">
        <v>216</v>
      </c>
      <c r="H128">
        <v>476.21</v>
      </c>
      <c r="J128" s="2">
        <v>45352</v>
      </c>
      <c r="K128" t="s">
        <v>82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28.78</v>
      </c>
      <c r="T128" s="2">
        <v>45385</v>
      </c>
      <c r="U128" s="2">
        <v>45385</v>
      </c>
      <c r="V128">
        <v>188.94</v>
      </c>
      <c r="W128" s="2">
        <v>45392</v>
      </c>
      <c r="X128" s="2">
        <v>45392</v>
      </c>
      <c r="Y128">
        <v>19.32</v>
      </c>
      <c r="Z128" s="2">
        <v>45399</v>
      </c>
      <c r="AA128" s="2">
        <v>45399</v>
      </c>
      <c r="AB128">
        <v>351.36</v>
      </c>
      <c r="AC128" s="2">
        <v>45406</v>
      </c>
      <c r="AD128" s="2">
        <v>45406</v>
      </c>
      <c r="AE128">
        <v>0</v>
      </c>
      <c r="AF128" s="22"/>
      <c r="AG128" s="22"/>
    </row>
    <row r="129" spans="1:33" x14ac:dyDescent="0.35">
      <c r="A129">
        <v>929</v>
      </c>
      <c r="B129">
        <v>266</v>
      </c>
      <c r="C129" t="s">
        <v>23</v>
      </c>
      <c r="D129" t="s">
        <v>319</v>
      </c>
      <c r="E129" t="s">
        <v>80</v>
      </c>
      <c r="F129">
        <v>2757</v>
      </c>
      <c r="G129" t="s">
        <v>320</v>
      </c>
      <c r="H129">
        <v>29320</v>
      </c>
      <c r="J129" s="2">
        <v>45372</v>
      </c>
      <c r="K129" t="s">
        <v>82</v>
      </c>
      <c r="L129">
        <v>27820</v>
      </c>
      <c r="M129">
        <v>0</v>
      </c>
      <c r="N129">
        <v>0</v>
      </c>
      <c r="O129">
        <v>0</v>
      </c>
      <c r="P129">
        <v>1500</v>
      </c>
      <c r="Q129">
        <v>0</v>
      </c>
      <c r="R129">
        <v>0</v>
      </c>
      <c r="S129">
        <v>27820</v>
      </c>
      <c r="T129" s="2">
        <v>45371</v>
      </c>
      <c r="U129" s="2">
        <v>45369</v>
      </c>
      <c r="V129">
        <v>1500</v>
      </c>
      <c r="W129" s="2">
        <v>45371</v>
      </c>
      <c r="X129" s="2">
        <v>45369</v>
      </c>
      <c r="Y129">
        <v>0</v>
      </c>
      <c r="Z129" s="22"/>
      <c r="AA129" s="22"/>
      <c r="AB129">
        <v>0</v>
      </c>
      <c r="AC129" s="22"/>
      <c r="AD129" s="22"/>
      <c r="AE129">
        <v>0</v>
      </c>
      <c r="AF129" s="22"/>
      <c r="AG129" s="22"/>
    </row>
    <row r="130" spans="1:33" x14ac:dyDescent="0.35">
      <c r="A130">
        <v>987</v>
      </c>
      <c r="B130">
        <v>266</v>
      </c>
      <c r="C130" t="s">
        <v>23</v>
      </c>
      <c r="D130" t="s">
        <v>321</v>
      </c>
      <c r="E130" t="s">
        <v>80</v>
      </c>
      <c r="F130">
        <v>2848</v>
      </c>
      <c r="G130" t="s">
        <v>322</v>
      </c>
      <c r="H130">
        <v>2800</v>
      </c>
      <c r="J130" s="2">
        <v>45430</v>
      </c>
      <c r="K130" t="s">
        <v>82</v>
      </c>
      <c r="L130">
        <v>0</v>
      </c>
      <c r="M130">
        <v>0</v>
      </c>
      <c r="N130">
        <v>0</v>
      </c>
      <c r="O130">
        <v>0</v>
      </c>
      <c r="P130">
        <v>2800</v>
      </c>
      <c r="Q130">
        <v>0</v>
      </c>
      <c r="R130">
        <v>0</v>
      </c>
      <c r="S130">
        <v>1400</v>
      </c>
      <c r="T130" s="2">
        <v>45378</v>
      </c>
      <c r="U130" s="2">
        <v>45378</v>
      </c>
      <c r="W130" s="22"/>
      <c r="X130" s="22"/>
      <c r="Y130">
        <v>1400</v>
      </c>
      <c r="Z130" s="2">
        <v>45422</v>
      </c>
      <c r="AA130" s="2">
        <v>45422</v>
      </c>
      <c r="AB130">
        <v>0</v>
      </c>
      <c r="AC130" s="22"/>
      <c r="AD130" s="22"/>
      <c r="AE130">
        <v>0</v>
      </c>
      <c r="AF130" s="22"/>
      <c r="AG130" s="22"/>
    </row>
    <row r="131" spans="1:33" x14ac:dyDescent="0.35">
      <c r="A131">
        <v>997</v>
      </c>
      <c r="B131">
        <v>266</v>
      </c>
      <c r="C131" t="s">
        <v>23</v>
      </c>
      <c r="D131" t="s">
        <v>323</v>
      </c>
      <c r="E131" t="s">
        <v>80</v>
      </c>
      <c r="F131">
        <v>2813</v>
      </c>
      <c r="G131" t="s">
        <v>324</v>
      </c>
      <c r="H131">
        <v>4664.5</v>
      </c>
      <c r="J131" s="2">
        <v>45395</v>
      </c>
      <c r="K131" t="s">
        <v>82</v>
      </c>
      <c r="L131">
        <v>1650</v>
      </c>
      <c r="M131">
        <v>0</v>
      </c>
      <c r="N131">
        <v>0</v>
      </c>
      <c r="O131">
        <v>0</v>
      </c>
      <c r="P131">
        <v>2800</v>
      </c>
      <c r="Q131">
        <v>0</v>
      </c>
      <c r="R131">
        <v>214.5</v>
      </c>
      <c r="S131">
        <v>4450</v>
      </c>
      <c r="T131" s="2">
        <v>45366</v>
      </c>
      <c r="U131" s="2">
        <v>45371</v>
      </c>
      <c r="V131">
        <v>214.5</v>
      </c>
      <c r="W131" s="2">
        <v>45386</v>
      </c>
      <c r="X131" s="2">
        <v>45386</v>
      </c>
      <c r="Y131">
        <v>0</v>
      </c>
      <c r="Z131" s="22"/>
      <c r="AA131" s="22"/>
      <c r="AB131">
        <v>0</v>
      </c>
      <c r="AC131" s="22"/>
      <c r="AD131" s="22"/>
      <c r="AE131">
        <v>0</v>
      </c>
      <c r="AF131" s="22"/>
      <c r="AG131" s="22"/>
    </row>
    <row r="132" spans="1:33" x14ac:dyDescent="0.35">
      <c r="A132">
        <v>1001</v>
      </c>
      <c r="B132">
        <v>266</v>
      </c>
      <c r="C132" t="s">
        <v>23</v>
      </c>
      <c r="D132" t="s">
        <v>325</v>
      </c>
      <c r="E132" t="s">
        <v>80</v>
      </c>
      <c r="F132">
        <v>2899</v>
      </c>
      <c r="G132" t="s">
        <v>326</v>
      </c>
      <c r="H132">
        <v>2000</v>
      </c>
      <c r="J132" s="2">
        <v>45394</v>
      </c>
      <c r="K132" t="s">
        <v>82</v>
      </c>
      <c r="L132">
        <v>0</v>
      </c>
      <c r="M132">
        <v>0</v>
      </c>
      <c r="N132">
        <v>0</v>
      </c>
      <c r="O132">
        <v>0</v>
      </c>
      <c r="P132">
        <v>2000</v>
      </c>
      <c r="Q132">
        <v>0</v>
      </c>
      <c r="R132">
        <v>0</v>
      </c>
      <c r="S132">
        <v>2000</v>
      </c>
      <c r="T132" s="2">
        <v>45385</v>
      </c>
      <c r="U132" s="2">
        <v>45385</v>
      </c>
      <c r="V132">
        <v>0</v>
      </c>
      <c r="W132" s="22"/>
      <c r="X132" s="22"/>
      <c r="Y132">
        <v>0</v>
      </c>
      <c r="Z132" s="22"/>
      <c r="AA132" s="22"/>
      <c r="AB132">
        <v>0</v>
      </c>
      <c r="AC132" s="22"/>
      <c r="AD132" s="22"/>
      <c r="AE132">
        <v>0</v>
      </c>
      <c r="AF132" s="22"/>
      <c r="AG132" s="22"/>
    </row>
    <row r="133" spans="1:33" x14ac:dyDescent="0.35">
      <c r="A133">
        <v>1004</v>
      </c>
      <c r="B133">
        <v>266</v>
      </c>
      <c r="C133" t="s">
        <v>23</v>
      </c>
      <c r="D133" t="s">
        <v>327</v>
      </c>
      <c r="E133" t="s">
        <v>80</v>
      </c>
      <c r="F133">
        <v>2906</v>
      </c>
      <c r="G133" t="s">
        <v>328</v>
      </c>
      <c r="H133">
        <v>1500</v>
      </c>
      <c r="J133" s="2">
        <v>45387</v>
      </c>
      <c r="K133" t="s">
        <v>82</v>
      </c>
      <c r="L133">
        <v>0</v>
      </c>
      <c r="M133">
        <v>0</v>
      </c>
      <c r="N133">
        <v>0</v>
      </c>
      <c r="O133">
        <v>0</v>
      </c>
      <c r="P133">
        <v>1500</v>
      </c>
      <c r="Q133">
        <v>0</v>
      </c>
      <c r="R133">
        <v>0</v>
      </c>
      <c r="S133">
        <v>1500</v>
      </c>
      <c r="T133" s="2">
        <v>45385</v>
      </c>
      <c r="U133" s="2">
        <v>45386</v>
      </c>
      <c r="V133">
        <v>0</v>
      </c>
      <c r="W133" s="22"/>
      <c r="X133" s="22"/>
      <c r="Y133">
        <v>0</v>
      </c>
      <c r="Z133" s="22"/>
      <c r="AA133" s="22"/>
      <c r="AB133">
        <v>0</v>
      </c>
      <c r="AC133" s="22"/>
      <c r="AD133" s="22"/>
      <c r="AE133">
        <v>0</v>
      </c>
      <c r="AF133" s="22"/>
      <c r="AG133" s="22"/>
    </row>
    <row r="134" spans="1:33" x14ac:dyDescent="0.35">
      <c r="A134">
        <v>1014</v>
      </c>
      <c r="B134">
        <v>266</v>
      </c>
      <c r="C134" t="s">
        <v>23</v>
      </c>
      <c r="D134" t="s">
        <v>329</v>
      </c>
      <c r="E134" t="s">
        <v>80</v>
      </c>
      <c r="F134">
        <v>2908</v>
      </c>
      <c r="G134" t="s">
        <v>330</v>
      </c>
      <c r="H134">
        <v>5000</v>
      </c>
      <c r="J134" s="2">
        <v>45408</v>
      </c>
      <c r="K134" t="s">
        <v>82</v>
      </c>
      <c r="L134">
        <v>0</v>
      </c>
      <c r="M134">
        <v>0</v>
      </c>
      <c r="N134">
        <v>0</v>
      </c>
      <c r="O134">
        <v>0</v>
      </c>
      <c r="P134">
        <v>2000</v>
      </c>
      <c r="Q134">
        <v>3000</v>
      </c>
      <c r="R134">
        <v>0</v>
      </c>
      <c r="S134">
        <v>2500</v>
      </c>
      <c r="T134" s="2">
        <v>45386</v>
      </c>
      <c r="U134" s="2">
        <v>45387</v>
      </c>
      <c r="V134">
        <v>2500</v>
      </c>
      <c r="W134" s="2">
        <v>45394</v>
      </c>
      <c r="X134" s="2">
        <v>45394</v>
      </c>
      <c r="Y134">
        <v>0</v>
      </c>
      <c r="Z134" s="22"/>
      <c r="AA134" s="22"/>
      <c r="AB134">
        <v>0</v>
      </c>
      <c r="AC134" s="22"/>
      <c r="AD134" s="22"/>
      <c r="AE134">
        <v>0</v>
      </c>
      <c r="AF134" s="22"/>
      <c r="AG134" s="22"/>
    </row>
    <row r="135" spans="1:33" x14ac:dyDescent="0.35">
      <c r="A135">
        <v>1016</v>
      </c>
      <c r="B135">
        <v>266</v>
      </c>
      <c r="C135" t="s">
        <v>23</v>
      </c>
      <c r="D135" t="s">
        <v>311</v>
      </c>
      <c r="E135" t="s">
        <v>312</v>
      </c>
      <c r="H135">
        <v>125</v>
      </c>
      <c r="J135" s="2">
        <v>45382</v>
      </c>
      <c r="K135" t="s">
        <v>82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125</v>
      </c>
      <c r="T135" s="2">
        <v>45402</v>
      </c>
      <c r="U135" s="2">
        <v>45406</v>
      </c>
      <c r="V135">
        <v>0</v>
      </c>
      <c r="W135" s="22"/>
      <c r="X135" s="22"/>
      <c r="Y135">
        <v>0</v>
      </c>
      <c r="Z135" s="22"/>
      <c r="AA135" s="22"/>
      <c r="AB135">
        <v>0</v>
      </c>
      <c r="AC135" s="22"/>
      <c r="AD135" s="22"/>
      <c r="AE135">
        <v>0</v>
      </c>
      <c r="AF135" s="22"/>
      <c r="AG135" s="22"/>
    </row>
    <row r="136" spans="1:33" x14ac:dyDescent="0.35">
      <c r="A136">
        <v>1023</v>
      </c>
      <c r="B136">
        <v>266</v>
      </c>
      <c r="C136" t="s">
        <v>23</v>
      </c>
      <c r="D136" t="s">
        <v>331</v>
      </c>
      <c r="E136" t="s">
        <v>80</v>
      </c>
      <c r="F136">
        <v>2573</v>
      </c>
      <c r="G136" t="s">
        <v>331</v>
      </c>
      <c r="H136">
        <v>3000</v>
      </c>
      <c r="J136" s="2">
        <v>45402</v>
      </c>
      <c r="K136" t="s">
        <v>82</v>
      </c>
      <c r="L136">
        <v>0</v>
      </c>
      <c r="M136">
        <v>0</v>
      </c>
      <c r="N136">
        <v>0</v>
      </c>
      <c r="O136">
        <v>0</v>
      </c>
      <c r="P136">
        <v>2000</v>
      </c>
      <c r="Q136">
        <v>1000</v>
      </c>
      <c r="R136">
        <v>0</v>
      </c>
      <c r="S136">
        <v>1500</v>
      </c>
      <c r="T136" s="2">
        <v>45386</v>
      </c>
      <c r="U136" s="2">
        <v>45386</v>
      </c>
      <c r="V136">
        <v>1500</v>
      </c>
      <c r="W136" s="2">
        <v>45387</v>
      </c>
      <c r="X136" s="2">
        <v>45387</v>
      </c>
      <c r="Y136">
        <v>0</v>
      </c>
      <c r="Z136" s="22"/>
      <c r="AA136" s="22"/>
      <c r="AB136">
        <v>0</v>
      </c>
      <c r="AC136" s="22"/>
      <c r="AD136" s="22"/>
      <c r="AE136">
        <v>0</v>
      </c>
      <c r="AF136" s="22"/>
      <c r="AG136" s="22"/>
    </row>
    <row r="137" spans="1:33" x14ac:dyDescent="0.35">
      <c r="A137">
        <v>1040</v>
      </c>
      <c r="B137">
        <v>266</v>
      </c>
      <c r="C137" t="s">
        <v>23</v>
      </c>
      <c r="D137" t="s">
        <v>332</v>
      </c>
      <c r="E137" t="s">
        <v>80</v>
      </c>
      <c r="F137">
        <v>2824</v>
      </c>
      <c r="G137" t="s">
        <v>333</v>
      </c>
      <c r="H137">
        <v>1000</v>
      </c>
      <c r="J137" s="2">
        <v>45409</v>
      </c>
      <c r="K137" t="s">
        <v>82</v>
      </c>
      <c r="L137">
        <v>0</v>
      </c>
      <c r="M137">
        <v>0</v>
      </c>
      <c r="N137">
        <v>0</v>
      </c>
      <c r="O137">
        <v>0</v>
      </c>
      <c r="P137">
        <v>1000</v>
      </c>
      <c r="Q137">
        <v>0</v>
      </c>
      <c r="R137">
        <v>0</v>
      </c>
      <c r="S137">
        <v>500</v>
      </c>
      <c r="T137" s="2">
        <v>45369</v>
      </c>
      <c r="U137" s="2">
        <v>45373</v>
      </c>
      <c r="V137">
        <v>500</v>
      </c>
      <c r="W137" s="2">
        <v>45399</v>
      </c>
      <c r="X137" s="2">
        <v>45399</v>
      </c>
      <c r="Y137">
        <v>0</v>
      </c>
      <c r="Z137" s="22"/>
      <c r="AA137" s="22"/>
      <c r="AB137">
        <v>0</v>
      </c>
      <c r="AC137" s="22"/>
      <c r="AD137" s="22"/>
      <c r="AE137">
        <v>0</v>
      </c>
      <c r="AF137" s="22"/>
      <c r="AG137" s="22"/>
    </row>
    <row r="138" spans="1:33" x14ac:dyDescent="0.35">
      <c r="A138">
        <v>1041</v>
      </c>
      <c r="B138">
        <v>266</v>
      </c>
      <c r="C138" t="s">
        <v>23</v>
      </c>
      <c r="D138" t="s">
        <v>334</v>
      </c>
      <c r="E138" t="s">
        <v>80</v>
      </c>
      <c r="F138">
        <v>2605</v>
      </c>
      <c r="G138" t="s">
        <v>335</v>
      </c>
      <c r="H138">
        <v>3100</v>
      </c>
      <c r="J138" s="2">
        <v>45478</v>
      </c>
      <c r="K138" t="s">
        <v>82</v>
      </c>
      <c r="L138">
        <v>0</v>
      </c>
      <c r="M138">
        <v>0</v>
      </c>
      <c r="N138">
        <v>1100</v>
      </c>
      <c r="O138">
        <v>0</v>
      </c>
      <c r="P138">
        <v>2000</v>
      </c>
      <c r="Q138">
        <v>0</v>
      </c>
      <c r="R138">
        <v>0</v>
      </c>
      <c r="S138">
        <v>500</v>
      </c>
      <c r="T138" s="2">
        <v>45344</v>
      </c>
      <c r="U138" s="2">
        <v>45344</v>
      </c>
      <c r="V138">
        <v>1000</v>
      </c>
      <c r="W138" s="2">
        <v>45371</v>
      </c>
      <c r="X138" s="2">
        <v>45371</v>
      </c>
      <c r="Y138">
        <v>500</v>
      </c>
      <c r="Z138" s="2">
        <v>45407</v>
      </c>
      <c r="AA138" s="2">
        <v>45402</v>
      </c>
      <c r="AB138">
        <v>500</v>
      </c>
      <c r="AC138" s="2">
        <v>45437</v>
      </c>
      <c r="AD138" s="2">
        <v>45432</v>
      </c>
      <c r="AE138">
        <v>600</v>
      </c>
      <c r="AF138" s="2">
        <v>45463</v>
      </c>
      <c r="AG138" s="2">
        <v>45463</v>
      </c>
    </row>
    <row r="139" spans="1:33" x14ac:dyDescent="0.35">
      <c r="A139">
        <v>1114</v>
      </c>
      <c r="B139">
        <v>266</v>
      </c>
      <c r="C139" t="s">
        <v>23</v>
      </c>
      <c r="D139" t="s">
        <v>336</v>
      </c>
      <c r="E139" t="s">
        <v>337</v>
      </c>
      <c r="H139">
        <v>1025.92</v>
      </c>
      <c r="J139" s="2">
        <v>45352</v>
      </c>
      <c r="K139" t="s">
        <v>82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1025.92</v>
      </c>
      <c r="T139" s="2">
        <v>45383</v>
      </c>
      <c r="U139" s="2">
        <v>45383</v>
      </c>
      <c r="V139">
        <v>0</v>
      </c>
      <c r="W139" s="22"/>
      <c r="X139" s="22"/>
      <c r="Y139">
        <v>0</v>
      </c>
      <c r="Z139" s="22"/>
      <c r="AA139" s="22"/>
      <c r="AB139">
        <v>0</v>
      </c>
      <c r="AC139" s="22"/>
      <c r="AD139" s="22"/>
      <c r="AE139">
        <v>0</v>
      </c>
      <c r="AF139" s="22"/>
      <c r="AG139" s="22"/>
    </row>
    <row r="140" spans="1:33" x14ac:dyDescent="0.35">
      <c r="A140">
        <v>1116</v>
      </c>
      <c r="B140">
        <v>266</v>
      </c>
      <c r="C140" t="s">
        <v>23</v>
      </c>
      <c r="D140" t="s">
        <v>338</v>
      </c>
      <c r="E140" t="s">
        <v>337</v>
      </c>
      <c r="H140">
        <v>61.33</v>
      </c>
      <c r="J140" s="2">
        <v>45352</v>
      </c>
      <c r="K140" t="s">
        <v>82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61.33</v>
      </c>
      <c r="T140" s="2">
        <v>45383</v>
      </c>
      <c r="U140" s="2">
        <v>45383</v>
      </c>
      <c r="V140">
        <v>0</v>
      </c>
      <c r="W140" s="22"/>
      <c r="X140" s="22"/>
      <c r="Y140">
        <v>0</v>
      </c>
      <c r="Z140" s="22"/>
      <c r="AA140" s="22"/>
      <c r="AB140">
        <v>0</v>
      </c>
      <c r="AC140" s="22"/>
      <c r="AD140" s="22"/>
      <c r="AE140">
        <v>0</v>
      </c>
      <c r="AF140" s="22"/>
      <c r="AG140" s="22"/>
    </row>
    <row r="141" spans="1:33" x14ac:dyDescent="0.35">
      <c r="A141">
        <v>1118</v>
      </c>
      <c r="B141">
        <v>266</v>
      </c>
      <c r="C141" t="s">
        <v>23</v>
      </c>
      <c r="D141" t="s">
        <v>336</v>
      </c>
      <c r="E141" t="s">
        <v>337</v>
      </c>
      <c r="H141">
        <v>70.680000000000007</v>
      </c>
      <c r="J141" s="2">
        <v>45381</v>
      </c>
      <c r="K141" t="s">
        <v>82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70.680000000000007</v>
      </c>
      <c r="T141" s="2">
        <v>45384</v>
      </c>
      <c r="U141" s="2">
        <v>45384</v>
      </c>
      <c r="V141">
        <v>0</v>
      </c>
      <c r="W141" s="22"/>
      <c r="X141" s="22"/>
      <c r="Y141">
        <v>0</v>
      </c>
      <c r="Z141" s="22"/>
      <c r="AA141" s="22"/>
      <c r="AB141">
        <v>0</v>
      </c>
      <c r="AC141" s="22"/>
      <c r="AD141" s="22"/>
      <c r="AE141">
        <v>0</v>
      </c>
      <c r="AF141" s="22"/>
      <c r="AG141" s="22"/>
    </row>
    <row r="142" spans="1:33" x14ac:dyDescent="0.35">
      <c r="A142">
        <v>1121</v>
      </c>
      <c r="B142">
        <v>266</v>
      </c>
      <c r="C142" t="s">
        <v>23</v>
      </c>
      <c r="D142" t="s">
        <v>336</v>
      </c>
      <c r="E142" t="s">
        <v>337</v>
      </c>
      <c r="H142">
        <v>130.78</v>
      </c>
      <c r="J142" s="2">
        <v>45354</v>
      </c>
      <c r="K142" t="s">
        <v>82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130.78</v>
      </c>
      <c r="T142" s="2">
        <v>45385</v>
      </c>
      <c r="U142" s="2">
        <v>45385</v>
      </c>
      <c r="V142">
        <v>0</v>
      </c>
      <c r="W142" s="22"/>
      <c r="X142" s="22"/>
      <c r="Y142">
        <v>0</v>
      </c>
      <c r="Z142" s="22"/>
      <c r="AA142" s="22"/>
      <c r="AB142">
        <v>0</v>
      </c>
      <c r="AC142" s="22"/>
      <c r="AD142" s="22"/>
      <c r="AE142">
        <v>0</v>
      </c>
      <c r="AF142" s="22"/>
      <c r="AG142" s="22"/>
    </row>
    <row r="143" spans="1:33" x14ac:dyDescent="0.35">
      <c r="A143">
        <v>1125</v>
      </c>
      <c r="B143">
        <v>266</v>
      </c>
      <c r="C143" t="s">
        <v>23</v>
      </c>
      <c r="D143" t="s">
        <v>336</v>
      </c>
      <c r="E143" t="s">
        <v>337</v>
      </c>
      <c r="H143">
        <v>642.54</v>
      </c>
      <c r="J143" s="2">
        <v>45355</v>
      </c>
      <c r="K143" t="s">
        <v>82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642.54</v>
      </c>
      <c r="T143" s="2">
        <v>45386</v>
      </c>
      <c r="U143" s="2">
        <v>45386</v>
      </c>
      <c r="V143">
        <v>0</v>
      </c>
      <c r="W143" s="22"/>
      <c r="X143" s="22"/>
      <c r="Y143">
        <v>0</v>
      </c>
      <c r="Z143" s="22"/>
      <c r="AA143" s="22"/>
      <c r="AB143">
        <v>0</v>
      </c>
      <c r="AC143" s="22"/>
      <c r="AD143" s="22"/>
      <c r="AE143">
        <v>0</v>
      </c>
      <c r="AF143" s="22"/>
      <c r="AG143" s="22"/>
    </row>
    <row r="144" spans="1:33" x14ac:dyDescent="0.35">
      <c r="A144">
        <v>1129</v>
      </c>
      <c r="B144">
        <v>266</v>
      </c>
      <c r="C144" t="s">
        <v>23</v>
      </c>
      <c r="D144" t="s">
        <v>336</v>
      </c>
      <c r="E144" t="s">
        <v>337</v>
      </c>
      <c r="H144">
        <v>356.15</v>
      </c>
      <c r="J144" s="2">
        <v>45356</v>
      </c>
      <c r="K144" t="s">
        <v>82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356.15</v>
      </c>
      <c r="T144" s="2">
        <v>45387</v>
      </c>
      <c r="U144" s="2">
        <v>45387</v>
      </c>
      <c r="V144">
        <v>0</v>
      </c>
      <c r="W144" s="22"/>
      <c r="X144" s="22"/>
      <c r="Y144">
        <v>0</v>
      </c>
      <c r="Z144" s="22"/>
      <c r="AA144" s="22"/>
      <c r="AB144">
        <v>0</v>
      </c>
      <c r="AC144" s="22"/>
      <c r="AD144" s="22"/>
      <c r="AE144">
        <v>0</v>
      </c>
      <c r="AF144" s="22"/>
      <c r="AG144" s="22"/>
    </row>
    <row r="145" spans="1:33" x14ac:dyDescent="0.35">
      <c r="A145">
        <v>1137</v>
      </c>
      <c r="B145">
        <v>266</v>
      </c>
      <c r="C145" t="s">
        <v>23</v>
      </c>
      <c r="D145" t="s">
        <v>338</v>
      </c>
      <c r="E145" t="s">
        <v>337</v>
      </c>
      <c r="H145">
        <v>695.86</v>
      </c>
      <c r="J145" s="2">
        <v>45394</v>
      </c>
      <c r="K145" t="s">
        <v>82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695.86</v>
      </c>
      <c r="T145" s="2">
        <v>45387</v>
      </c>
      <c r="U145" s="2">
        <v>45387</v>
      </c>
      <c r="V145">
        <v>0</v>
      </c>
      <c r="W145" s="22"/>
      <c r="X145" s="22"/>
      <c r="Y145">
        <v>0</v>
      </c>
      <c r="Z145" s="22"/>
      <c r="AA145" s="22"/>
      <c r="AB145">
        <v>0</v>
      </c>
      <c r="AC145" s="22"/>
      <c r="AD145" s="22"/>
      <c r="AE145">
        <v>0</v>
      </c>
      <c r="AF145" s="22"/>
      <c r="AG145" s="22"/>
    </row>
    <row r="146" spans="1:33" x14ac:dyDescent="0.35">
      <c r="A146">
        <v>1138</v>
      </c>
      <c r="B146">
        <v>266</v>
      </c>
      <c r="C146" t="s">
        <v>23</v>
      </c>
      <c r="D146" t="s">
        <v>336</v>
      </c>
      <c r="E146" t="s">
        <v>337</v>
      </c>
      <c r="H146">
        <v>683.68</v>
      </c>
      <c r="J146" s="2">
        <v>45359</v>
      </c>
      <c r="K146" t="s">
        <v>82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683.68</v>
      </c>
      <c r="T146" s="2">
        <v>45390</v>
      </c>
      <c r="U146" s="2">
        <v>45390</v>
      </c>
      <c r="V146">
        <v>0</v>
      </c>
      <c r="W146" s="22"/>
      <c r="X146" s="22"/>
      <c r="Y146">
        <v>0</v>
      </c>
      <c r="Z146" s="22"/>
      <c r="AA146" s="22"/>
      <c r="AB146">
        <v>0</v>
      </c>
      <c r="AC146" s="22"/>
      <c r="AD146" s="22"/>
      <c r="AE146">
        <v>0</v>
      </c>
      <c r="AF146" s="22"/>
      <c r="AG146" s="22"/>
    </row>
    <row r="147" spans="1:33" x14ac:dyDescent="0.35">
      <c r="A147">
        <v>1140</v>
      </c>
      <c r="B147">
        <v>266</v>
      </c>
      <c r="C147" t="s">
        <v>23</v>
      </c>
      <c r="D147" t="s">
        <v>336</v>
      </c>
      <c r="E147" t="s">
        <v>337</v>
      </c>
      <c r="H147">
        <v>71.849999999999994</v>
      </c>
      <c r="J147" s="2">
        <v>45360</v>
      </c>
      <c r="K147" t="s">
        <v>82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71.849999999999994</v>
      </c>
      <c r="T147" s="2">
        <v>45391</v>
      </c>
      <c r="U147" s="2">
        <v>45391</v>
      </c>
      <c r="V147">
        <v>0</v>
      </c>
      <c r="W147" s="22"/>
      <c r="X147" s="22"/>
      <c r="Y147">
        <v>0</v>
      </c>
      <c r="Z147" s="22"/>
      <c r="AA147" s="22"/>
      <c r="AB147">
        <v>0</v>
      </c>
      <c r="AC147" s="22"/>
      <c r="AD147" s="22"/>
      <c r="AE147">
        <v>0</v>
      </c>
      <c r="AF147" s="22"/>
      <c r="AG147" s="22"/>
    </row>
    <row r="148" spans="1:33" x14ac:dyDescent="0.35">
      <c r="A148">
        <v>1150</v>
      </c>
      <c r="B148">
        <v>266</v>
      </c>
      <c r="C148" t="s">
        <v>23</v>
      </c>
      <c r="J148" s="22"/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T148" s="22"/>
      <c r="U148" s="22"/>
      <c r="V148">
        <v>0</v>
      </c>
      <c r="W148" s="22"/>
      <c r="X148" s="22"/>
      <c r="Y148">
        <v>0</v>
      </c>
      <c r="Z148" s="22"/>
      <c r="AA148" s="22"/>
      <c r="AB148">
        <v>0</v>
      </c>
      <c r="AC148" s="22"/>
      <c r="AD148" s="22"/>
      <c r="AE148">
        <v>0</v>
      </c>
      <c r="AF148" s="22"/>
      <c r="AG148" s="22"/>
    </row>
    <row r="149" spans="1:33" x14ac:dyDescent="0.35">
      <c r="A149">
        <v>1202</v>
      </c>
      <c r="B149">
        <v>266</v>
      </c>
      <c r="C149" t="s">
        <v>23</v>
      </c>
      <c r="D149" t="s">
        <v>336</v>
      </c>
      <c r="E149" t="s">
        <v>337</v>
      </c>
      <c r="H149">
        <v>205.68</v>
      </c>
      <c r="J149" s="2">
        <v>45363</v>
      </c>
      <c r="K149" t="s">
        <v>82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205.68</v>
      </c>
      <c r="T149" s="2">
        <v>45394</v>
      </c>
      <c r="U149" s="2">
        <v>45394</v>
      </c>
      <c r="V149">
        <v>0</v>
      </c>
      <c r="W149" s="22"/>
      <c r="X149" s="22"/>
      <c r="Y149">
        <v>0</v>
      </c>
      <c r="Z149" s="22"/>
      <c r="AA149" s="22"/>
      <c r="AB149">
        <v>0</v>
      </c>
      <c r="AC149" s="22"/>
      <c r="AD149" s="22"/>
      <c r="AE149">
        <v>0</v>
      </c>
      <c r="AF149" s="22"/>
      <c r="AG149" s="22"/>
    </row>
    <row r="150" spans="1:33" x14ac:dyDescent="0.35">
      <c r="A150">
        <v>1203</v>
      </c>
      <c r="B150">
        <v>266</v>
      </c>
      <c r="C150" t="s">
        <v>23</v>
      </c>
      <c r="D150" t="s">
        <v>338</v>
      </c>
      <c r="E150" t="s">
        <v>337</v>
      </c>
      <c r="H150">
        <v>199.23</v>
      </c>
      <c r="J150" s="2">
        <v>45363</v>
      </c>
      <c r="K150" t="s">
        <v>82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199.23</v>
      </c>
      <c r="T150" s="2">
        <v>45394</v>
      </c>
      <c r="U150" s="2">
        <v>45394</v>
      </c>
      <c r="V150">
        <v>0</v>
      </c>
      <c r="W150" s="22"/>
      <c r="X150" s="22"/>
      <c r="Y150">
        <v>0</v>
      </c>
      <c r="Z150" s="22"/>
      <c r="AA150" s="22"/>
      <c r="AB150">
        <v>0</v>
      </c>
      <c r="AC150" s="22"/>
      <c r="AD150" s="22"/>
      <c r="AE150">
        <v>0</v>
      </c>
      <c r="AF150" s="22"/>
      <c r="AG150" s="22"/>
    </row>
    <row r="151" spans="1:33" x14ac:dyDescent="0.35">
      <c r="A151">
        <v>1204</v>
      </c>
      <c r="B151">
        <v>266</v>
      </c>
      <c r="C151" t="s">
        <v>23</v>
      </c>
      <c r="D151" t="s">
        <v>336</v>
      </c>
      <c r="E151" t="s">
        <v>337</v>
      </c>
      <c r="H151">
        <v>199.33</v>
      </c>
      <c r="J151" s="2">
        <v>45362</v>
      </c>
      <c r="K151" t="s">
        <v>82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199.33</v>
      </c>
      <c r="T151" s="2">
        <v>45393</v>
      </c>
      <c r="U151" s="2">
        <v>45393</v>
      </c>
      <c r="V151">
        <v>0</v>
      </c>
      <c r="W151" s="22"/>
      <c r="X151" s="22"/>
      <c r="Y151">
        <v>0</v>
      </c>
      <c r="Z151" s="22"/>
      <c r="AA151" s="22"/>
      <c r="AB151">
        <v>0</v>
      </c>
      <c r="AC151" s="22"/>
      <c r="AD151" s="22"/>
      <c r="AE151">
        <v>0</v>
      </c>
      <c r="AF151" s="22"/>
      <c r="AG151" s="22"/>
    </row>
    <row r="152" spans="1:33" x14ac:dyDescent="0.35">
      <c r="A152">
        <v>1205</v>
      </c>
      <c r="B152">
        <v>266</v>
      </c>
      <c r="C152" t="s">
        <v>23</v>
      </c>
      <c r="D152" t="s">
        <v>338</v>
      </c>
      <c r="E152" t="s">
        <v>337</v>
      </c>
      <c r="H152">
        <v>429.4</v>
      </c>
      <c r="J152" s="2">
        <v>45362</v>
      </c>
      <c r="K152" t="s">
        <v>82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429.4</v>
      </c>
      <c r="T152" s="2">
        <v>45393</v>
      </c>
      <c r="U152" s="2">
        <v>45393</v>
      </c>
      <c r="V152">
        <v>0</v>
      </c>
      <c r="W152" s="22"/>
      <c r="X152" s="22"/>
      <c r="Y152">
        <v>0</v>
      </c>
      <c r="Z152" s="22"/>
      <c r="AA152" s="22"/>
      <c r="AB152">
        <v>0</v>
      </c>
      <c r="AC152" s="22"/>
      <c r="AD152" s="22"/>
      <c r="AE152">
        <v>0</v>
      </c>
      <c r="AF152" s="22"/>
      <c r="AG152" s="22"/>
    </row>
    <row r="153" spans="1:33" x14ac:dyDescent="0.35">
      <c r="A153">
        <v>1249</v>
      </c>
      <c r="B153">
        <v>266</v>
      </c>
      <c r="C153" t="s">
        <v>23</v>
      </c>
      <c r="D153" t="s">
        <v>339</v>
      </c>
      <c r="E153" t="s">
        <v>337</v>
      </c>
      <c r="H153">
        <v>595.78</v>
      </c>
      <c r="J153" s="2">
        <v>45354</v>
      </c>
      <c r="K153" t="s">
        <v>82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595.78</v>
      </c>
      <c r="T153" s="2">
        <v>45386</v>
      </c>
      <c r="U153" s="2">
        <v>45386</v>
      </c>
      <c r="V153">
        <v>0</v>
      </c>
      <c r="W153" s="22"/>
      <c r="X153" s="22"/>
      <c r="Y153">
        <v>0</v>
      </c>
      <c r="Z153" s="22"/>
      <c r="AA153" s="22"/>
      <c r="AB153">
        <v>0</v>
      </c>
      <c r="AC153" s="22"/>
      <c r="AD153" s="22"/>
      <c r="AE153">
        <v>0</v>
      </c>
      <c r="AF153" s="22"/>
      <c r="AG153" s="22"/>
    </row>
    <row r="154" spans="1:33" x14ac:dyDescent="0.35">
      <c r="A154">
        <v>1271</v>
      </c>
      <c r="B154">
        <v>266</v>
      </c>
      <c r="C154" t="s">
        <v>23</v>
      </c>
      <c r="D154" t="s">
        <v>215</v>
      </c>
      <c r="E154" t="s">
        <v>216</v>
      </c>
      <c r="H154">
        <v>42.07</v>
      </c>
      <c r="J154" s="2">
        <v>45383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42.07</v>
      </c>
      <c r="T154" s="2">
        <v>45413</v>
      </c>
      <c r="U154" s="2">
        <v>45413</v>
      </c>
      <c r="V154">
        <v>0</v>
      </c>
      <c r="W154" s="22"/>
      <c r="X154" s="22"/>
      <c r="Y154">
        <v>0</v>
      </c>
      <c r="Z154" s="22"/>
      <c r="AA154" s="22"/>
      <c r="AB154">
        <v>0</v>
      </c>
      <c r="AC154" s="22"/>
      <c r="AD154" s="22"/>
      <c r="AE154">
        <v>0</v>
      </c>
      <c r="AF154" s="22"/>
      <c r="AG154" s="22"/>
    </row>
    <row r="155" spans="1:33" x14ac:dyDescent="0.35">
      <c r="A155">
        <v>1288</v>
      </c>
      <c r="B155">
        <v>266</v>
      </c>
      <c r="C155" t="s">
        <v>23</v>
      </c>
      <c r="D155" t="s">
        <v>340</v>
      </c>
      <c r="E155" t="s">
        <v>80</v>
      </c>
      <c r="F155">
        <v>3007</v>
      </c>
      <c r="G155" t="s">
        <v>341</v>
      </c>
      <c r="H155">
        <v>0</v>
      </c>
      <c r="J155" s="2">
        <v>45416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 s="22"/>
      <c r="U155" s="22"/>
      <c r="V155">
        <v>0</v>
      </c>
      <c r="W155" s="22"/>
      <c r="X155" s="22"/>
      <c r="Y155">
        <v>0</v>
      </c>
      <c r="Z155" s="22"/>
      <c r="AA155" s="22"/>
      <c r="AB155">
        <v>0</v>
      </c>
      <c r="AC155" s="22"/>
      <c r="AD155" s="22"/>
      <c r="AE155">
        <v>0</v>
      </c>
      <c r="AF155" s="22"/>
      <c r="AG155" s="22"/>
    </row>
    <row r="156" spans="1:33" x14ac:dyDescent="0.35">
      <c r="A156">
        <v>1321</v>
      </c>
      <c r="B156">
        <v>266</v>
      </c>
      <c r="C156" t="s">
        <v>23</v>
      </c>
      <c r="D156" t="s">
        <v>336</v>
      </c>
      <c r="E156" t="s">
        <v>337</v>
      </c>
      <c r="H156">
        <v>0</v>
      </c>
      <c r="J156" s="2">
        <v>45376</v>
      </c>
      <c r="K156" t="s">
        <v>82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80.3</v>
      </c>
      <c r="T156" s="2">
        <v>45407</v>
      </c>
      <c r="U156" s="2">
        <v>45407</v>
      </c>
      <c r="V156">
        <v>0</v>
      </c>
      <c r="W156" s="22"/>
      <c r="X156" s="22"/>
      <c r="Y156">
        <v>0</v>
      </c>
      <c r="Z156" s="22"/>
      <c r="AA156" s="22"/>
      <c r="AB156">
        <v>0</v>
      </c>
      <c r="AC156" s="22"/>
      <c r="AD156" s="22"/>
      <c r="AE156">
        <v>0</v>
      </c>
      <c r="AF156" s="22"/>
      <c r="AG156" s="22"/>
    </row>
    <row r="157" spans="1:33" x14ac:dyDescent="0.35">
      <c r="A157">
        <v>1382</v>
      </c>
      <c r="B157">
        <v>266</v>
      </c>
      <c r="C157" t="s">
        <v>23</v>
      </c>
      <c r="D157" t="s">
        <v>342</v>
      </c>
      <c r="E157" t="s">
        <v>80</v>
      </c>
      <c r="F157">
        <v>3038</v>
      </c>
      <c r="G157" t="s">
        <v>343</v>
      </c>
      <c r="H157">
        <v>5700</v>
      </c>
      <c r="J157" s="2">
        <v>45472</v>
      </c>
      <c r="K157" t="s">
        <v>82</v>
      </c>
      <c r="L157">
        <v>0</v>
      </c>
      <c r="M157">
        <v>0</v>
      </c>
      <c r="N157">
        <v>0</v>
      </c>
      <c r="O157">
        <v>5700</v>
      </c>
      <c r="P157">
        <v>0</v>
      </c>
      <c r="Q157">
        <v>0</v>
      </c>
      <c r="R157">
        <v>0</v>
      </c>
      <c r="S157">
        <v>2850</v>
      </c>
      <c r="T157" s="2">
        <v>45416</v>
      </c>
      <c r="U157" s="2">
        <v>45416</v>
      </c>
      <c r="V157">
        <v>2850</v>
      </c>
      <c r="W157" s="2">
        <v>45467</v>
      </c>
      <c r="X157" s="2">
        <v>45468</v>
      </c>
      <c r="Y157">
        <v>0</v>
      </c>
      <c r="Z157" s="22"/>
      <c r="AA157" s="22"/>
      <c r="AB157">
        <v>0</v>
      </c>
      <c r="AC157" s="22"/>
      <c r="AD157" s="22"/>
      <c r="AE157">
        <v>0</v>
      </c>
      <c r="AF157" s="22"/>
      <c r="AG157" s="22"/>
    </row>
    <row r="158" spans="1:33" x14ac:dyDescent="0.35">
      <c r="A158">
        <v>1384</v>
      </c>
      <c r="B158">
        <v>266</v>
      </c>
      <c r="C158" t="s">
        <v>23</v>
      </c>
      <c r="D158" t="s">
        <v>311</v>
      </c>
      <c r="E158" t="s">
        <v>312</v>
      </c>
      <c r="H158">
        <v>275</v>
      </c>
      <c r="J158" s="2">
        <v>45412</v>
      </c>
      <c r="K158" t="s">
        <v>82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275</v>
      </c>
      <c r="T158" s="2">
        <v>45432</v>
      </c>
      <c r="U158" s="2">
        <v>45446</v>
      </c>
      <c r="V158">
        <v>0</v>
      </c>
      <c r="W158" s="22"/>
      <c r="X158" s="22"/>
      <c r="Y158">
        <v>0</v>
      </c>
      <c r="Z158" s="22"/>
      <c r="AA158" s="22"/>
      <c r="AB158">
        <v>0</v>
      </c>
      <c r="AC158" s="22"/>
      <c r="AD158" s="22"/>
      <c r="AE158">
        <v>0</v>
      </c>
      <c r="AF158" s="22"/>
      <c r="AG158" s="22"/>
    </row>
    <row r="159" spans="1:33" x14ac:dyDescent="0.35">
      <c r="A159">
        <v>1406</v>
      </c>
      <c r="B159">
        <v>266</v>
      </c>
      <c r="C159" t="s">
        <v>23</v>
      </c>
      <c r="D159" t="s">
        <v>215</v>
      </c>
      <c r="E159" t="s">
        <v>216</v>
      </c>
      <c r="H159">
        <v>1078.75</v>
      </c>
      <c r="J159" s="2">
        <v>45413</v>
      </c>
      <c r="K159" t="s">
        <v>82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47.16</v>
      </c>
      <c r="T159" s="2">
        <v>45441</v>
      </c>
      <c r="U159" s="2">
        <v>45441</v>
      </c>
      <c r="V159">
        <v>235.56</v>
      </c>
      <c r="W159" s="2">
        <v>45455</v>
      </c>
      <c r="X159" s="2">
        <v>45455</v>
      </c>
      <c r="Y159">
        <v>68.63</v>
      </c>
      <c r="Z159" s="2">
        <v>45462</v>
      </c>
      <c r="AA159" s="2">
        <v>45462</v>
      </c>
      <c r="AB159">
        <v>45.5</v>
      </c>
      <c r="AC159" s="2">
        <v>45469</v>
      </c>
      <c r="AD159" s="2">
        <v>45469</v>
      </c>
      <c r="AE159">
        <v>0</v>
      </c>
      <c r="AF159" s="22"/>
      <c r="AG159" s="22"/>
    </row>
    <row r="160" spans="1:33" x14ac:dyDescent="0.35">
      <c r="A160">
        <v>1410</v>
      </c>
      <c r="B160">
        <v>266</v>
      </c>
      <c r="C160" t="s">
        <v>23</v>
      </c>
      <c r="D160" t="s">
        <v>344</v>
      </c>
      <c r="E160" t="s">
        <v>80</v>
      </c>
      <c r="F160">
        <v>3080</v>
      </c>
      <c r="G160" t="s">
        <v>343</v>
      </c>
      <c r="H160">
        <v>2000</v>
      </c>
      <c r="J160" s="2">
        <v>45465</v>
      </c>
      <c r="K160" t="s">
        <v>82</v>
      </c>
      <c r="L160">
        <v>0</v>
      </c>
      <c r="M160">
        <v>0</v>
      </c>
      <c r="N160">
        <v>0</v>
      </c>
      <c r="O160">
        <v>0</v>
      </c>
      <c r="P160">
        <v>2000</v>
      </c>
      <c r="Q160">
        <v>0</v>
      </c>
      <c r="R160">
        <v>0</v>
      </c>
      <c r="S160">
        <v>1000</v>
      </c>
      <c r="T160" s="2">
        <v>45420</v>
      </c>
      <c r="U160" s="2">
        <v>45422</v>
      </c>
      <c r="V160">
        <v>1000</v>
      </c>
      <c r="W160" s="2">
        <v>45462</v>
      </c>
      <c r="X160" s="2">
        <v>45462</v>
      </c>
      <c r="Y160">
        <v>0</v>
      </c>
      <c r="Z160" s="22"/>
      <c r="AA160" s="22"/>
      <c r="AB160">
        <v>0</v>
      </c>
      <c r="AC160" s="22"/>
      <c r="AD160" s="22"/>
      <c r="AE160">
        <v>0</v>
      </c>
      <c r="AF160" s="22"/>
      <c r="AG160" s="22"/>
    </row>
    <row r="161" spans="1:33" x14ac:dyDescent="0.35">
      <c r="A161">
        <v>1418</v>
      </c>
      <c r="B161">
        <v>266</v>
      </c>
      <c r="C161" t="s">
        <v>23</v>
      </c>
      <c r="D161" t="s">
        <v>345</v>
      </c>
      <c r="E161" t="s">
        <v>80</v>
      </c>
      <c r="F161">
        <v>3050</v>
      </c>
      <c r="G161" t="s">
        <v>346</v>
      </c>
      <c r="H161">
        <v>2000</v>
      </c>
      <c r="J161" s="2">
        <v>45451</v>
      </c>
      <c r="K161" t="s">
        <v>82</v>
      </c>
      <c r="L161">
        <v>0</v>
      </c>
      <c r="M161">
        <v>0</v>
      </c>
      <c r="N161">
        <v>0</v>
      </c>
      <c r="O161">
        <v>0</v>
      </c>
      <c r="P161">
        <v>2000</v>
      </c>
      <c r="Q161">
        <v>0</v>
      </c>
      <c r="R161">
        <v>0</v>
      </c>
      <c r="S161">
        <v>2000</v>
      </c>
      <c r="T161" s="2">
        <v>45423</v>
      </c>
      <c r="U161" s="2">
        <v>45423</v>
      </c>
      <c r="V161">
        <v>0</v>
      </c>
      <c r="W161" s="22"/>
      <c r="X161" s="22"/>
      <c r="Y161">
        <v>0</v>
      </c>
      <c r="Z161" s="22"/>
      <c r="AA161" s="22"/>
      <c r="AB161">
        <v>0</v>
      </c>
      <c r="AC161" s="22"/>
      <c r="AD161" s="22"/>
      <c r="AE161">
        <v>0</v>
      </c>
      <c r="AF161" s="22"/>
      <c r="AG161" s="22"/>
    </row>
    <row r="162" spans="1:33" x14ac:dyDescent="0.35">
      <c r="A162">
        <v>1478</v>
      </c>
      <c r="B162">
        <v>266</v>
      </c>
      <c r="C162" t="s">
        <v>23</v>
      </c>
      <c r="D162" t="s">
        <v>347</v>
      </c>
      <c r="E162" t="s">
        <v>80</v>
      </c>
      <c r="F162">
        <v>3111</v>
      </c>
      <c r="G162" t="s">
        <v>343</v>
      </c>
      <c r="H162">
        <v>5932.22</v>
      </c>
      <c r="J162" s="2">
        <v>45458</v>
      </c>
      <c r="K162" t="s">
        <v>82</v>
      </c>
      <c r="L162">
        <v>0</v>
      </c>
      <c r="M162">
        <v>0</v>
      </c>
      <c r="N162">
        <v>2000</v>
      </c>
      <c r="O162">
        <v>1132.22</v>
      </c>
      <c r="P162">
        <v>2800</v>
      </c>
      <c r="Q162">
        <v>0</v>
      </c>
      <c r="R162">
        <v>0</v>
      </c>
      <c r="S162">
        <v>1800</v>
      </c>
      <c r="T162" s="2">
        <v>45429</v>
      </c>
      <c r="U162" s="2">
        <v>45429</v>
      </c>
      <c r="V162">
        <v>4132.22</v>
      </c>
      <c r="W162" s="2">
        <v>45448</v>
      </c>
      <c r="X162" s="2">
        <v>45456</v>
      </c>
      <c r="Y162">
        <v>0</v>
      </c>
      <c r="Z162" s="22"/>
      <c r="AA162" s="22"/>
      <c r="AB162">
        <v>0</v>
      </c>
      <c r="AC162" s="22"/>
      <c r="AD162" s="22"/>
      <c r="AE162">
        <v>0</v>
      </c>
      <c r="AF162" s="22"/>
      <c r="AG162" s="22"/>
    </row>
    <row r="163" spans="1:33" x14ac:dyDescent="0.35">
      <c r="A163">
        <v>1493</v>
      </c>
      <c r="B163">
        <v>266</v>
      </c>
      <c r="C163" t="s">
        <v>23</v>
      </c>
      <c r="D163" t="s">
        <v>336</v>
      </c>
      <c r="E163" t="s">
        <v>337</v>
      </c>
      <c r="H163">
        <v>490.5</v>
      </c>
      <c r="J163" s="2">
        <v>45403</v>
      </c>
      <c r="K163" t="s">
        <v>82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490.5</v>
      </c>
      <c r="T163" s="2">
        <v>45414</v>
      </c>
      <c r="U163" s="2">
        <v>45414</v>
      </c>
      <c r="V163">
        <v>0</v>
      </c>
      <c r="W163" s="22"/>
      <c r="X163" s="22"/>
      <c r="Y163">
        <v>0</v>
      </c>
      <c r="Z163" s="22"/>
      <c r="AA163" s="22"/>
      <c r="AB163">
        <v>0</v>
      </c>
      <c r="AC163" s="22"/>
      <c r="AD163" s="22"/>
      <c r="AE163">
        <v>0</v>
      </c>
      <c r="AF163" s="22"/>
      <c r="AG163" s="22"/>
    </row>
    <row r="164" spans="1:33" x14ac:dyDescent="0.35">
      <c r="A164">
        <v>1494</v>
      </c>
      <c r="B164">
        <v>266</v>
      </c>
      <c r="C164" t="s">
        <v>23</v>
      </c>
      <c r="D164" t="s">
        <v>336</v>
      </c>
      <c r="E164" t="s">
        <v>337</v>
      </c>
      <c r="H164">
        <v>0</v>
      </c>
      <c r="J164" s="2">
        <v>45385</v>
      </c>
      <c r="K164" t="s">
        <v>82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349.15</v>
      </c>
      <c r="T164" s="2">
        <v>45415</v>
      </c>
      <c r="U164" s="2">
        <v>45415</v>
      </c>
      <c r="V164">
        <v>0</v>
      </c>
      <c r="W164" s="22"/>
      <c r="X164" s="22"/>
      <c r="Y164">
        <v>0</v>
      </c>
      <c r="Z164" s="22"/>
      <c r="AA164" s="22"/>
      <c r="AB164">
        <v>0</v>
      </c>
      <c r="AC164" s="22"/>
      <c r="AD164" s="22"/>
      <c r="AE164">
        <v>0</v>
      </c>
      <c r="AF164" s="22"/>
      <c r="AG164" s="22"/>
    </row>
    <row r="165" spans="1:33" x14ac:dyDescent="0.35">
      <c r="A165">
        <v>1495</v>
      </c>
      <c r="B165">
        <v>266</v>
      </c>
      <c r="C165" t="s">
        <v>23</v>
      </c>
      <c r="D165" t="s">
        <v>338</v>
      </c>
      <c r="E165" t="s">
        <v>337</v>
      </c>
      <c r="H165">
        <v>0</v>
      </c>
      <c r="J165" s="2">
        <v>45385</v>
      </c>
      <c r="K165" t="s">
        <v>82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176.14</v>
      </c>
      <c r="T165" s="2">
        <v>45415</v>
      </c>
      <c r="U165" s="2">
        <v>45415</v>
      </c>
      <c r="V165">
        <v>0</v>
      </c>
      <c r="W165" s="22"/>
      <c r="X165" s="22"/>
      <c r="Y165">
        <v>0</v>
      </c>
      <c r="Z165" s="22"/>
      <c r="AA165" s="22"/>
      <c r="AB165">
        <v>0</v>
      </c>
      <c r="AC165" s="22"/>
      <c r="AD165" s="22"/>
      <c r="AE165">
        <v>0</v>
      </c>
      <c r="AF165" s="22"/>
      <c r="AG165" s="22"/>
    </row>
    <row r="166" spans="1:33" x14ac:dyDescent="0.35">
      <c r="A166">
        <v>1496</v>
      </c>
      <c r="B166">
        <v>266</v>
      </c>
      <c r="C166" t="s">
        <v>23</v>
      </c>
      <c r="D166" t="s">
        <v>336</v>
      </c>
      <c r="E166" t="s">
        <v>337</v>
      </c>
      <c r="H166">
        <v>0</v>
      </c>
      <c r="J166" s="2">
        <v>45388</v>
      </c>
      <c r="K166" t="s">
        <v>82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2052.34</v>
      </c>
      <c r="T166" s="2">
        <v>45418</v>
      </c>
      <c r="U166" s="2">
        <v>45418</v>
      </c>
      <c r="V166">
        <v>0</v>
      </c>
      <c r="W166" s="22"/>
      <c r="X166" s="22"/>
      <c r="Y166">
        <v>0</v>
      </c>
      <c r="Z166" s="22"/>
      <c r="AA166" s="22"/>
      <c r="AB166">
        <v>0</v>
      </c>
      <c r="AC166" s="22"/>
      <c r="AD166" s="22"/>
      <c r="AE166">
        <v>0</v>
      </c>
      <c r="AF166" s="22"/>
      <c r="AG166" s="22"/>
    </row>
    <row r="167" spans="1:33" x14ac:dyDescent="0.35">
      <c r="A167">
        <v>1497</v>
      </c>
      <c r="B167">
        <v>266</v>
      </c>
      <c r="C167" t="s">
        <v>23</v>
      </c>
      <c r="D167" t="s">
        <v>336</v>
      </c>
      <c r="E167" t="s">
        <v>337</v>
      </c>
      <c r="H167">
        <v>0</v>
      </c>
      <c r="J167" s="2">
        <v>45390</v>
      </c>
      <c r="K167" t="s">
        <v>82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338.6</v>
      </c>
      <c r="T167" s="2">
        <v>45420</v>
      </c>
      <c r="U167" s="2">
        <v>45420</v>
      </c>
      <c r="V167">
        <v>0</v>
      </c>
      <c r="W167" s="22"/>
      <c r="X167" s="22"/>
      <c r="Y167">
        <v>0</v>
      </c>
      <c r="Z167" s="22"/>
      <c r="AA167" s="22"/>
      <c r="AB167">
        <v>0</v>
      </c>
      <c r="AC167" s="22"/>
      <c r="AD167" s="22"/>
      <c r="AE167">
        <v>0</v>
      </c>
      <c r="AF167" s="22"/>
      <c r="AG167" s="22"/>
    </row>
    <row r="168" spans="1:33" x14ac:dyDescent="0.35">
      <c r="A168">
        <v>1498</v>
      </c>
      <c r="B168">
        <v>266</v>
      </c>
      <c r="C168" t="s">
        <v>23</v>
      </c>
      <c r="D168" t="s">
        <v>336</v>
      </c>
      <c r="E168" t="s">
        <v>337</v>
      </c>
      <c r="H168">
        <v>0</v>
      </c>
      <c r="J168" s="2">
        <v>45391</v>
      </c>
      <c r="K168" t="s">
        <v>82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569.64</v>
      </c>
      <c r="T168" s="2">
        <v>45421</v>
      </c>
      <c r="U168" s="2">
        <v>45421</v>
      </c>
      <c r="V168">
        <v>0</v>
      </c>
      <c r="W168" s="22"/>
      <c r="X168" s="22"/>
      <c r="Y168">
        <v>0</v>
      </c>
      <c r="Z168" s="22"/>
      <c r="AA168" s="22"/>
      <c r="AB168">
        <v>0</v>
      </c>
      <c r="AC168" s="22"/>
      <c r="AD168" s="22"/>
      <c r="AE168">
        <v>0</v>
      </c>
      <c r="AF168" s="22"/>
      <c r="AG168" s="22"/>
    </row>
    <row r="169" spans="1:33" x14ac:dyDescent="0.35">
      <c r="A169">
        <v>1499</v>
      </c>
      <c r="B169">
        <v>266</v>
      </c>
      <c r="C169" t="s">
        <v>23</v>
      </c>
      <c r="D169" t="s">
        <v>348</v>
      </c>
      <c r="E169" t="s">
        <v>337</v>
      </c>
      <c r="H169">
        <v>0</v>
      </c>
      <c r="J169" s="2">
        <v>45391</v>
      </c>
      <c r="K169" t="s">
        <v>82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590.57000000000005</v>
      </c>
      <c r="T169" s="2">
        <v>45421</v>
      </c>
      <c r="U169" s="2">
        <v>45421</v>
      </c>
      <c r="V169">
        <v>0</v>
      </c>
      <c r="W169" s="22"/>
      <c r="X169" s="22"/>
      <c r="Y169">
        <v>0</v>
      </c>
      <c r="Z169" s="22"/>
      <c r="AA169" s="22"/>
      <c r="AB169">
        <v>0</v>
      </c>
      <c r="AC169" s="22"/>
      <c r="AD169" s="22"/>
      <c r="AE169">
        <v>0</v>
      </c>
      <c r="AF169" s="22"/>
      <c r="AG169" s="22"/>
    </row>
    <row r="170" spans="1:33" x14ac:dyDescent="0.35">
      <c r="A170">
        <v>1500</v>
      </c>
      <c r="B170">
        <v>266</v>
      </c>
      <c r="C170" t="s">
        <v>23</v>
      </c>
      <c r="D170" t="s">
        <v>338</v>
      </c>
      <c r="E170" t="s">
        <v>337</v>
      </c>
      <c r="H170">
        <v>0</v>
      </c>
      <c r="J170" s="2">
        <v>45392</v>
      </c>
      <c r="K170" t="s">
        <v>82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250.67</v>
      </c>
      <c r="T170" s="2">
        <v>45422</v>
      </c>
      <c r="U170" s="2">
        <v>45422</v>
      </c>
      <c r="V170">
        <v>0</v>
      </c>
      <c r="W170" s="22"/>
      <c r="X170" s="22"/>
      <c r="Y170">
        <v>0</v>
      </c>
      <c r="Z170" s="22"/>
      <c r="AA170" s="22"/>
      <c r="AB170">
        <v>0</v>
      </c>
      <c r="AC170" s="22"/>
      <c r="AD170" s="22"/>
      <c r="AE170">
        <v>0</v>
      </c>
      <c r="AF170" s="22"/>
      <c r="AG170" s="22"/>
    </row>
    <row r="171" spans="1:33" x14ac:dyDescent="0.35">
      <c r="A171">
        <v>1501</v>
      </c>
      <c r="B171">
        <v>266</v>
      </c>
      <c r="C171" t="s">
        <v>23</v>
      </c>
      <c r="D171" t="s">
        <v>336</v>
      </c>
      <c r="E171" t="s">
        <v>337</v>
      </c>
      <c r="H171">
        <v>0</v>
      </c>
      <c r="J171" s="2">
        <v>45395</v>
      </c>
      <c r="K171" t="s">
        <v>82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141.36000000000001</v>
      </c>
      <c r="T171" s="2">
        <v>45425</v>
      </c>
      <c r="U171" s="2">
        <v>45425</v>
      </c>
      <c r="V171">
        <v>0</v>
      </c>
      <c r="W171" s="22"/>
      <c r="X171" s="22"/>
      <c r="Y171">
        <v>0</v>
      </c>
      <c r="Z171" s="22"/>
      <c r="AA171" s="22"/>
      <c r="AB171">
        <v>0</v>
      </c>
      <c r="AC171" s="22"/>
      <c r="AD171" s="22"/>
      <c r="AE171">
        <v>0</v>
      </c>
      <c r="AF171" s="22"/>
      <c r="AG171" s="22"/>
    </row>
    <row r="172" spans="1:33" x14ac:dyDescent="0.35">
      <c r="A172">
        <v>1502</v>
      </c>
      <c r="B172">
        <v>266</v>
      </c>
      <c r="C172" t="s">
        <v>23</v>
      </c>
      <c r="D172" t="s">
        <v>336</v>
      </c>
      <c r="E172" t="s">
        <v>337</v>
      </c>
      <c r="H172">
        <v>0</v>
      </c>
      <c r="J172" s="2">
        <v>45426</v>
      </c>
      <c r="K172" t="s">
        <v>82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184.78</v>
      </c>
      <c r="T172" s="2">
        <v>45426</v>
      </c>
      <c r="U172" s="2">
        <v>45426</v>
      </c>
      <c r="V172">
        <v>0</v>
      </c>
      <c r="W172" s="22"/>
      <c r="X172" s="22"/>
      <c r="Y172">
        <v>0</v>
      </c>
      <c r="Z172" s="22"/>
      <c r="AA172" s="22"/>
      <c r="AB172">
        <v>0</v>
      </c>
      <c r="AC172" s="22"/>
      <c r="AD172" s="22"/>
      <c r="AE172">
        <v>0</v>
      </c>
      <c r="AF172" s="22"/>
      <c r="AG172" s="22"/>
    </row>
    <row r="173" spans="1:33" x14ac:dyDescent="0.35">
      <c r="A173">
        <v>1503</v>
      </c>
      <c r="B173">
        <v>266</v>
      </c>
      <c r="C173" t="s">
        <v>23</v>
      </c>
      <c r="D173" t="s">
        <v>338</v>
      </c>
      <c r="E173" t="s">
        <v>337</v>
      </c>
      <c r="H173">
        <v>0</v>
      </c>
      <c r="J173" s="2">
        <v>45397</v>
      </c>
      <c r="K173" t="s">
        <v>82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264.64999999999998</v>
      </c>
      <c r="T173" s="2">
        <v>45427</v>
      </c>
      <c r="U173" s="2">
        <v>45427</v>
      </c>
      <c r="V173">
        <v>0</v>
      </c>
      <c r="W173" s="22"/>
      <c r="X173" s="22"/>
      <c r="Y173">
        <v>0</v>
      </c>
      <c r="Z173" s="22"/>
      <c r="AA173" s="22"/>
      <c r="AB173">
        <v>0</v>
      </c>
      <c r="AC173" s="22"/>
      <c r="AD173" s="22"/>
      <c r="AE173">
        <v>0</v>
      </c>
      <c r="AF173" s="22"/>
      <c r="AG173" s="22"/>
    </row>
    <row r="174" spans="1:33" x14ac:dyDescent="0.35">
      <c r="A174">
        <v>1504</v>
      </c>
      <c r="B174">
        <v>266</v>
      </c>
      <c r="C174" t="s">
        <v>23</v>
      </c>
      <c r="D174" t="s">
        <v>336</v>
      </c>
      <c r="E174" t="s">
        <v>337</v>
      </c>
      <c r="H174">
        <v>0</v>
      </c>
      <c r="J174" s="2">
        <v>45397</v>
      </c>
      <c r="K174" t="s">
        <v>82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63.28</v>
      </c>
      <c r="T174" s="2">
        <v>45427</v>
      </c>
      <c r="U174" s="2">
        <v>45427</v>
      </c>
      <c r="V174">
        <v>0</v>
      </c>
      <c r="W174" s="22"/>
      <c r="X174" s="22"/>
      <c r="Y174">
        <v>0</v>
      </c>
      <c r="Z174" s="22"/>
      <c r="AA174" s="22"/>
      <c r="AB174">
        <v>0</v>
      </c>
      <c r="AC174" s="22"/>
      <c r="AD174" s="22"/>
      <c r="AE174">
        <v>0</v>
      </c>
      <c r="AF174" s="22"/>
      <c r="AG174" s="22"/>
    </row>
    <row r="175" spans="1:33" x14ac:dyDescent="0.35">
      <c r="A175">
        <v>1505</v>
      </c>
      <c r="B175">
        <v>266</v>
      </c>
      <c r="C175" t="s">
        <v>23</v>
      </c>
      <c r="D175" t="s">
        <v>348</v>
      </c>
      <c r="E175" t="s">
        <v>337</v>
      </c>
      <c r="H175">
        <v>0</v>
      </c>
      <c r="J175" s="2">
        <v>45398</v>
      </c>
      <c r="K175" t="s">
        <v>82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355.73</v>
      </c>
      <c r="T175" s="2">
        <v>45428</v>
      </c>
      <c r="U175" s="2">
        <v>45428</v>
      </c>
      <c r="V175">
        <v>0</v>
      </c>
      <c r="W175" s="22"/>
      <c r="X175" s="22"/>
      <c r="Y175">
        <v>0</v>
      </c>
      <c r="Z175" s="22"/>
      <c r="AA175" s="22"/>
      <c r="AB175">
        <v>0</v>
      </c>
      <c r="AC175" s="22"/>
      <c r="AD175" s="22"/>
      <c r="AE175">
        <v>0</v>
      </c>
      <c r="AF175" s="22"/>
      <c r="AG175" s="22"/>
    </row>
    <row r="176" spans="1:33" x14ac:dyDescent="0.35">
      <c r="A176">
        <v>1506</v>
      </c>
      <c r="B176">
        <v>266</v>
      </c>
      <c r="C176" t="s">
        <v>23</v>
      </c>
      <c r="D176" t="s">
        <v>338</v>
      </c>
      <c r="E176" t="s">
        <v>337</v>
      </c>
      <c r="H176">
        <v>0</v>
      </c>
      <c r="J176" s="2">
        <v>45399</v>
      </c>
      <c r="K176" t="s">
        <v>82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58.91</v>
      </c>
      <c r="T176" s="2">
        <v>45429</v>
      </c>
      <c r="U176" s="2">
        <v>45429</v>
      </c>
      <c r="V176">
        <v>0</v>
      </c>
      <c r="W176" s="22"/>
      <c r="X176" s="22"/>
      <c r="Y176">
        <v>0</v>
      </c>
      <c r="Z176" s="22"/>
      <c r="AA176" s="22"/>
      <c r="AB176">
        <v>0</v>
      </c>
      <c r="AC176" s="22"/>
      <c r="AD176" s="22"/>
      <c r="AE176">
        <v>0</v>
      </c>
      <c r="AF176" s="22"/>
      <c r="AG176" s="22"/>
    </row>
    <row r="177" spans="1:33" x14ac:dyDescent="0.35">
      <c r="A177">
        <v>1507</v>
      </c>
      <c r="B177">
        <v>266</v>
      </c>
      <c r="C177" t="s">
        <v>23</v>
      </c>
      <c r="D177" t="s">
        <v>336</v>
      </c>
      <c r="E177" t="s">
        <v>337</v>
      </c>
      <c r="H177">
        <v>0</v>
      </c>
      <c r="J177" s="2">
        <v>45402</v>
      </c>
      <c r="K177" t="s">
        <v>82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234.04</v>
      </c>
      <c r="T177" s="2">
        <v>45432</v>
      </c>
      <c r="U177" s="2">
        <v>45432</v>
      </c>
      <c r="V177">
        <v>0</v>
      </c>
      <c r="W177" s="22"/>
      <c r="X177" s="22"/>
      <c r="Y177">
        <v>0</v>
      </c>
      <c r="Z177" s="22"/>
      <c r="AA177" s="22"/>
      <c r="AB177">
        <v>0</v>
      </c>
      <c r="AC177" s="22"/>
      <c r="AD177" s="22"/>
      <c r="AE177">
        <v>0</v>
      </c>
      <c r="AF177" s="22"/>
      <c r="AG177" s="22"/>
    </row>
    <row r="178" spans="1:33" x14ac:dyDescent="0.35">
      <c r="A178">
        <v>1532</v>
      </c>
      <c r="B178">
        <v>266</v>
      </c>
      <c r="C178" t="s">
        <v>23</v>
      </c>
      <c r="D178" t="s">
        <v>349</v>
      </c>
      <c r="E178" t="s">
        <v>80</v>
      </c>
      <c r="F178">
        <v>3157</v>
      </c>
      <c r="G178" t="s">
        <v>343</v>
      </c>
      <c r="H178">
        <v>0</v>
      </c>
      <c r="J178" s="2">
        <v>45482</v>
      </c>
      <c r="K178" t="s">
        <v>350</v>
      </c>
      <c r="L178">
        <v>1500</v>
      </c>
      <c r="M178">
        <v>0</v>
      </c>
      <c r="N178">
        <v>0</v>
      </c>
      <c r="O178">
        <v>0</v>
      </c>
      <c r="P178">
        <v>1000</v>
      </c>
      <c r="Q178">
        <v>0</v>
      </c>
      <c r="R178">
        <v>0</v>
      </c>
      <c r="S178">
        <v>1000</v>
      </c>
      <c r="T178" s="2">
        <v>45434</v>
      </c>
      <c r="U178" s="2">
        <v>45434</v>
      </c>
      <c r="V178">
        <v>1500</v>
      </c>
      <c r="W178" s="22"/>
      <c r="X178" s="22"/>
      <c r="Y178">
        <v>0</v>
      </c>
      <c r="Z178" s="22"/>
      <c r="AA178" s="22"/>
      <c r="AB178">
        <v>0</v>
      </c>
      <c r="AC178" s="22"/>
      <c r="AD178" s="22"/>
      <c r="AE178">
        <v>0</v>
      </c>
      <c r="AF178" s="22"/>
      <c r="AG178" s="22"/>
    </row>
    <row r="179" spans="1:33" x14ac:dyDescent="0.35">
      <c r="A179">
        <v>1546</v>
      </c>
      <c r="B179">
        <v>266</v>
      </c>
      <c r="C179" t="s">
        <v>23</v>
      </c>
      <c r="D179" t="s">
        <v>351</v>
      </c>
      <c r="E179" t="s">
        <v>80</v>
      </c>
      <c r="F179">
        <v>3176</v>
      </c>
      <c r="G179" t="s">
        <v>343</v>
      </c>
      <c r="H179">
        <v>1000</v>
      </c>
      <c r="J179" s="2">
        <v>45436</v>
      </c>
      <c r="L179">
        <v>0</v>
      </c>
      <c r="M179">
        <v>0</v>
      </c>
      <c r="N179">
        <v>0</v>
      </c>
      <c r="O179">
        <v>0</v>
      </c>
      <c r="P179">
        <v>1000</v>
      </c>
      <c r="Q179">
        <v>0</v>
      </c>
      <c r="R179">
        <v>0</v>
      </c>
      <c r="S179">
        <v>1000</v>
      </c>
      <c r="T179" s="2">
        <v>45435</v>
      </c>
      <c r="U179" s="22"/>
      <c r="V179">
        <v>0</v>
      </c>
      <c r="W179" s="22"/>
      <c r="X179" s="22"/>
      <c r="Y179">
        <v>0</v>
      </c>
      <c r="Z179" s="22"/>
      <c r="AA179" s="22"/>
      <c r="AB179">
        <v>0</v>
      </c>
      <c r="AC179" s="22"/>
      <c r="AD179" s="22"/>
      <c r="AE179">
        <v>0</v>
      </c>
      <c r="AF179" s="22"/>
      <c r="AG179" s="22"/>
    </row>
    <row r="180" spans="1:33" x14ac:dyDescent="0.35">
      <c r="A180">
        <v>1570</v>
      </c>
      <c r="B180">
        <v>266</v>
      </c>
      <c r="C180" t="s">
        <v>23</v>
      </c>
      <c r="D180" t="s">
        <v>336</v>
      </c>
      <c r="E180" t="s">
        <v>337</v>
      </c>
      <c r="H180">
        <v>0</v>
      </c>
      <c r="J180" s="2">
        <v>45405</v>
      </c>
      <c r="K180" t="s">
        <v>82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311.11</v>
      </c>
      <c r="T180" s="2">
        <v>45435</v>
      </c>
      <c r="U180" s="2">
        <v>45435</v>
      </c>
      <c r="V180">
        <v>0</v>
      </c>
      <c r="W180" s="22"/>
      <c r="X180" s="22"/>
      <c r="Y180">
        <v>0</v>
      </c>
      <c r="Z180" s="22"/>
      <c r="AA180" s="22"/>
      <c r="AB180">
        <v>0</v>
      </c>
      <c r="AC180" s="22"/>
      <c r="AD180" s="22"/>
      <c r="AE180">
        <v>0</v>
      </c>
      <c r="AF180" s="22"/>
      <c r="AG180" s="22"/>
    </row>
    <row r="181" spans="1:33" x14ac:dyDescent="0.35">
      <c r="A181">
        <v>1571</v>
      </c>
      <c r="B181">
        <v>266</v>
      </c>
      <c r="C181" t="s">
        <v>23</v>
      </c>
      <c r="D181" t="s">
        <v>336</v>
      </c>
      <c r="E181" t="s">
        <v>337</v>
      </c>
      <c r="H181">
        <v>0</v>
      </c>
      <c r="J181" s="2">
        <v>45409</v>
      </c>
      <c r="K181" t="s">
        <v>82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563.32000000000005</v>
      </c>
      <c r="T181" s="2">
        <v>45439</v>
      </c>
      <c r="U181" s="2">
        <v>45439</v>
      </c>
      <c r="V181">
        <v>0</v>
      </c>
      <c r="W181" s="22"/>
      <c r="X181" s="22"/>
      <c r="Y181">
        <v>0</v>
      </c>
      <c r="Z181" s="22"/>
      <c r="AA181" s="22"/>
      <c r="AB181">
        <v>0</v>
      </c>
      <c r="AC181" s="22"/>
      <c r="AD181" s="22"/>
      <c r="AE181">
        <v>0</v>
      </c>
      <c r="AF181" s="22"/>
      <c r="AG181" s="22"/>
    </row>
    <row r="182" spans="1:33" x14ac:dyDescent="0.35">
      <c r="A182">
        <v>1592</v>
      </c>
      <c r="B182">
        <v>266</v>
      </c>
      <c r="C182" t="s">
        <v>23</v>
      </c>
      <c r="D182" t="s">
        <v>352</v>
      </c>
      <c r="E182" t="s">
        <v>80</v>
      </c>
      <c r="F182">
        <v>3156</v>
      </c>
      <c r="G182" t="s">
        <v>343</v>
      </c>
      <c r="H182">
        <v>1050</v>
      </c>
      <c r="J182" s="2">
        <v>45451</v>
      </c>
      <c r="K182" t="s">
        <v>82</v>
      </c>
      <c r="L182">
        <v>1050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1050</v>
      </c>
      <c r="T182" s="2">
        <v>45446</v>
      </c>
      <c r="U182" s="2">
        <v>45441</v>
      </c>
      <c r="V182">
        <v>0</v>
      </c>
      <c r="W182" s="22"/>
      <c r="X182" s="22"/>
      <c r="Y182">
        <v>0</v>
      </c>
      <c r="Z182" s="22"/>
      <c r="AA182" s="22"/>
      <c r="AB182">
        <v>0</v>
      </c>
      <c r="AC182" s="22"/>
      <c r="AD182" s="22"/>
      <c r="AE182">
        <v>0</v>
      </c>
      <c r="AF182" s="22"/>
      <c r="AG182" s="22"/>
    </row>
    <row r="183" spans="1:33" x14ac:dyDescent="0.35">
      <c r="A183">
        <v>1593</v>
      </c>
      <c r="B183">
        <v>266</v>
      </c>
      <c r="C183" t="s">
        <v>23</v>
      </c>
      <c r="D183" t="s">
        <v>353</v>
      </c>
      <c r="E183" t="s">
        <v>80</v>
      </c>
      <c r="F183">
        <v>3175</v>
      </c>
      <c r="G183" t="s">
        <v>343</v>
      </c>
      <c r="H183">
        <v>1500</v>
      </c>
      <c r="J183" s="2">
        <v>45452</v>
      </c>
      <c r="K183" t="s">
        <v>82</v>
      </c>
      <c r="L183">
        <v>0</v>
      </c>
      <c r="M183">
        <v>0</v>
      </c>
      <c r="N183">
        <v>0</v>
      </c>
      <c r="O183">
        <v>0</v>
      </c>
      <c r="P183">
        <v>500</v>
      </c>
      <c r="Q183">
        <v>1000</v>
      </c>
      <c r="R183">
        <v>0</v>
      </c>
      <c r="S183">
        <v>1500</v>
      </c>
      <c r="T183" s="2">
        <v>45446</v>
      </c>
      <c r="U183" s="2">
        <v>45448</v>
      </c>
      <c r="V183">
        <v>0</v>
      </c>
      <c r="W183" s="22"/>
      <c r="X183" s="22"/>
      <c r="Y183">
        <v>0</v>
      </c>
      <c r="Z183" s="22"/>
      <c r="AA183" s="22"/>
      <c r="AB183">
        <v>0</v>
      </c>
      <c r="AC183" s="22"/>
      <c r="AD183" s="22"/>
      <c r="AE183">
        <v>0</v>
      </c>
      <c r="AF183" s="22"/>
      <c r="AG183" s="22"/>
    </row>
    <row r="184" spans="1:33" x14ac:dyDescent="0.35">
      <c r="A184">
        <v>1596</v>
      </c>
      <c r="B184">
        <v>266</v>
      </c>
      <c r="C184" t="s">
        <v>23</v>
      </c>
      <c r="D184" t="s">
        <v>348</v>
      </c>
      <c r="E184" t="s">
        <v>337</v>
      </c>
      <c r="H184">
        <v>0</v>
      </c>
      <c r="J184" s="2">
        <v>45405</v>
      </c>
      <c r="K184" t="s">
        <v>82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872.45</v>
      </c>
      <c r="T184" s="2">
        <v>45435</v>
      </c>
      <c r="U184" s="2">
        <v>45435</v>
      </c>
      <c r="V184">
        <v>0</v>
      </c>
      <c r="W184" s="22"/>
      <c r="X184" s="22"/>
      <c r="Y184">
        <v>0</v>
      </c>
      <c r="Z184" s="22"/>
      <c r="AA184" s="22"/>
      <c r="AB184">
        <v>0</v>
      </c>
      <c r="AC184" s="22"/>
      <c r="AD184" s="22"/>
      <c r="AE184">
        <v>0</v>
      </c>
      <c r="AF184" s="22"/>
      <c r="AG184" s="22"/>
    </row>
    <row r="185" spans="1:33" x14ac:dyDescent="0.35">
      <c r="A185">
        <v>1597</v>
      </c>
      <c r="B185">
        <v>266</v>
      </c>
      <c r="C185" t="s">
        <v>23</v>
      </c>
      <c r="D185" t="s">
        <v>336</v>
      </c>
      <c r="E185" t="s">
        <v>354</v>
      </c>
      <c r="H185">
        <v>0</v>
      </c>
      <c r="J185" s="2">
        <v>45440</v>
      </c>
      <c r="K185" t="s">
        <v>82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109.07</v>
      </c>
      <c r="T185" s="2">
        <v>45440</v>
      </c>
      <c r="U185" s="2">
        <v>45440</v>
      </c>
      <c r="V185">
        <v>0</v>
      </c>
      <c r="W185" s="22"/>
      <c r="X185" s="22"/>
      <c r="Y185">
        <v>0</v>
      </c>
      <c r="Z185" s="22"/>
      <c r="AA185" s="22"/>
      <c r="AB185">
        <v>0</v>
      </c>
      <c r="AC185" s="22"/>
      <c r="AD185" s="22"/>
      <c r="AE185">
        <v>0</v>
      </c>
      <c r="AF185" s="22"/>
      <c r="AG185" s="22"/>
    </row>
    <row r="186" spans="1:33" x14ac:dyDescent="0.35">
      <c r="A186">
        <v>1598</v>
      </c>
      <c r="B186">
        <v>266</v>
      </c>
      <c r="C186" t="s">
        <v>23</v>
      </c>
      <c r="D186" t="s">
        <v>336</v>
      </c>
      <c r="E186" t="s">
        <v>337</v>
      </c>
      <c r="H186">
        <v>0</v>
      </c>
      <c r="J186" s="2">
        <v>45411</v>
      </c>
      <c r="K186" t="s">
        <v>82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109.07</v>
      </c>
      <c r="T186" s="2">
        <v>45440</v>
      </c>
      <c r="U186" s="2">
        <v>45440</v>
      </c>
      <c r="V186">
        <v>0</v>
      </c>
      <c r="W186" s="22"/>
      <c r="X186" s="22"/>
      <c r="Y186">
        <v>0</v>
      </c>
      <c r="Z186" s="22"/>
      <c r="AA186" s="22"/>
      <c r="AB186">
        <v>0</v>
      </c>
      <c r="AC186" s="22"/>
      <c r="AD186" s="22"/>
      <c r="AE186">
        <v>0</v>
      </c>
      <c r="AF186" s="22"/>
      <c r="AG186" s="22"/>
    </row>
    <row r="187" spans="1:33" x14ac:dyDescent="0.35">
      <c r="A187">
        <v>1599</v>
      </c>
      <c r="B187">
        <v>266</v>
      </c>
      <c r="C187" t="s">
        <v>23</v>
      </c>
      <c r="D187" t="s">
        <v>348</v>
      </c>
      <c r="E187" t="s">
        <v>337</v>
      </c>
      <c r="H187">
        <v>0</v>
      </c>
      <c r="J187" s="2">
        <v>45441</v>
      </c>
      <c r="K187" t="s">
        <v>82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104.66</v>
      </c>
      <c r="T187" s="2">
        <v>45441</v>
      </c>
      <c r="U187" s="2">
        <v>45441</v>
      </c>
      <c r="V187">
        <v>0</v>
      </c>
      <c r="W187" s="22"/>
      <c r="X187" s="22"/>
      <c r="Y187">
        <v>0</v>
      </c>
      <c r="Z187" s="22"/>
      <c r="AA187" s="22"/>
      <c r="AB187">
        <v>0</v>
      </c>
      <c r="AC187" s="22"/>
      <c r="AD187" s="22"/>
      <c r="AE187">
        <v>0</v>
      </c>
      <c r="AF187" s="22"/>
      <c r="AG187" s="22"/>
    </row>
    <row r="188" spans="1:33" x14ac:dyDescent="0.35">
      <c r="A188">
        <v>1611</v>
      </c>
      <c r="B188">
        <v>266</v>
      </c>
      <c r="C188" t="s">
        <v>23</v>
      </c>
      <c r="D188" t="s">
        <v>355</v>
      </c>
      <c r="E188" t="s">
        <v>80</v>
      </c>
      <c r="F188">
        <v>3213</v>
      </c>
      <c r="G188" t="s">
        <v>356</v>
      </c>
      <c r="H188">
        <v>2000</v>
      </c>
      <c r="J188" s="2">
        <v>45464</v>
      </c>
      <c r="K188" t="s">
        <v>82</v>
      </c>
      <c r="L188">
        <v>0</v>
      </c>
      <c r="M188">
        <v>0</v>
      </c>
      <c r="N188">
        <v>0</v>
      </c>
      <c r="O188">
        <v>0</v>
      </c>
      <c r="P188">
        <v>2000</v>
      </c>
      <c r="Q188">
        <v>0</v>
      </c>
      <c r="R188">
        <v>0</v>
      </c>
      <c r="S188">
        <v>1000</v>
      </c>
      <c r="T188" s="2">
        <v>45447</v>
      </c>
      <c r="U188" s="2">
        <v>45447</v>
      </c>
      <c r="V188">
        <v>1000</v>
      </c>
      <c r="W188" s="2">
        <v>45456</v>
      </c>
      <c r="X188" s="2">
        <v>45461</v>
      </c>
      <c r="Y188">
        <v>0</v>
      </c>
      <c r="Z188" s="22"/>
      <c r="AA188" s="22"/>
      <c r="AB188">
        <v>0</v>
      </c>
      <c r="AC188" s="22"/>
      <c r="AD188" s="22"/>
      <c r="AE188">
        <v>0</v>
      </c>
      <c r="AF188" s="22"/>
      <c r="AG188" s="22"/>
    </row>
    <row r="189" spans="1:33" x14ac:dyDescent="0.35">
      <c r="A189">
        <v>1648</v>
      </c>
      <c r="B189">
        <v>266</v>
      </c>
      <c r="C189" t="s">
        <v>23</v>
      </c>
      <c r="D189" t="s">
        <v>336</v>
      </c>
      <c r="E189" t="s">
        <v>337</v>
      </c>
      <c r="H189">
        <v>0</v>
      </c>
      <c r="J189" s="2">
        <v>45415</v>
      </c>
      <c r="K189" t="s">
        <v>82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114.42</v>
      </c>
      <c r="T189" s="2">
        <v>45446</v>
      </c>
      <c r="U189" s="2">
        <v>45446</v>
      </c>
      <c r="V189">
        <v>0</v>
      </c>
      <c r="W189" s="22"/>
      <c r="X189" s="22"/>
      <c r="Y189">
        <v>0</v>
      </c>
      <c r="Z189" s="22"/>
      <c r="AA189" s="22"/>
      <c r="AB189">
        <v>0</v>
      </c>
      <c r="AC189" s="22"/>
      <c r="AD189" s="22"/>
      <c r="AE189">
        <v>0</v>
      </c>
      <c r="AF189" s="22"/>
      <c r="AG189" s="22"/>
    </row>
    <row r="190" spans="1:33" x14ac:dyDescent="0.35">
      <c r="A190">
        <v>1649</v>
      </c>
      <c r="B190">
        <v>266</v>
      </c>
      <c r="C190" t="s">
        <v>23</v>
      </c>
      <c r="D190" t="s">
        <v>336</v>
      </c>
      <c r="E190" t="s">
        <v>337</v>
      </c>
      <c r="H190">
        <v>0</v>
      </c>
      <c r="J190" s="2">
        <v>45416</v>
      </c>
      <c r="K190" t="s">
        <v>82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668.83</v>
      </c>
      <c r="T190" s="2">
        <v>45447</v>
      </c>
      <c r="U190" s="2">
        <v>45447</v>
      </c>
      <c r="V190">
        <v>0</v>
      </c>
      <c r="W190" s="22"/>
      <c r="X190" s="22"/>
      <c r="Y190">
        <v>0</v>
      </c>
      <c r="Z190" s="22"/>
      <c r="AA190" s="22"/>
      <c r="AB190">
        <v>0</v>
      </c>
      <c r="AC190" s="22"/>
      <c r="AD190" s="22"/>
      <c r="AE190">
        <v>0</v>
      </c>
      <c r="AF190" s="22"/>
      <c r="AG190" s="22"/>
    </row>
    <row r="191" spans="1:33" x14ac:dyDescent="0.35">
      <c r="A191">
        <v>1663</v>
      </c>
      <c r="B191">
        <v>266</v>
      </c>
      <c r="C191" t="s">
        <v>23</v>
      </c>
      <c r="D191" t="s">
        <v>311</v>
      </c>
      <c r="E191" t="s">
        <v>312</v>
      </c>
      <c r="H191">
        <v>200</v>
      </c>
      <c r="J191" s="2">
        <v>45442</v>
      </c>
      <c r="K191" t="s">
        <v>82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200</v>
      </c>
      <c r="T191" s="2">
        <v>45473</v>
      </c>
      <c r="U191" s="2">
        <v>45456</v>
      </c>
      <c r="V191">
        <v>0</v>
      </c>
      <c r="W191" s="22"/>
      <c r="X191" s="22"/>
      <c r="Y191">
        <v>0</v>
      </c>
      <c r="Z191" s="22"/>
      <c r="AA191" s="22"/>
      <c r="AB191">
        <v>0</v>
      </c>
      <c r="AC191" s="22"/>
      <c r="AD191" s="22"/>
      <c r="AE191">
        <v>0</v>
      </c>
      <c r="AF191" s="22"/>
      <c r="AG191" s="22"/>
    </row>
    <row r="192" spans="1:33" x14ac:dyDescent="0.35">
      <c r="A192">
        <v>1673</v>
      </c>
      <c r="B192">
        <v>266</v>
      </c>
      <c r="C192" t="s">
        <v>23</v>
      </c>
      <c r="D192" t="s">
        <v>336</v>
      </c>
      <c r="E192" t="s">
        <v>337</v>
      </c>
      <c r="H192">
        <v>0</v>
      </c>
      <c r="J192" s="2">
        <v>45440</v>
      </c>
      <c r="K192" t="s">
        <v>82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301.73</v>
      </c>
      <c r="T192" s="2">
        <v>45448</v>
      </c>
      <c r="U192" s="2">
        <v>45448</v>
      </c>
      <c r="V192">
        <v>0</v>
      </c>
      <c r="W192" s="22"/>
      <c r="X192" s="22"/>
      <c r="Y192">
        <v>0</v>
      </c>
      <c r="Z192" s="22"/>
      <c r="AA192" s="22"/>
      <c r="AB192">
        <v>0</v>
      </c>
      <c r="AC192" s="22"/>
      <c r="AD192" s="22"/>
      <c r="AE192">
        <v>0</v>
      </c>
      <c r="AF192" s="22"/>
      <c r="AG192" s="22"/>
    </row>
    <row r="193" spans="1:33" x14ac:dyDescent="0.35">
      <c r="A193">
        <v>1682</v>
      </c>
      <c r="B193">
        <v>266</v>
      </c>
      <c r="C193" t="s">
        <v>23</v>
      </c>
      <c r="D193" t="s">
        <v>357</v>
      </c>
      <c r="E193" t="s">
        <v>358</v>
      </c>
      <c r="H193">
        <v>0</v>
      </c>
      <c r="J193" s="22"/>
      <c r="K193" t="s">
        <v>82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899.71</v>
      </c>
      <c r="T193" s="2">
        <v>45449</v>
      </c>
      <c r="U193" s="2">
        <v>45449</v>
      </c>
      <c r="V193">
        <v>0</v>
      </c>
      <c r="W193" s="22"/>
      <c r="X193" s="22"/>
      <c r="Y193">
        <v>0</v>
      </c>
      <c r="Z193" s="22"/>
      <c r="AA193" s="22"/>
      <c r="AB193">
        <v>0</v>
      </c>
      <c r="AC193" s="22"/>
      <c r="AD193" s="22"/>
      <c r="AE193">
        <v>0</v>
      </c>
      <c r="AF193" s="22"/>
      <c r="AG193" s="22"/>
    </row>
    <row r="194" spans="1:33" x14ac:dyDescent="0.35">
      <c r="A194">
        <v>1683</v>
      </c>
      <c r="B194">
        <v>266</v>
      </c>
      <c r="C194" t="s">
        <v>23</v>
      </c>
      <c r="D194" t="s">
        <v>336</v>
      </c>
      <c r="E194" t="s">
        <v>337</v>
      </c>
      <c r="H194">
        <v>0</v>
      </c>
      <c r="J194" s="2">
        <v>45440</v>
      </c>
      <c r="K194" t="s">
        <v>82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121.28</v>
      </c>
      <c r="T194" s="2">
        <v>45449</v>
      </c>
      <c r="U194" s="2">
        <v>45449</v>
      </c>
      <c r="V194">
        <v>0</v>
      </c>
      <c r="W194" s="22"/>
      <c r="X194" s="22"/>
      <c r="Y194">
        <v>0</v>
      </c>
      <c r="Z194" s="22"/>
      <c r="AA194" s="22"/>
      <c r="AB194">
        <v>0</v>
      </c>
      <c r="AC194" s="22"/>
      <c r="AD194" s="22"/>
      <c r="AE194">
        <v>0</v>
      </c>
      <c r="AF194" s="22"/>
      <c r="AG194" s="22"/>
    </row>
    <row r="195" spans="1:33" x14ac:dyDescent="0.35">
      <c r="A195">
        <v>1684</v>
      </c>
      <c r="B195">
        <v>266</v>
      </c>
      <c r="C195" t="s">
        <v>23</v>
      </c>
      <c r="D195" t="s">
        <v>359</v>
      </c>
      <c r="E195" t="s">
        <v>280</v>
      </c>
      <c r="H195">
        <v>0</v>
      </c>
      <c r="J195" s="2">
        <v>45447</v>
      </c>
      <c r="K195" t="s">
        <v>82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249.82</v>
      </c>
      <c r="T195" s="2">
        <v>45448</v>
      </c>
      <c r="U195" s="2">
        <v>45448</v>
      </c>
      <c r="V195">
        <v>0</v>
      </c>
      <c r="W195" s="22"/>
      <c r="X195" s="22"/>
      <c r="Y195">
        <v>0</v>
      </c>
      <c r="Z195" s="22"/>
      <c r="AA195" s="22"/>
      <c r="AB195">
        <v>0</v>
      </c>
      <c r="AC195" s="22"/>
      <c r="AD195" s="22"/>
      <c r="AE195">
        <v>0</v>
      </c>
      <c r="AF195" s="22"/>
      <c r="AG195" s="22"/>
    </row>
    <row r="196" spans="1:33" x14ac:dyDescent="0.35">
      <c r="A196">
        <v>1707</v>
      </c>
      <c r="B196">
        <v>266</v>
      </c>
      <c r="C196" t="s">
        <v>23</v>
      </c>
      <c r="D196" t="s">
        <v>131</v>
      </c>
      <c r="E196" t="s">
        <v>80</v>
      </c>
      <c r="F196">
        <v>3292</v>
      </c>
      <c r="G196" t="s">
        <v>132</v>
      </c>
      <c r="H196">
        <v>2000</v>
      </c>
      <c r="J196" s="2">
        <v>45549</v>
      </c>
      <c r="L196">
        <v>0</v>
      </c>
      <c r="M196">
        <v>0</v>
      </c>
      <c r="N196">
        <v>0</v>
      </c>
      <c r="O196">
        <v>1000</v>
      </c>
      <c r="P196">
        <v>1000</v>
      </c>
      <c r="Q196">
        <v>0</v>
      </c>
      <c r="R196">
        <v>0</v>
      </c>
      <c r="S196">
        <v>1000</v>
      </c>
      <c r="T196" s="2">
        <v>45454</v>
      </c>
      <c r="U196" s="22"/>
      <c r="V196">
        <v>1000</v>
      </c>
      <c r="W196" s="2">
        <v>45541</v>
      </c>
      <c r="X196" s="22"/>
      <c r="Y196">
        <v>0</v>
      </c>
      <c r="Z196" s="22"/>
      <c r="AA196" s="22"/>
      <c r="AB196">
        <v>0</v>
      </c>
      <c r="AC196" s="22"/>
      <c r="AD196" s="22"/>
      <c r="AE196">
        <v>0</v>
      </c>
      <c r="AF196" s="22"/>
      <c r="AG196" s="22"/>
    </row>
    <row r="197" spans="1:33" x14ac:dyDescent="0.35">
      <c r="A197">
        <v>1714</v>
      </c>
      <c r="B197">
        <v>266</v>
      </c>
      <c r="C197" t="s">
        <v>23</v>
      </c>
      <c r="D197" t="s">
        <v>360</v>
      </c>
      <c r="E197" t="s">
        <v>80</v>
      </c>
      <c r="F197">
        <v>3293</v>
      </c>
      <c r="G197" t="s">
        <v>343</v>
      </c>
      <c r="H197">
        <v>1500</v>
      </c>
      <c r="J197" s="2">
        <v>45459</v>
      </c>
      <c r="K197" t="s">
        <v>82</v>
      </c>
      <c r="L197">
        <v>0</v>
      </c>
      <c r="M197">
        <v>0</v>
      </c>
      <c r="N197">
        <v>0</v>
      </c>
      <c r="O197">
        <v>0</v>
      </c>
      <c r="P197">
        <v>1500</v>
      </c>
      <c r="Q197">
        <v>0</v>
      </c>
      <c r="R197">
        <v>0</v>
      </c>
      <c r="S197">
        <v>1500</v>
      </c>
      <c r="T197" s="2">
        <v>45456</v>
      </c>
      <c r="U197" s="2">
        <v>45457</v>
      </c>
      <c r="V197">
        <v>0</v>
      </c>
      <c r="W197" s="22"/>
      <c r="X197" s="22"/>
      <c r="Y197">
        <v>0</v>
      </c>
      <c r="Z197" s="22"/>
      <c r="AA197" s="22"/>
      <c r="AB197">
        <v>0</v>
      </c>
      <c r="AC197" s="22"/>
      <c r="AD197" s="22"/>
      <c r="AE197">
        <v>0</v>
      </c>
      <c r="AF197" s="22"/>
      <c r="AG197" s="22"/>
    </row>
    <row r="198" spans="1:33" x14ac:dyDescent="0.35">
      <c r="A198">
        <v>1723</v>
      </c>
      <c r="B198">
        <v>266</v>
      </c>
      <c r="C198" t="s">
        <v>23</v>
      </c>
      <c r="D198" t="s">
        <v>215</v>
      </c>
      <c r="E198" t="s">
        <v>216</v>
      </c>
      <c r="H198">
        <v>0</v>
      </c>
      <c r="J198" s="2">
        <v>45444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18.57</v>
      </c>
      <c r="T198" s="2">
        <v>45469</v>
      </c>
      <c r="U198" s="2">
        <v>45469</v>
      </c>
      <c r="V198">
        <v>255.98</v>
      </c>
      <c r="W198" s="2">
        <v>45483</v>
      </c>
      <c r="X198" s="2">
        <v>45483</v>
      </c>
      <c r="Y198">
        <v>0</v>
      </c>
      <c r="Z198" s="22"/>
      <c r="AA198" s="22"/>
      <c r="AB198">
        <v>0</v>
      </c>
      <c r="AC198" s="22"/>
      <c r="AD198" s="22"/>
      <c r="AE198">
        <v>0</v>
      </c>
      <c r="AF198" s="22"/>
      <c r="AG198" s="22"/>
    </row>
    <row r="199" spans="1:33" x14ac:dyDescent="0.35">
      <c r="A199">
        <v>1728</v>
      </c>
      <c r="B199">
        <v>266</v>
      </c>
      <c r="C199" t="s">
        <v>23</v>
      </c>
      <c r="D199" t="s">
        <v>336</v>
      </c>
      <c r="E199" t="s">
        <v>337</v>
      </c>
      <c r="H199">
        <v>0</v>
      </c>
      <c r="J199" s="2">
        <v>45442</v>
      </c>
      <c r="K199" t="s">
        <v>82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66.28</v>
      </c>
      <c r="T199" s="2">
        <v>45450</v>
      </c>
      <c r="U199" s="2">
        <v>45450</v>
      </c>
      <c r="V199">
        <v>0</v>
      </c>
      <c r="W199" s="22"/>
      <c r="X199" s="22"/>
      <c r="Y199">
        <v>0</v>
      </c>
      <c r="Z199" s="22"/>
      <c r="AA199" s="22"/>
      <c r="AB199">
        <v>0</v>
      </c>
      <c r="AC199" s="22"/>
      <c r="AD199" s="22"/>
      <c r="AE199">
        <v>0</v>
      </c>
      <c r="AF199" s="22"/>
      <c r="AG199" s="22"/>
    </row>
    <row r="200" spans="1:33" x14ac:dyDescent="0.35">
      <c r="A200">
        <v>1729</v>
      </c>
      <c r="B200">
        <v>266</v>
      </c>
      <c r="C200" t="s">
        <v>23</v>
      </c>
      <c r="D200" t="s">
        <v>338</v>
      </c>
      <c r="E200" t="s">
        <v>337</v>
      </c>
      <c r="H200">
        <v>0</v>
      </c>
      <c r="J200" s="2">
        <v>45442</v>
      </c>
      <c r="K200" t="s">
        <v>82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428.61</v>
      </c>
      <c r="T200" s="2">
        <v>45450</v>
      </c>
      <c r="U200" s="2">
        <v>45450</v>
      </c>
      <c r="V200">
        <v>0</v>
      </c>
      <c r="W200" s="22"/>
      <c r="X200" s="22"/>
      <c r="Y200">
        <v>0</v>
      </c>
      <c r="Z200" s="22"/>
      <c r="AA200" s="22"/>
      <c r="AB200">
        <v>0</v>
      </c>
      <c r="AC200" s="22"/>
      <c r="AD200" s="22"/>
      <c r="AE200">
        <v>0</v>
      </c>
      <c r="AF200" s="22"/>
      <c r="AG200" s="22"/>
    </row>
    <row r="201" spans="1:33" x14ac:dyDescent="0.35">
      <c r="A201">
        <v>1730</v>
      </c>
      <c r="B201">
        <v>266</v>
      </c>
      <c r="C201" t="s">
        <v>23</v>
      </c>
      <c r="D201" t="s">
        <v>336</v>
      </c>
      <c r="E201" t="s">
        <v>337</v>
      </c>
      <c r="H201">
        <v>0</v>
      </c>
      <c r="J201" s="2">
        <v>45442</v>
      </c>
      <c r="K201" t="s">
        <v>82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83.85</v>
      </c>
      <c r="T201" s="2">
        <v>45453</v>
      </c>
      <c r="U201" s="2">
        <v>45453</v>
      </c>
      <c r="V201">
        <v>0</v>
      </c>
      <c r="W201" s="22"/>
      <c r="X201" s="22"/>
      <c r="Y201">
        <v>0</v>
      </c>
      <c r="Z201" s="22"/>
      <c r="AA201" s="22"/>
      <c r="AB201">
        <v>0</v>
      </c>
      <c r="AC201" s="22"/>
      <c r="AD201" s="22"/>
      <c r="AE201">
        <v>0</v>
      </c>
      <c r="AF201" s="22"/>
      <c r="AG201" s="22"/>
    </row>
    <row r="202" spans="1:33" x14ac:dyDescent="0.35">
      <c r="A202">
        <v>1731</v>
      </c>
      <c r="B202">
        <v>266</v>
      </c>
      <c r="C202" t="s">
        <v>23</v>
      </c>
      <c r="D202" t="s">
        <v>361</v>
      </c>
      <c r="E202" t="s">
        <v>80</v>
      </c>
      <c r="F202">
        <v>3302</v>
      </c>
      <c r="G202" t="s">
        <v>362</v>
      </c>
      <c r="H202">
        <v>3193.92</v>
      </c>
      <c r="J202" s="2">
        <v>45456</v>
      </c>
      <c r="K202" t="s">
        <v>82</v>
      </c>
      <c r="L202">
        <v>2384</v>
      </c>
      <c r="M202">
        <v>0</v>
      </c>
      <c r="N202">
        <v>0</v>
      </c>
      <c r="O202">
        <v>500</v>
      </c>
      <c r="P202">
        <v>0</v>
      </c>
      <c r="Q202">
        <v>0</v>
      </c>
      <c r="R202">
        <v>309.92</v>
      </c>
      <c r="S202">
        <v>3193.92</v>
      </c>
      <c r="T202" s="2">
        <v>45456</v>
      </c>
      <c r="U202" s="2">
        <v>45456</v>
      </c>
      <c r="V202">
        <v>0</v>
      </c>
      <c r="W202" s="22"/>
      <c r="X202" s="22"/>
      <c r="Y202">
        <v>0</v>
      </c>
      <c r="Z202" s="22"/>
      <c r="AA202" s="22"/>
      <c r="AB202">
        <v>0</v>
      </c>
      <c r="AC202" s="22"/>
      <c r="AD202" s="22"/>
      <c r="AE202">
        <v>0</v>
      </c>
      <c r="AF202" s="22"/>
      <c r="AG202" s="22"/>
    </row>
    <row r="203" spans="1:33" x14ac:dyDescent="0.35">
      <c r="A203">
        <v>1752</v>
      </c>
      <c r="B203">
        <v>266</v>
      </c>
      <c r="C203" t="s">
        <v>23</v>
      </c>
      <c r="D203" t="s">
        <v>336</v>
      </c>
      <c r="E203" t="s">
        <v>337</v>
      </c>
      <c r="H203">
        <v>0</v>
      </c>
      <c r="J203" s="2">
        <v>45442</v>
      </c>
      <c r="K203" t="s">
        <v>82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32.11</v>
      </c>
      <c r="T203" s="2">
        <v>45455</v>
      </c>
      <c r="U203" s="2">
        <v>45455</v>
      </c>
      <c r="V203">
        <v>0</v>
      </c>
      <c r="W203" s="22"/>
      <c r="X203" s="22"/>
      <c r="Y203">
        <v>0</v>
      </c>
      <c r="Z203" s="22"/>
      <c r="AA203" s="22"/>
      <c r="AB203">
        <v>0</v>
      </c>
      <c r="AC203" s="22"/>
      <c r="AD203" s="22"/>
      <c r="AE203">
        <v>0</v>
      </c>
      <c r="AF203" s="22"/>
      <c r="AG203" s="22"/>
    </row>
    <row r="204" spans="1:33" x14ac:dyDescent="0.35">
      <c r="A204">
        <v>1755</v>
      </c>
      <c r="B204">
        <v>266</v>
      </c>
      <c r="C204" t="s">
        <v>23</v>
      </c>
      <c r="D204" t="s">
        <v>336</v>
      </c>
      <c r="E204" t="s">
        <v>337</v>
      </c>
      <c r="H204">
        <v>0</v>
      </c>
      <c r="J204" s="2">
        <v>45442</v>
      </c>
      <c r="K204" t="s">
        <v>82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149.38999999999999</v>
      </c>
      <c r="T204" s="2">
        <v>45456</v>
      </c>
      <c r="U204" s="2">
        <v>45456</v>
      </c>
      <c r="V204">
        <v>0</v>
      </c>
      <c r="W204" s="22"/>
      <c r="X204" s="22"/>
      <c r="Y204">
        <v>0</v>
      </c>
      <c r="Z204" s="22"/>
      <c r="AA204" s="22"/>
      <c r="AB204">
        <v>0</v>
      </c>
      <c r="AC204" s="22"/>
      <c r="AD204" s="22"/>
      <c r="AE204">
        <v>0</v>
      </c>
      <c r="AF204" s="22"/>
      <c r="AG204" s="22"/>
    </row>
    <row r="205" spans="1:33" x14ac:dyDescent="0.35">
      <c r="A205">
        <v>1756</v>
      </c>
      <c r="B205">
        <v>266</v>
      </c>
      <c r="C205" t="s">
        <v>23</v>
      </c>
      <c r="D205" t="s">
        <v>336</v>
      </c>
      <c r="E205" t="s">
        <v>337</v>
      </c>
      <c r="H205">
        <v>0</v>
      </c>
      <c r="J205" s="2">
        <v>45442</v>
      </c>
      <c r="K205" t="s">
        <v>82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742.41</v>
      </c>
      <c r="T205" s="2">
        <v>45460</v>
      </c>
      <c r="U205" s="2">
        <v>45460</v>
      </c>
      <c r="V205">
        <v>0</v>
      </c>
      <c r="W205" s="22"/>
      <c r="X205" s="22"/>
      <c r="Y205">
        <v>0</v>
      </c>
      <c r="Z205" s="22"/>
      <c r="AA205" s="22"/>
      <c r="AB205">
        <v>0</v>
      </c>
      <c r="AC205" s="22"/>
      <c r="AD205" s="22"/>
      <c r="AE205">
        <v>0</v>
      </c>
      <c r="AF205" s="22"/>
      <c r="AG205" s="22"/>
    </row>
    <row r="206" spans="1:33" x14ac:dyDescent="0.35">
      <c r="A206">
        <v>1760</v>
      </c>
      <c r="B206">
        <v>266</v>
      </c>
      <c r="C206" t="s">
        <v>23</v>
      </c>
      <c r="D206" t="s">
        <v>363</v>
      </c>
      <c r="E206" t="s">
        <v>80</v>
      </c>
      <c r="H206">
        <v>740</v>
      </c>
      <c r="J206" s="2">
        <v>45455</v>
      </c>
      <c r="K206" t="s">
        <v>82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220</v>
      </c>
      <c r="T206" s="2">
        <v>45455</v>
      </c>
      <c r="U206" s="2">
        <v>45453</v>
      </c>
      <c r="V206">
        <v>300</v>
      </c>
      <c r="W206" s="2">
        <v>45455</v>
      </c>
      <c r="X206" s="2">
        <v>45453</v>
      </c>
      <c r="Y206">
        <v>220</v>
      </c>
      <c r="Z206" s="2">
        <v>45455</v>
      </c>
      <c r="AA206" s="2">
        <v>45453</v>
      </c>
      <c r="AB206">
        <v>0</v>
      </c>
      <c r="AC206" s="22"/>
      <c r="AD206" s="22"/>
      <c r="AE206">
        <v>0</v>
      </c>
      <c r="AF206" s="22"/>
      <c r="AG206" s="22"/>
    </row>
    <row r="207" spans="1:33" x14ac:dyDescent="0.35">
      <c r="A207">
        <v>1775</v>
      </c>
      <c r="B207">
        <v>266</v>
      </c>
      <c r="C207" t="s">
        <v>23</v>
      </c>
      <c r="D207" t="s">
        <v>336</v>
      </c>
      <c r="E207" t="s">
        <v>337</v>
      </c>
      <c r="H207">
        <v>0</v>
      </c>
      <c r="J207" s="2">
        <v>45442</v>
      </c>
      <c r="K207" t="s">
        <v>82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92.86</v>
      </c>
      <c r="T207" s="2">
        <v>45457</v>
      </c>
      <c r="U207" s="2">
        <v>45457</v>
      </c>
      <c r="V207">
        <v>0</v>
      </c>
      <c r="W207" s="22"/>
      <c r="X207" s="22"/>
      <c r="Y207">
        <v>0</v>
      </c>
      <c r="Z207" s="22"/>
      <c r="AA207" s="22"/>
      <c r="AB207">
        <v>0</v>
      </c>
      <c r="AC207" s="22"/>
      <c r="AD207" s="22"/>
      <c r="AE207">
        <v>0</v>
      </c>
      <c r="AF207" s="22"/>
      <c r="AG207" s="22"/>
    </row>
    <row r="208" spans="1:33" x14ac:dyDescent="0.35">
      <c r="A208">
        <v>1776</v>
      </c>
      <c r="B208">
        <v>266</v>
      </c>
      <c r="C208" t="s">
        <v>23</v>
      </c>
      <c r="D208" t="s">
        <v>338</v>
      </c>
      <c r="E208" t="s">
        <v>337</v>
      </c>
      <c r="H208">
        <v>0</v>
      </c>
      <c r="J208" s="2">
        <v>45441</v>
      </c>
      <c r="K208" t="s">
        <v>82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541.47</v>
      </c>
      <c r="T208" s="2">
        <v>45457</v>
      </c>
      <c r="U208" s="2">
        <v>45457</v>
      </c>
      <c r="V208">
        <v>0</v>
      </c>
      <c r="W208" s="22"/>
      <c r="X208" s="22"/>
      <c r="Y208">
        <v>0</v>
      </c>
      <c r="Z208" s="22"/>
      <c r="AA208" s="22"/>
      <c r="AB208">
        <v>0</v>
      </c>
      <c r="AC208" s="22"/>
      <c r="AD208" s="22"/>
      <c r="AE208">
        <v>0</v>
      </c>
      <c r="AF208" s="22"/>
      <c r="AG208" s="22"/>
    </row>
    <row r="209" spans="1:33" x14ac:dyDescent="0.35">
      <c r="A209">
        <v>1789</v>
      </c>
      <c r="B209">
        <v>266</v>
      </c>
      <c r="C209" t="s">
        <v>23</v>
      </c>
      <c r="D209" t="s">
        <v>363</v>
      </c>
      <c r="E209" t="s">
        <v>80</v>
      </c>
      <c r="H209">
        <v>1710</v>
      </c>
      <c r="J209" s="2">
        <v>45455</v>
      </c>
      <c r="K209" t="s">
        <v>82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1710</v>
      </c>
      <c r="T209" s="2">
        <v>45455</v>
      </c>
      <c r="U209" s="2">
        <v>45454</v>
      </c>
      <c r="V209">
        <v>0</v>
      </c>
      <c r="W209" s="22"/>
      <c r="X209" s="22"/>
      <c r="Y209">
        <v>0</v>
      </c>
      <c r="Z209" s="22"/>
      <c r="AA209" s="22"/>
      <c r="AB209">
        <v>0</v>
      </c>
      <c r="AC209" s="22"/>
      <c r="AD209" s="22"/>
      <c r="AE209">
        <v>0</v>
      </c>
      <c r="AF209" s="22"/>
      <c r="AG209" s="22"/>
    </row>
    <row r="210" spans="1:33" x14ac:dyDescent="0.35">
      <c r="A210">
        <v>1819</v>
      </c>
      <c r="B210">
        <v>266</v>
      </c>
      <c r="C210" t="s">
        <v>23</v>
      </c>
      <c r="D210" t="s">
        <v>363</v>
      </c>
      <c r="E210" t="s">
        <v>80</v>
      </c>
      <c r="H210">
        <v>893.48</v>
      </c>
      <c r="J210" s="22"/>
      <c r="K210" t="s">
        <v>82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220</v>
      </c>
      <c r="T210" s="2">
        <v>45455</v>
      </c>
      <c r="U210" s="2">
        <v>45455</v>
      </c>
      <c r="V210">
        <v>673.48</v>
      </c>
      <c r="W210" s="2">
        <v>45455</v>
      </c>
      <c r="X210" s="2">
        <v>45455</v>
      </c>
      <c r="Y210">
        <v>220</v>
      </c>
      <c r="Z210" s="2">
        <v>45455</v>
      </c>
      <c r="AA210" s="2">
        <v>45455</v>
      </c>
      <c r="AB210">
        <v>0</v>
      </c>
      <c r="AC210" s="22"/>
      <c r="AD210" s="22"/>
      <c r="AE210">
        <v>0</v>
      </c>
      <c r="AF210" s="22"/>
      <c r="AG210" s="22"/>
    </row>
    <row r="211" spans="1:33" x14ac:dyDescent="0.35">
      <c r="A211">
        <v>1835</v>
      </c>
      <c r="B211">
        <v>266</v>
      </c>
      <c r="C211" t="s">
        <v>23</v>
      </c>
      <c r="D211" t="s">
        <v>336</v>
      </c>
      <c r="E211" t="s">
        <v>337</v>
      </c>
      <c r="H211">
        <v>354.77</v>
      </c>
      <c r="J211" s="2">
        <v>45442</v>
      </c>
      <c r="K211" t="s">
        <v>82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166.77</v>
      </c>
      <c r="T211" s="2">
        <v>45461</v>
      </c>
      <c r="U211" s="2">
        <v>45461</v>
      </c>
      <c r="V211">
        <v>188</v>
      </c>
      <c r="W211" s="2">
        <v>45461</v>
      </c>
      <c r="X211" s="2">
        <v>45461</v>
      </c>
      <c r="Y211">
        <v>0</v>
      </c>
      <c r="Z211" s="22"/>
      <c r="AA211" s="22"/>
      <c r="AB211">
        <v>0</v>
      </c>
      <c r="AC211" s="22"/>
      <c r="AD211" s="22"/>
      <c r="AE211">
        <v>0</v>
      </c>
      <c r="AF211" s="22"/>
      <c r="AG211" s="22"/>
    </row>
    <row r="212" spans="1:33" x14ac:dyDescent="0.35">
      <c r="A212">
        <v>1836</v>
      </c>
      <c r="B212">
        <v>266</v>
      </c>
      <c r="C212" t="s">
        <v>23</v>
      </c>
      <c r="D212" t="s">
        <v>336</v>
      </c>
      <c r="E212" t="s">
        <v>337</v>
      </c>
      <c r="H212">
        <v>172.22</v>
      </c>
      <c r="J212" s="2">
        <v>45442</v>
      </c>
      <c r="K212" t="s">
        <v>82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172.22</v>
      </c>
      <c r="T212" s="2">
        <v>45462</v>
      </c>
      <c r="U212" s="2">
        <v>45462</v>
      </c>
      <c r="V212">
        <v>0</v>
      </c>
      <c r="W212" s="22"/>
      <c r="X212" s="22"/>
      <c r="Y212">
        <v>0</v>
      </c>
      <c r="Z212" s="22"/>
      <c r="AA212" s="22"/>
      <c r="AB212">
        <v>0</v>
      </c>
      <c r="AC212" s="22"/>
      <c r="AD212" s="22"/>
      <c r="AE212">
        <v>0</v>
      </c>
      <c r="AF212" s="22"/>
      <c r="AG212" s="22"/>
    </row>
    <row r="213" spans="1:33" x14ac:dyDescent="0.35">
      <c r="A213">
        <v>1837</v>
      </c>
      <c r="B213">
        <v>266</v>
      </c>
      <c r="C213" t="s">
        <v>23</v>
      </c>
      <c r="D213" t="s">
        <v>338</v>
      </c>
      <c r="E213" t="s">
        <v>337</v>
      </c>
      <c r="H213">
        <v>140.71</v>
      </c>
      <c r="J213" s="2">
        <v>45442</v>
      </c>
      <c r="K213" t="s">
        <v>82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140.71</v>
      </c>
      <c r="T213" s="2">
        <v>45464</v>
      </c>
      <c r="U213" s="2">
        <v>45464</v>
      </c>
      <c r="V213">
        <v>0</v>
      </c>
      <c r="W213" s="22"/>
      <c r="X213" s="22"/>
      <c r="Y213">
        <v>0</v>
      </c>
      <c r="Z213" s="22"/>
      <c r="AA213" s="22"/>
      <c r="AB213">
        <v>0</v>
      </c>
      <c r="AC213" s="22"/>
      <c r="AD213" s="22"/>
      <c r="AE213">
        <v>0</v>
      </c>
      <c r="AF213" s="22"/>
      <c r="AG213" s="22"/>
    </row>
    <row r="214" spans="1:33" x14ac:dyDescent="0.35">
      <c r="A214">
        <v>1838</v>
      </c>
      <c r="B214">
        <v>266</v>
      </c>
      <c r="C214" t="s">
        <v>23</v>
      </c>
      <c r="D214" t="s">
        <v>339</v>
      </c>
      <c r="E214" t="s">
        <v>337</v>
      </c>
      <c r="H214">
        <v>0</v>
      </c>
      <c r="J214" s="2">
        <v>45442</v>
      </c>
      <c r="K214" t="s">
        <v>82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830.22</v>
      </c>
      <c r="T214" s="2">
        <v>45463</v>
      </c>
      <c r="U214" s="2">
        <v>45463</v>
      </c>
      <c r="V214">
        <v>0</v>
      </c>
      <c r="W214" s="22"/>
      <c r="X214" s="22"/>
      <c r="Y214">
        <v>0</v>
      </c>
      <c r="Z214" s="22"/>
      <c r="AA214" s="22"/>
      <c r="AB214">
        <v>0</v>
      </c>
      <c r="AC214" s="22"/>
      <c r="AD214" s="22"/>
      <c r="AE214">
        <v>0</v>
      </c>
      <c r="AF214" s="22"/>
      <c r="AG214" s="22"/>
    </row>
    <row r="215" spans="1:33" x14ac:dyDescent="0.35">
      <c r="A215">
        <v>1839</v>
      </c>
      <c r="B215">
        <v>266</v>
      </c>
      <c r="C215" t="s">
        <v>23</v>
      </c>
      <c r="D215" t="s">
        <v>339</v>
      </c>
      <c r="E215" t="s">
        <v>337</v>
      </c>
      <c r="H215">
        <v>0</v>
      </c>
      <c r="J215" s="2">
        <v>45441</v>
      </c>
      <c r="K215" t="s">
        <v>82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1241.18</v>
      </c>
      <c r="T215" s="2">
        <v>45456</v>
      </c>
      <c r="U215" s="2">
        <v>45456</v>
      </c>
      <c r="V215">
        <v>0</v>
      </c>
      <c r="W215" s="22"/>
      <c r="X215" s="22"/>
      <c r="Y215">
        <v>0</v>
      </c>
      <c r="Z215" s="22"/>
      <c r="AA215" s="22"/>
      <c r="AB215">
        <v>0</v>
      </c>
      <c r="AC215" s="22"/>
      <c r="AD215" s="22"/>
      <c r="AE215">
        <v>0</v>
      </c>
      <c r="AF215" s="22"/>
      <c r="AG215" s="22"/>
    </row>
    <row r="216" spans="1:33" x14ac:dyDescent="0.35">
      <c r="A216">
        <v>1840</v>
      </c>
      <c r="B216">
        <v>266</v>
      </c>
      <c r="C216" t="s">
        <v>23</v>
      </c>
      <c r="D216" t="s">
        <v>336</v>
      </c>
      <c r="E216" t="s">
        <v>337</v>
      </c>
      <c r="H216">
        <v>113.79</v>
      </c>
      <c r="J216" s="2">
        <v>45442</v>
      </c>
      <c r="K216" t="s">
        <v>82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113.79</v>
      </c>
      <c r="T216" s="2">
        <v>45467</v>
      </c>
      <c r="U216" s="2">
        <v>45467</v>
      </c>
      <c r="V216">
        <v>0</v>
      </c>
      <c r="W216" s="22"/>
      <c r="X216" s="22"/>
      <c r="Y216">
        <v>0</v>
      </c>
      <c r="Z216" s="22"/>
      <c r="AA216" s="22"/>
      <c r="AB216">
        <v>0</v>
      </c>
      <c r="AC216" s="22"/>
      <c r="AD216" s="22"/>
      <c r="AE216">
        <v>0</v>
      </c>
      <c r="AF216" s="22"/>
      <c r="AG216" s="22"/>
    </row>
    <row r="217" spans="1:33" x14ac:dyDescent="0.35">
      <c r="A217">
        <v>1841</v>
      </c>
      <c r="B217">
        <v>266</v>
      </c>
      <c r="C217" t="s">
        <v>23</v>
      </c>
      <c r="D217" t="s">
        <v>336</v>
      </c>
      <c r="E217" t="s">
        <v>337</v>
      </c>
      <c r="H217">
        <v>0</v>
      </c>
      <c r="J217" s="2">
        <v>45441</v>
      </c>
      <c r="K217" t="s">
        <v>82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109.95</v>
      </c>
      <c r="T217" s="2">
        <v>45468</v>
      </c>
      <c r="U217" s="2">
        <v>45468</v>
      </c>
      <c r="V217">
        <v>0</v>
      </c>
      <c r="W217" s="22"/>
      <c r="X217" s="22"/>
      <c r="Y217">
        <v>0</v>
      </c>
      <c r="Z217" s="22"/>
      <c r="AA217" s="22"/>
      <c r="AB217">
        <v>0</v>
      </c>
      <c r="AC217" s="22"/>
      <c r="AD217" s="22"/>
      <c r="AE217">
        <v>0</v>
      </c>
      <c r="AF217" s="22"/>
      <c r="AG217" s="22"/>
    </row>
    <row r="218" spans="1:33" x14ac:dyDescent="0.35">
      <c r="A218">
        <v>1842</v>
      </c>
      <c r="B218">
        <v>266</v>
      </c>
      <c r="C218" t="s">
        <v>23</v>
      </c>
      <c r="D218" t="s">
        <v>336</v>
      </c>
      <c r="E218" t="s">
        <v>337</v>
      </c>
      <c r="H218">
        <v>0</v>
      </c>
      <c r="J218" s="2">
        <v>45440</v>
      </c>
      <c r="K218" t="s">
        <v>82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326.48</v>
      </c>
      <c r="T218" s="2">
        <v>45469</v>
      </c>
      <c r="U218" s="2">
        <v>45469</v>
      </c>
      <c r="V218">
        <v>0</v>
      </c>
      <c r="W218" s="22"/>
      <c r="X218" s="22"/>
      <c r="Y218">
        <v>0</v>
      </c>
      <c r="Z218" s="22"/>
      <c r="AA218" s="22"/>
      <c r="AB218">
        <v>0</v>
      </c>
      <c r="AC218" s="22"/>
      <c r="AD218" s="22"/>
      <c r="AE218">
        <v>0</v>
      </c>
      <c r="AF218" s="22"/>
      <c r="AG218" s="22"/>
    </row>
    <row r="219" spans="1:33" x14ac:dyDescent="0.35">
      <c r="A219">
        <v>1843</v>
      </c>
      <c r="B219">
        <v>266</v>
      </c>
      <c r="C219" t="s">
        <v>23</v>
      </c>
      <c r="D219" t="s">
        <v>339</v>
      </c>
      <c r="E219" t="s">
        <v>337</v>
      </c>
      <c r="H219">
        <v>0</v>
      </c>
      <c r="J219" s="2">
        <v>45440</v>
      </c>
      <c r="K219" t="s">
        <v>82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102.89</v>
      </c>
      <c r="T219" s="2">
        <v>45469</v>
      </c>
      <c r="U219" s="2">
        <v>45469</v>
      </c>
      <c r="V219">
        <v>0</v>
      </c>
      <c r="W219" s="22"/>
      <c r="X219" s="22"/>
      <c r="Y219">
        <v>0</v>
      </c>
      <c r="Z219" s="22"/>
      <c r="AA219" s="22"/>
      <c r="AB219">
        <v>0</v>
      </c>
      <c r="AC219" s="22"/>
      <c r="AD219" s="22"/>
      <c r="AE219">
        <v>0</v>
      </c>
      <c r="AF219" s="22"/>
      <c r="AG219" s="22"/>
    </row>
    <row r="220" spans="1:33" x14ac:dyDescent="0.35">
      <c r="A220">
        <v>1879</v>
      </c>
      <c r="B220">
        <v>266</v>
      </c>
      <c r="C220" t="s">
        <v>23</v>
      </c>
      <c r="D220" t="s">
        <v>311</v>
      </c>
      <c r="E220" t="s">
        <v>312</v>
      </c>
      <c r="H220">
        <v>216</v>
      </c>
      <c r="J220" s="2">
        <v>45473</v>
      </c>
      <c r="K220" t="s">
        <v>364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216</v>
      </c>
      <c r="T220" s="2">
        <v>45493</v>
      </c>
      <c r="U220" s="22"/>
      <c r="V220">
        <v>0</v>
      </c>
      <c r="W220" s="22"/>
      <c r="X220" s="22"/>
      <c r="Y220">
        <v>0</v>
      </c>
      <c r="Z220" s="22"/>
      <c r="AA220" s="22"/>
      <c r="AB220">
        <v>0</v>
      </c>
      <c r="AC220" s="22"/>
      <c r="AD220" s="22"/>
      <c r="AE220">
        <v>0</v>
      </c>
      <c r="AF220" s="22"/>
      <c r="AG220" s="22"/>
    </row>
    <row r="221" spans="1:33" x14ac:dyDescent="0.35">
      <c r="A221">
        <v>1898</v>
      </c>
      <c r="B221">
        <v>266</v>
      </c>
      <c r="C221" t="s">
        <v>23</v>
      </c>
      <c r="D221" t="s">
        <v>365</v>
      </c>
      <c r="E221" t="s">
        <v>80</v>
      </c>
      <c r="F221">
        <v>3385</v>
      </c>
      <c r="G221" t="s">
        <v>366</v>
      </c>
      <c r="H221">
        <v>3360</v>
      </c>
      <c r="J221" s="2">
        <v>45472</v>
      </c>
      <c r="K221" t="s">
        <v>82</v>
      </c>
      <c r="L221">
        <v>3360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2000</v>
      </c>
      <c r="T221" s="2">
        <v>45471</v>
      </c>
      <c r="U221" s="2">
        <v>45471</v>
      </c>
      <c r="V221">
        <v>1360</v>
      </c>
      <c r="W221" s="2">
        <v>45472</v>
      </c>
      <c r="X221" s="2">
        <v>45472</v>
      </c>
      <c r="Y221">
        <v>0</v>
      </c>
      <c r="Z221" s="22"/>
      <c r="AA221" s="22"/>
      <c r="AB221">
        <v>0</v>
      </c>
      <c r="AC221" s="22"/>
      <c r="AD221" s="22"/>
      <c r="AE221">
        <v>0</v>
      </c>
      <c r="AF221" s="22"/>
      <c r="AG221" s="22"/>
    </row>
    <row r="222" spans="1:33" x14ac:dyDescent="0.35">
      <c r="A222">
        <v>1905</v>
      </c>
      <c r="B222">
        <v>266</v>
      </c>
      <c r="C222" t="s">
        <v>23</v>
      </c>
      <c r="D222" t="s">
        <v>367</v>
      </c>
      <c r="E222" t="s">
        <v>80</v>
      </c>
      <c r="F222">
        <v>3386</v>
      </c>
      <c r="G222" t="s">
        <v>368</v>
      </c>
      <c r="H222">
        <v>1000</v>
      </c>
      <c r="J222" s="2">
        <v>45480</v>
      </c>
      <c r="K222" t="s">
        <v>82</v>
      </c>
      <c r="L222">
        <v>0</v>
      </c>
      <c r="M222">
        <v>0</v>
      </c>
      <c r="N222">
        <v>0</v>
      </c>
      <c r="O222">
        <v>0</v>
      </c>
      <c r="P222">
        <v>1000</v>
      </c>
      <c r="Q222">
        <v>0</v>
      </c>
      <c r="R222">
        <v>0</v>
      </c>
      <c r="S222">
        <v>1000</v>
      </c>
      <c r="T222" s="2">
        <v>45478</v>
      </c>
      <c r="U222" s="2">
        <v>45477</v>
      </c>
      <c r="V222">
        <v>0</v>
      </c>
      <c r="W222" s="22"/>
      <c r="X222" s="22"/>
      <c r="Y222">
        <v>0</v>
      </c>
      <c r="Z222" s="22"/>
      <c r="AA222" s="22"/>
      <c r="AB222">
        <v>0</v>
      </c>
      <c r="AC222" s="22"/>
      <c r="AD222" s="22"/>
      <c r="AE222">
        <v>0</v>
      </c>
      <c r="AF222" s="22"/>
      <c r="AG222" s="22"/>
    </row>
    <row r="223" spans="1:33" x14ac:dyDescent="0.35">
      <c r="A223">
        <v>1906</v>
      </c>
      <c r="B223">
        <v>266</v>
      </c>
      <c r="C223" t="s">
        <v>23</v>
      </c>
      <c r="D223" t="s">
        <v>369</v>
      </c>
      <c r="E223" t="s">
        <v>80</v>
      </c>
      <c r="F223">
        <v>3387</v>
      </c>
      <c r="G223" t="s">
        <v>343</v>
      </c>
      <c r="H223">
        <v>2400</v>
      </c>
      <c r="J223" s="2">
        <v>45486</v>
      </c>
      <c r="L223">
        <v>0</v>
      </c>
      <c r="M223">
        <v>0</v>
      </c>
      <c r="N223">
        <v>0</v>
      </c>
      <c r="O223">
        <v>1400</v>
      </c>
      <c r="P223">
        <v>1000</v>
      </c>
      <c r="Q223">
        <v>0</v>
      </c>
      <c r="R223">
        <v>0</v>
      </c>
      <c r="S223">
        <v>1000</v>
      </c>
      <c r="T223" s="2">
        <v>45477</v>
      </c>
      <c r="U223" s="2">
        <v>45478</v>
      </c>
      <c r="V223">
        <v>1400</v>
      </c>
      <c r="W223" s="2">
        <v>45481</v>
      </c>
      <c r="X223" s="22"/>
      <c r="Y223">
        <v>0</v>
      </c>
      <c r="Z223" s="22"/>
      <c r="AA223" s="22"/>
      <c r="AB223">
        <v>0</v>
      </c>
      <c r="AC223" s="22"/>
      <c r="AD223" s="22"/>
      <c r="AE223">
        <v>0</v>
      </c>
      <c r="AF223" s="22"/>
      <c r="AG223" s="22"/>
    </row>
    <row r="224" spans="1:33" x14ac:dyDescent="0.35">
      <c r="A224">
        <v>1921</v>
      </c>
      <c r="B224">
        <v>266</v>
      </c>
      <c r="C224" t="s">
        <v>23</v>
      </c>
      <c r="D224" t="s">
        <v>336</v>
      </c>
      <c r="E224" t="s">
        <v>337</v>
      </c>
      <c r="H224">
        <v>264.48</v>
      </c>
      <c r="J224" s="2">
        <v>45473</v>
      </c>
      <c r="K224" t="s">
        <v>82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264.48</v>
      </c>
      <c r="T224" s="2">
        <v>45474</v>
      </c>
      <c r="U224" s="2">
        <v>45474</v>
      </c>
      <c r="V224">
        <v>0</v>
      </c>
      <c r="W224" s="22"/>
      <c r="X224" s="22"/>
      <c r="Y224">
        <v>0</v>
      </c>
      <c r="Z224" s="22"/>
      <c r="AA224" s="22"/>
      <c r="AB224">
        <v>0</v>
      </c>
      <c r="AC224" s="22"/>
      <c r="AD224" s="22"/>
      <c r="AE224">
        <v>0</v>
      </c>
      <c r="AF224" s="22"/>
      <c r="AG224" s="22"/>
    </row>
    <row r="225" spans="1:33" x14ac:dyDescent="0.35">
      <c r="A225">
        <v>1922</v>
      </c>
      <c r="B225">
        <v>266</v>
      </c>
      <c r="C225" t="s">
        <v>23</v>
      </c>
      <c r="D225" t="s">
        <v>336</v>
      </c>
      <c r="E225" t="s">
        <v>337</v>
      </c>
      <c r="H225">
        <v>147.38999999999999</v>
      </c>
      <c r="J225" s="2">
        <v>45473</v>
      </c>
      <c r="K225" t="s">
        <v>82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147.38999999999999</v>
      </c>
      <c r="T225" s="2">
        <v>45475</v>
      </c>
      <c r="U225" s="2">
        <v>45475</v>
      </c>
      <c r="V225">
        <v>0</v>
      </c>
      <c r="W225" s="22"/>
      <c r="X225" s="22"/>
      <c r="Y225">
        <v>0</v>
      </c>
      <c r="Z225" s="22"/>
      <c r="AA225" s="22"/>
      <c r="AB225">
        <v>0</v>
      </c>
      <c r="AC225" s="22"/>
      <c r="AD225" s="22"/>
      <c r="AE225">
        <v>0</v>
      </c>
      <c r="AF225" s="22"/>
      <c r="AG225" s="22"/>
    </row>
    <row r="226" spans="1:33" x14ac:dyDescent="0.35">
      <c r="A226">
        <v>1923</v>
      </c>
      <c r="B226">
        <v>266</v>
      </c>
      <c r="C226" t="s">
        <v>23</v>
      </c>
      <c r="D226" t="s">
        <v>336</v>
      </c>
      <c r="E226" t="s">
        <v>337</v>
      </c>
      <c r="H226">
        <v>372.74</v>
      </c>
      <c r="J226" s="2">
        <v>45473</v>
      </c>
      <c r="K226" t="s">
        <v>82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372.74</v>
      </c>
      <c r="T226" s="2">
        <v>45476</v>
      </c>
      <c r="U226" s="2">
        <v>45476</v>
      </c>
      <c r="V226">
        <v>0</v>
      </c>
      <c r="W226" s="22"/>
      <c r="X226" s="22"/>
      <c r="Y226">
        <v>0</v>
      </c>
      <c r="Z226" s="22"/>
      <c r="AA226" s="22"/>
      <c r="AB226">
        <v>0</v>
      </c>
      <c r="AC226" s="22"/>
      <c r="AD226" s="22"/>
      <c r="AE226">
        <v>0</v>
      </c>
      <c r="AF226" s="22"/>
      <c r="AG226" s="22"/>
    </row>
    <row r="227" spans="1:33" x14ac:dyDescent="0.35">
      <c r="A227">
        <v>1924</v>
      </c>
      <c r="B227">
        <v>266</v>
      </c>
      <c r="C227" t="s">
        <v>23</v>
      </c>
      <c r="D227" t="s">
        <v>336</v>
      </c>
      <c r="E227" t="s">
        <v>337</v>
      </c>
      <c r="H227">
        <v>222.77</v>
      </c>
      <c r="J227" s="2">
        <v>45473</v>
      </c>
      <c r="K227" t="s">
        <v>82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222.77</v>
      </c>
      <c r="T227" s="2">
        <v>45477</v>
      </c>
      <c r="U227" s="2">
        <v>45477</v>
      </c>
      <c r="V227">
        <v>0</v>
      </c>
      <c r="W227" s="22"/>
      <c r="X227" s="22"/>
      <c r="Y227">
        <v>0</v>
      </c>
      <c r="Z227" s="22"/>
      <c r="AA227" s="22"/>
      <c r="AB227">
        <v>0</v>
      </c>
      <c r="AC227" s="22"/>
      <c r="AD227" s="22"/>
      <c r="AE227">
        <v>0</v>
      </c>
      <c r="AF227" s="22"/>
      <c r="AG227" s="22"/>
    </row>
    <row r="228" spans="1:33" x14ac:dyDescent="0.35">
      <c r="A228">
        <v>1925</v>
      </c>
      <c r="B228">
        <v>266</v>
      </c>
      <c r="C228" t="s">
        <v>23</v>
      </c>
      <c r="D228" t="s">
        <v>336</v>
      </c>
      <c r="E228" t="s">
        <v>337</v>
      </c>
      <c r="H228">
        <v>0</v>
      </c>
      <c r="J228" s="2">
        <v>45478</v>
      </c>
      <c r="K228" t="s">
        <v>82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475.32</v>
      </c>
      <c r="T228" s="2">
        <v>45478</v>
      </c>
      <c r="U228" s="2">
        <v>45478</v>
      </c>
      <c r="V228">
        <v>0</v>
      </c>
      <c r="W228" s="22"/>
      <c r="X228" s="22"/>
      <c r="Y228">
        <v>0</v>
      </c>
      <c r="Z228" s="22"/>
      <c r="AA228" s="22"/>
      <c r="AB228">
        <v>0</v>
      </c>
      <c r="AC228" s="22"/>
      <c r="AD228" s="22"/>
      <c r="AE228">
        <v>0</v>
      </c>
      <c r="AF228" s="22"/>
      <c r="AG228" s="22"/>
    </row>
    <row r="229" spans="1:33" x14ac:dyDescent="0.35">
      <c r="A229">
        <v>1926</v>
      </c>
      <c r="B229">
        <v>266</v>
      </c>
      <c r="C229" t="s">
        <v>23</v>
      </c>
      <c r="D229" t="s">
        <v>338</v>
      </c>
      <c r="E229" t="s">
        <v>337</v>
      </c>
      <c r="H229">
        <v>263.91000000000003</v>
      </c>
      <c r="J229" s="2">
        <v>45473</v>
      </c>
      <c r="K229" t="s">
        <v>82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263.91000000000003</v>
      </c>
      <c r="T229" s="2">
        <v>45478</v>
      </c>
      <c r="U229" s="2">
        <v>45478</v>
      </c>
      <c r="V229">
        <v>0</v>
      </c>
      <c r="W229" s="22"/>
      <c r="X229" s="22"/>
      <c r="Y229">
        <v>0</v>
      </c>
      <c r="Z229" s="22"/>
      <c r="AA229" s="22"/>
      <c r="AB229">
        <v>0</v>
      </c>
      <c r="AC229" s="22"/>
      <c r="AD229" s="22"/>
      <c r="AE229">
        <v>0</v>
      </c>
      <c r="AF229" s="22"/>
      <c r="AG229" s="22"/>
    </row>
    <row r="230" spans="1:33" x14ac:dyDescent="0.35">
      <c r="A230">
        <v>1927</v>
      </c>
      <c r="B230">
        <v>266</v>
      </c>
      <c r="C230" t="s">
        <v>23</v>
      </c>
      <c r="D230" t="s">
        <v>336</v>
      </c>
      <c r="E230" t="s">
        <v>337</v>
      </c>
      <c r="H230">
        <v>0</v>
      </c>
      <c r="J230" s="2">
        <v>45473</v>
      </c>
      <c r="K230" t="s">
        <v>82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1586.73</v>
      </c>
      <c r="T230" s="2">
        <v>45481</v>
      </c>
      <c r="U230" s="2">
        <v>45481</v>
      </c>
      <c r="V230">
        <v>0</v>
      </c>
      <c r="W230" s="22"/>
      <c r="X230" s="22"/>
      <c r="Y230">
        <v>0</v>
      </c>
      <c r="Z230" s="22"/>
      <c r="AA230" s="22"/>
      <c r="AB230">
        <v>0</v>
      </c>
      <c r="AC230" s="22"/>
      <c r="AD230" s="22"/>
      <c r="AE230">
        <v>0</v>
      </c>
      <c r="AF230" s="22"/>
      <c r="AG230" s="22"/>
    </row>
    <row r="231" spans="1:33" x14ac:dyDescent="0.35">
      <c r="A231">
        <v>1928</v>
      </c>
      <c r="B231">
        <v>266</v>
      </c>
      <c r="C231" t="s">
        <v>23</v>
      </c>
      <c r="D231" t="s">
        <v>336</v>
      </c>
      <c r="E231" t="s">
        <v>337</v>
      </c>
      <c r="H231">
        <v>0</v>
      </c>
      <c r="J231" s="2">
        <v>45473</v>
      </c>
      <c r="K231" t="s">
        <v>82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796.31</v>
      </c>
      <c r="T231" s="2">
        <v>45483</v>
      </c>
      <c r="U231" s="2">
        <v>45483</v>
      </c>
      <c r="V231">
        <v>0</v>
      </c>
      <c r="W231" s="22"/>
      <c r="X231" s="22"/>
      <c r="Y231">
        <v>0</v>
      </c>
      <c r="Z231" s="22"/>
      <c r="AA231" s="22"/>
      <c r="AB231">
        <v>0</v>
      </c>
      <c r="AC231" s="22"/>
      <c r="AD231" s="22"/>
      <c r="AE231">
        <v>0</v>
      </c>
      <c r="AF231" s="22"/>
      <c r="AG231" s="22"/>
    </row>
    <row r="232" spans="1:33" x14ac:dyDescent="0.35">
      <c r="A232">
        <v>1929</v>
      </c>
      <c r="B232">
        <v>266</v>
      </c>
      <c r="C232" t="s">
        <v>23</v>
      </c>
      <c r="D232" t="s">
        <v>370</v>
      </c>
      <c r="E232" t="s">
        <v>337</v>
      </c>
      <c r="H232">
        <v>0</v>
      </c>
      <c r="J232" s="2">
        <v>45473</v>
      </c>
      <c r="K232" t="s">
        <v>82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337.68</v>
      </c>
      <c r="T232" s="2">
        <v>45481</v>
      </c>
      <c r="U232" s="2">
        <v>45481</v>
      </c>
      <c r="V232">
        <v>0</v>
      </c>
      <c r="W232" s="22"/>
      <c r="X232" s="22"/>
      <c r="Y232">
        <v>0</v>
      </c>
      <c r="Z232" s="22"/>
      <c r="AA232" s="22"/>
      <c r="AB232">
        <v>0</v>
      </c>
      <c r="AC232" s="22"/>
      <c r="AD232" s="22"/>
      <c r="AE232">
        <v>0</v>
      </c>
      <c r="AF232" s="22"/>
      <c r="AG232" s="22"/>
    </row>
    <row r="233" spans="1:33" x14ac:dyDescent="0.35">
      <c r="A233">
        <v>1930</v>
      </c>
      <c r="B233">
        <v>266</v>
      </c>
      <c r="C233" t="s">
        <v>23</v>
      </c>
      <c r="D233" t="s">
        <v>370</v>
      </c>
      <c r="E233" t="s">
        <v>337</v>
      </c>
      <c r="H233">
        <v>48.92</v>
      </c>
      <c r="J233" s="2">
        <v>45473</v>
      </c>
      <c r="K233" t="s">
        <v>82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48.92</v>
      </c>
      <c r="T233" s="2">
        <v>45478</v>
      </c>
      <c r="U233" s="2">
        <v>45478</v>
      </c>
      <c r="V233">
        <v>0</v>
      </c>
      <c r="W233" s="22"/>
      <c r="X233" s="22"/>
      <c r="Y233">
        <v>0</v>
      </c>
      <c r="Z233" s="22"/>
      <c r="AA233" s="22"/>
      <c r="AB233">
        <v>0</v>
      </c>
      <c r="AC233" s="22"/>
      <c r="AD233" s="22"/>
      <c r="AE233">
        <v>0</v>
      </c>
      <c r="AF233" s="22"/>
      <c r="AG233" s="22"/>
    </row>
    <row r="234" spans="1:33" x14ac:dyDescent="0.35">
      <c r="A234">
        <v>1931</v>
      </c>
      <c r="B234">
        <v>266</v>
      </c>
      <c r="C234" t="s">
        <v>23</v>
      </c>
      <c r="D234" t="s">
        <v>370</v>
      </c>
      <c r="E234" t="s">
        <v>337</v>
      </c>
      <c r="H234">
        <v>0</v>
      </c>
      <c r="J234" s="2">
        <v>45473</v>
      </c>
      <c r="K234" t="s">
        <v>82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151.94</v>
      </c>
      <c r="T234" s="2">
        <v>45477</v>
      </c>
      <c r="U234" s="2">
        <v>45477</v>
      </c>
      <c r="V234">
        <v>0</v>
      </c>
      <c r="W234" s="22"/>
      <c r="X234" s="22"/>
      <c r="Y234">
        <v>0</v>
      </c>
      <c r="Z234" s="22"/>
      <c r="AA234" s="22"/>
      <c r="AB234">
        <v>0</v>
      </c>
      <c r="AC234" s="22"/>
      <c r="AD234" s="22"/>
      <c r="AE234">
        <v>0</v>
      </c>
      <c r="AF234" s="22"/>
      <c r="AG234" s="22"/>
    </row>
    <row r="235" spans="1:33" x14ac:dyDescent="0.35">
      <c r="A235">
        <v>1951</v>
      </c>
      <c r="B235">
        <v>266</v>
      </c>
      <c r="C235" t="s">
        <v>23</v>
      </c>
      <c r="D235" t="s">
        <v>371</v>
      </c>
      <c r="E235" t="s">
        <v>80</v>
      </c>
      <c r="F235">
        <v>3415</v>
      </c>
      <c r="G235" t="s">
        <v>372</v>
      </c>
      <c r="H235">
        <v>3500</v>
      </c>
      <c r="J235" s="2">
        <v>45493</v>
      </c>
      <c r="L235">
        <v>0</v>
      </c>
      <c r="M235">
        <v>1500</v>
      </c>
      <c r="N235">
        <v>0</v>
      </c>
      <c r="O235">
        <v>0</v>
      </c>
      <c r="P235">
        <v>2000</v>
      </c>
      <c r="Q235">
        <v>0</v>
      </c>
      <c r="R235">
        <v>0</v>
      </c>
      <c r="S235">
        <v>0</v>
      </c>
      <c r="T235" s="22"/>
      <c r="U235" s="22"/>
      <c r="V235">
        <v>0</v>
      </c>
      <c r="W235" s="22"/>
      <c r="X235" s="22"/>
      <c r="Y235">
        <v>0</v>
      </c>
      <c r="Z235" s="22"/>
      <c r="AA235" s="22"/>
      <c r="AB235">
        <v>0</v>
      </c>
      <c r="AC235" s="22"/>
      <c r="AD235" s="22"/>
      <c r="AE235">
        <v>0</v>
      </c>
      <c r="AF235" s="22"/>
      <c r="AG235" s="22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17"/>
  <sheetViews>
    <sheetView workbookViewId="0"/>
  </sheetViews>
  <sheetFormatPr defaultRowHeight="14.5" x14ac:dyDescent="0.35"/>
  <sheetData>
    <row r="1" spans="1:9" x14ac:dyDescent="0.35">
      <c r="A1" t="s">
        <v>373</v>
      </c>
      <c r="B1" t="s">
        <v>17</v>
      </c>
      <c r="C1" t="s">
        <v>30</v>
      </c>
      <c r="D1" t="s">
        <v>49</v>
      </c>
      <c r="E1" t="s">
        <v>374</v>
      </c>
      <c r="F1" t="s">
        <v>375</v>
      </c>
      <c r="G1" t="s">
        <v>376</v>
      </c>
      <c r="H1" t="s">
        <v>377</v>
      </c>
      <c r="I1" t="s">
        <v>378</v>
      </c>
    </row>
    <row r="2" spans="1:9" x14ac:dyDescent="0.35">
      <c r="A2">
        <v>1723</v>
      </c>
      <c r="B2">
        <v>266</v>
      </c>
      <c r="C2" t="s">
        <v>23</v>
      </c>
      <c r="D2" t="s">
        <v>215</v>
      </c>
      <c r="E2" s="2">
        <v>45483</v>
      </c>
      <c r="F2" s="2">
        <v>45483</v>
      </c>
      <c r="G2">
        <v>255.98</v>
      </c>
      <c r="H2" s="2">
        <v>45444</v>
      </c>
      <c r="I2" t="s">
        <v>379</v>
      </c>
    </row>
    <row r="3" spans="1:9" x14ac:dyDescent="0.35">
      <c r="A3">
        <v>1928</v>
      </c>
      <c r="B3">
        <v>266</v>
      </c>
      <c r="C3" t="s">
        <v>23</v>
      </c>
      <c r="D3" t="s">
        <v>336</v>
      </c>
      <c r="E3" s="2">
        <v>45483</v>
      </c>
      <c r="F3" s="2">
        <v>45483</v>
      </c>
      <c r="G3">
        <v>796.31</v>
      </c>
      <c r="H3" s="2">
        <v>45473</v>
      </c>
    </row>
    <row r="4" spans="1:9" x14ac:dyDescent="0.35">
      <c r="A4">
        <v>1929</v>
      </c>
      <c r="B4">
        <v>266</v>
      </c>
      <c r="C4" t="s">
        <v>23</v>
      </c>
      <c r="D4" t="s">
        <v>370</v>
      </c>
      <c r="E4" s="2">
        <v>45481</v>
      </c>
      <c r="F4" s="2">
        <v>45481</v>
      </c>
      <c r="G4">
        <v>337.68</v>
      </c>
      <c r="H4" s="2">
        <v>45473</v>
      </c>
    </row>
    <row r="5" spans="1:9" x14ac:dyDescent="0.35">
      <c r="A5">
        <v>1927</v>
      </c>
      <c r="B5">
        <v>266</v>
      </c>
      <c r="C5" t="s">
        <v>23</v>
      </c>
      <c r="D5" t="s">
        <v>336</v>
      </c>
      <c r="E5" s="2">
        <v>45481</v>
      </c>
      <c r="F5" s="2">
        <v>45481</v>
      </c>
      <c r="G5">
        <v>1586.73</v>
      </c>
      <c r="H5" s="2">
        <v>45473</v>
      </c>
    </row>
    <row r="6" spans="1:9" x14ac:dyDescent="0.35">
      <c r="A6">
        <v>1906</v>
      </c>
      <c r="B6">
        <v>266</v>
      </c>
      <c r="C6" t="s">
        <v>23</v>
      </c>
      <c r="D6" t="s">
        <v>369</v>
      </c>
      <c r="E6" s="2">
        <v>45477</v>
      </c>
      <c r="F6" s="2">
        <v>45478</v>
      </c>
      <c r="G6">
        <v>1000</v>
      </c>
      <c r="H6" s="2">
        <v>45486</v>
      </c>
      <c r="I6" t="s">
        <v>380</v>
      </c>
    </row>
    <row r="7" spans="1:9" x14ac:dyDescent="0.35">
      <c r="A7">
        <v>1930</v>
      </c>
      <c r="B7">
        <v>266</v>
      </c>
      <c r="C7" t="s">
        <v>23</v>
      </c>
      <c r="D7" t="s">
        <v>370</v>
      </c>
      <c r="E7" s="2">
        <v>45478</v>
      </c>
      <c r="F7" s="2">
        <v>45478</v>
      </c>
      <c r="G7">
        <v>48.92</v>
      </c>
      <c r="H7" s="2">
        <v>45473</v>
      </c>
    </row>
    <row r="8" spans="1:9" x14ac:dyDescent="0.35">
      <c r="A8">
        <v>1925</v>
      </c>
      <c r="B8">
        <v>266</v>
      </c>
      <c r="C8" t="s">
        <v>23</v>
      </c>
      <c r="D8" t="s">
        <v>336</v>
      </c>
      <c r="E8" s="2">
        <v>45478</v>
      </c>
      <c r="F8" s="2">
        <v>45478</v>
      </c>
      <c r="G8">
        <v>475.32</v>
      </c>
      <c r="H8" s="2">
        <v>45478</v>
      </c>
    </row>
    <row r="9" spans="1:9" x14ac:dyDescent="0.35">
      <c r="A9">
        <v>1926</v>
      </c>
      <c r="B9">
        <v>266</v>
      </c>
      <c r="C9" t="s">
        <v>23</v>
      </c>
      <c r="D9" t="s">
        <v>338</v>
      </c>
      <c r="E9" s="2">
        <v>45478</v>
      </c>
      <c r="F9" s="2">
        <v>45478</v>
      </c>
      <c r="G9">
        <v>263.91000000000003</v>
      </c>
      <c r="H9" s="2">
        <v>45473</v>
      </c>
    </row>
    <row r="10" spans="1:9" x14ac:dyDescent="0.35">
      <c r="A10">
        <v>1931</v>
      </c>
      <c r="B10">
        <v>266</v>
      </c>
      <c r="C10" t="s">
        <v>23</v>
      </c>
      <c r="D10" t="s">
        <v>370</v>
      </c>
      <c r="E10" s="2">
        <v>45477</v>
      </c>
      <c r="F10" s="2">
        <v>45477</v>
      </c>
      <c r="G10">
        <v>151.94</v>
      </c>
      <c r="H10" s="2">
        <v>45473</v>
      </c>
    </row>
    <row r="11" spans="1:9" x14ac:dyDescent="0.35">
      <c r="A11">
        <v>1924</v>
      </c>
      <c r="B11">
        <v>266</v>
      </c>
      <c r="C11" t="s">
        <v>23</v>
      </c>
      <c r="D11" t="s">
        <v>336</v>
      </c>
      <c r="E11" s="2">
        <v>45477</v>
      </c>
      <c r="F11" s="2">
        <v>45477</v>
      </c>
      <c r="G11">
        <v>222.77</v>
      </c>
      <c r="H11" s="2">
        <v>45473</v>
      </c>
    </row>
    <row r="12" spans="1:9" x14ac:dyDescent="0.35">
      <c r="A12">
        <v>1905</v>
      </c>
      <c r="B12">
        <v>266</v>
      </c>
      <c r="C12" t="s">
        <v>23</v>
      </c>
      <c r="D12" t="s">
        <v>367</v>
      </c>
      <c r="E12" s="2">
        <v>45478</v>
      </c>
      <c r="F12" s="2">
        <v>45477</v>
      </c>
      <c r="G12">
        <v>1000</v>
      </c>
      <c r="H12" s="2">
        <v>45480</v>
      </c>
      <c r="I12" t="s">
        <v>380</v>
      </c>
    </row>
    <row r="13" spans="1:9" x14ac:dyDescent="0.35">
      <c r="A13">
        <v>1923</v>
      </c>
      <c r="B13">
        <v>266</v>
      </c>
      <c r="C13" t="s">
        <v>23</v>
      </c>
      <c r="D13" t="s">
        <v>336</v>
      </c>
      <c r="E13" s="2">
        <v>45476</v>
      </c>
      <c r="F13" s="2">
        <v>45476</v>
      </c>
      <c r="G13">
        <v>372.74</v>
      </c>
      <c r="H13" s="2">
        <v>45473</v>
      </c>
    </row>
    <row r="14" spans="1:9" x14ac:dyDescent="0.35">
      <c r="A14">
        <v>1922</v>
      </c>
      <c r="B14">
        <v>266</v>
      </c>
      <c r="C14" t="s">
        <v>23</v>
      </c>
      <c r="D14" t="s">
        <v>336</v>
      </c>
      <c r="E14" s="2">
        <v>45475</v>
      </c>
      <c r="F14" s="2">
        <v>45475</v>
      </c>
      <c r="G14">
        <v>147.38999999999999</v>
      </c>
      <c r="H14" s="2">
        <v>45473</v>
      </c>
    </row>
    <row r="15" spans="1:9" x14ac:dyDescent="0.35">
      <c r="A15">
        <v>1921</v>
      </c>
      <c r="B15">
        <v>266</v>
      </c>
      <c r="C15" t="s">
        <v>23</v>
      </c>
      <c r="D15" t="s">
        <v>336</v>
      </c>
      <c r="E15" s="2">
        <v>45474</v>
      </c>
      <c r="F15" s="2">
        <v>45474</v>
      </c>
      <c r="G15">
        <v>264.48</v>
      </c>
      <c r="H15" s="2">
        <v>45473</v>
      </c>
    </row>
    <row r="16" spans="1:9" x14ac:dyDescent="0.35">
      <c r="A16">
        <v>1898</v>
      </c>
      <c r="B16">
        <v>266</v>
      </c>
      <c r="C16" t="s">
        <v>23</v>
      </c>
      <c r="D16" t="s">
        <v>365</v>
      </c>
      <c r="E16" s="2">
        <v>45472</v>
      </c>
      <c r="F16" s="2">
        <v>45472</v>
      </c>
      <c r="G16">
        <v>1360</v>
      </c>
      <c r="H16" s="2">
        <v>45472</v>
      </c>
      <c r="I16" t="s">
        <v>380</v>
      </c>
    </row>
    <row r="17" spans="1:9" x14ac:dyDescent="0.35">
      <c r="A17">
        <v>1898</v>
      </c>
      <c r="B17">
        <v>266</v>
      </c>
      <c r="C17" t="s">
        <v>23</v>
      </c>
      <c r="D17" t="s">
        <v>365</v>
      </c>
      <c r="E17" s="2">
        <v>45471</v>
      </c>
      <c r="F17" s="2">
        <v>45471</v>
      </c>
      <c r="G17">
        <v>2000</v>
      </c>
      <c r="H17" s="2">
        <v>45472</v>
      </c>
      <c r="I17" t="s">
        <v>380</v>
      </c>
    </row>
    <row r="18" spans="1:9" x14ac:dyDescent="0.35">
      <c r="A18">
        <v>1723</v>
      </c>
      <c r="B18">
        <v>266</v>
      </c>
      <c r="C18" t="s">
        <v>23</v>
      </c>
      <c r="D18" t="s">
        <v>215</v>
      </c>
      <c r="E18" s="2">
        <v>45469</v>
      </c>
      <c r="F18" s="2">
        <v>45469</v>
      </c>
      <c r="G18">
        <v>18.57</v>
      </c>
      <c r="H18" s="2">
        <v>45444</v>
      </c>
      <c r="I18" t="s">
        <v>379</v>
      </c>
    </row>
    <row r="19" spans="1:9" x14ac:dyDescent="0.35">
      <c r="A19">
        <v>1843</v>
      </c>
      <c r="B19">
        <v>266</v>
      </c>
      <c r="C19" t="s">
        <v>23</v>
      </c>
      <c r="D19" t="s">
        <v>339</v>
      </c>
      <c r="E19" s="2">
        <v>45469</v>
      </c>
      <c r="F19" s="2">
        <v>45469</v>
      </c>
      <c r="G19">
        <v>102.89</v>
      </c>
      <c r="H19" s="2">
        <v>45440</v>
      </c>
    </row>
    <row r="20" spans="1:9" x14ac:dyDescent="0.35">
      <c r="A20">
        <v>1842</v>
      </c>
      <c r="B20">
        <v>266</v>
      </c>
      <c r="C20" t="s">
        <v>23</v>
      </c>
      <c r="D20" t="s">
        <v>336</v>
      </c>
      <c r="E20" s="2">
        <v>45469</v>
      </c>
      <c r="F20" s="2">
        <v>45469</v>
      </c>
      <c r="G20">
        <v>326.48</v>
      </c>
      <c r="H20" s="2">
        <v>45440</v>
      </c>
    </row>
    <row r="21" spans="1:9" x14ac:dyDescent="0.35">
      <c r="A21">
        <v>1406</v>
      </c>
      <c r="B21">
        <v>266</v>
      </c>
      <c r="C21" t="s">
        <v>23</v>
      </c>
      <c r="D21" t="s">
        <v>215</v>
      </c>
      <c r="E21" s="2">
        <v>45469</v>
      </c>
      <c r="F21" s="2">
        <v>45469</v>
      </c>
      <c r="G21">
        <v>45.5</v>
      </c>
      <c r="H21" s="2">
        <v>45413</v>
      </c>
      <c r="I21" t="s">
        <v>379</v>
      </c>
    </row>
    <row r="22" spans="1:9" x14ac:dyDescent="0.35">
      <c r="A22">
        <v>1382</v>
      </c>
      <c r="B22">
        <v>266</v>
      </c>
      <c r="C22" t="s">
        <v>23</v>
      </c>
      <c r="D22" t="s">
        <v>342</v>
      </c>
      <c r="E22" s="2">
        <v>45467</v>
      </c>
      <c r="F22" s="2">
        <v>45468</v>
      </c>
      <c r="G22">
        <v>2850</v>
      </c>
      <c r="H22" s="2">
        <v>45472</v>
      </c>
      <c r="I22" t="s">
        <v>380</v>
      </c>
    </row>
    <row r="23" spans="1:9" x14ac:dyDescent="0.35">
      <c r="A23">
        <v>1841</v>
      </c>
      <c r="B23">
        <v>266</v>
      </c>
      <c r="C23" t="s">
        <v>23</v>
      </c>
      <c r="D23" t="s">
        <v>336</v>
      </c>
      <c r="E23" s="2">
        <v>45468</v>
      </c>
      <c r="F23" s="2">
        <v>45468</v>
      </c>
      <c r="G23">
        <v>109.95</v>
      </c>
      <c r="H23" s="2">
        <v>45441</v>
      </c>
    </row>
    <row r="24" spans="1:9" x14ac:dyDescent="0.35">
      <c r="A24">
        <v>1840</v>
      </c>
      <c r="B24">
        <v>266</v>
      </c>
      <c r="C24" t="s">
        <v>23</v>
      </c>
      <c r="D24" t="s">
        <v>336</v>
      </c>
      <c r="E24" s="2">
        <v>45467</v>
      </c>
      <c r="F24" s="2">
        <v>45467</v>
      </c>
      <c r="G24">
        <v>113.79</v>
      </c>
      <c r="H24" s="2">
        <v>45442</v>
      </c>
    </row>
    <row r="25" spans="1:9" x14ac:dyDescent="0.35">
      <c r="A25">
        <v>1837</v>
      </c>
      <c r="B25">
        <v>266</v>
      </c>
      <c r="C25" t="s">
        <v>23</v>
      </c>
      <c r="D25" t="s">
        <v>338</v>
      </c>
      <c r="E25" s="2">
        <v>45464</v>
      </c>
      <c r="F25" s="2">
        <v>45464</v>
      </c>
      <c r="G25">
        <v>140.71</v>
      </c>
      <c r="H25" s="2">
        <v>45442</v>
      </c>
    </row>
    <row r="26" spans="1:9" x14ac:dyDescent="0.35">
      <c r="A26">
        <v>1838</v>
      </c>
      <c r="B26">
        <v>266</v>
      </c>
      <c r="C26" t="s">
        <v>23</v>
      </c>
      <c r="D26" t="s">
        <v>339</v>
      </c>
      <c r="E26" s="2">
        <v>45463</v>
      </c>
      <c r="F26" s="2">
        <v>45463</v>
      </c>
      <c r="G26">
        <v>830.22</v>
      </c>
      <c r="H26" s="2">
        <v>45442</v>
      </c>
    </row>
    <row r="27" spans="1:9" x14ac:dyDescent="0.35">
      <c r="A27">
        <v>1041</v>
      </c>
      <c r="B27">
        <v>266</v>
      </c>
      <c r="C27" t="s">
        <v>23</v>
      </c>
      <c r="D27" t="s">
        <v>334</v>
      </c>
      <c r="E27" s="2">
        <v>45463</v>
      </c>
      <c r="F27" s="2">
        <v>45463</v>
      </c>
      <c r="G27">
        <v>600</v>
      </c>
      <c r="H27" s="2">
        <v>45478</v>
      </c>
      <c r="I27" t="s">
        <v>380</v>
      </c>
    </row>
    <row r="28" spans="1:9" x14ac:dyDescent="0.35">
      <c r="A28">
        <v>1410</v>
      </c>
      <c r="B28">
        <v>266</v>
      </c>
      <c r="C28" t="s">
        <v>23</v>
      </c>
      <c r="D28" t="s">
        <v>344</v>
      </c>
      <c r="E28" s="2">
        <v>45462</v>
      </c>
      <c r="F28" s="2">
        <v>45462</v>
      </c>
      <c r="G28">
        <v>1000</v>
      </c>
      <c r="H28" s="2">
        <v>45465</v>
      </c>
      <c r="I28" t="s">
        <v>380</v>
      </c>
    </row>
    <row r="29" spans="1:9" x14ac:dyDescent="0.35">
      <c r="A29">
        <v>1406</v>
      </c>
      <c r="B29">
        <v>266</v>
      </c>
      <c r="C29" t="s">
        <v>23</v>
      </c>
      <c r="D29" t="s">
        <v>215</v>
      </c>
      <c r="E29" s="2">
        <v>45462</v>
      </c>
      <c r="F29" s="2">
        <v>45462</v>
      </c>
      <c r="G29">
        <v>68.63</v>
      </c>
      <c r="H29" s="2">
        <v>45413</v>
      </c>
      <c r="I29" t="s">
        <v>379</v>
      </c>
    </row>
    <row r="30" spans="1:9" x14ac:dyDescent="0.35">
      <c r="A30">
        <v>1836</v>
      </c>
      <c r="B30">
        <v>266</v>
      </c>
      <c r="C30" t="s">
        <v>23</v>
      </c>
      <c r="D30" t="s">
        <v>336</v>
      </c>
      <c r="E30" s="2">
        <v>45462</v>
      </c>
      <c r="F30" s="2">
        <v>45462</v>
      </c>
      <c r="G30">
        <v>172.22</v>
      </c>
      <c r="H30" s="2">
        <v>45442</v>
      </c>
    </row>
    <row r="31" spans="1:9" x14ac:dyDescent="0.35">
      <c r="A31">
        <v>1611</v>
      </c>
      <c r="B31">
        <v>266</v>
      </c>
      <c r="C31" t="s">
        <v>23</v>
      </c>
      <c r="D31" t="s">
        <v>355</v>
      </c>
      <c r="E31" s="2">
        <v>45456</v>
      </c>
      <c r="F31" s="2">
        <v>45461</v>
      </c>
      <c r="G31">
        <v>1000</v>
      </c>
      <c r="H31" s="2">
        <v>45464</v>
      </c>
      <c r="I31" t="s">
        <v>380</v>
      </c>
    </row>
    <row r="32" spans="1:9" x14ac:dyDescent="0.35">
      <c r="A32">
        <v>1835</v>
      </c>
      <c r="B32">
        <v>266</v>
      </c>
      <c r="C32" t="s">
        <v>23</v>
      </c>
      <c r="D32" t="s">
        <v>336</v>
      </c>
      <c r="E32" s="2">
        <v>45461</v>
      </c>
      <c r="F32" s="2">
        <v>45461</v>
      </c>
      <c r="G32">
        <v>188</v>
      </c>
      <c r="H32" s="2">
        <v>45442</v>
      </c>
    </row>
    <row r="33" spans="1:9" x14ac:dyDescent="0.35">
      <c r="A33">
        <v>1835</v>
      </c>
      <c r="B33">
        <v>266</v>
      </c>
      <c r="C33" t="s">
        <v>23</v>
      </c>
      <c r="D33" t="s">
        <v>336</v>
      </c>
      <c r="E33" s="2">
        <v>45461</v>
      </c>
      <c r="F33" s="2">
        <v>45461</v>
      </c>
      <c r="G33">
        <v>166.77</v>
      </c>
      <c r="H33" s="2">
        <v>45442</v>
      </c>
    </row>
    <row r="34" spans="1:9" x14ac:dyDescent="0.35">
      <c r="A34">
        <v>1756</v>
      </c>
      <c r="B34">
        <v>266</v>
      </c>
      <c r="C34" t="s">
        <v>23</v>
      </c>
      <c r="D34" t="s">
        <v>336</v>
      </c>
      <c r="E34" s="2">
        <v>45460</v>
      </c>
      <c r="F34" s="2">
        <v>45460</v>
      </c>
      <c r="G34">
        <v>742.41</v>
      </c>
      <c r="H34" s="2">
        <v>45442</v>
      </c>
    </row>
    <row r="35" spans="1:9" x14ac:dyDescent="0.35">
      <c r="A35">
        <v>1714</v>
      </c>
      <c r="B35">
        <v>266</v>
      </c>
      <c r="C35" t="s">
        <v>23</v>
      </c>
      <c r="D35" t="s">
        <v>360</v>
      </c>
      <c r="E35" s="2">
        <v>45456</v>
      </c>
      <c r="F35" s="2">
        <v>45457</v>
      </c>
      <c r="G35">
        <v>1500</v>
      </c>
      <c r="H35" s="2">
        <v>45459</v>
      </c>
      <c r="I35" t="s">
        <v>380</v>
      </c>
    </row>
    <row r="36" spans="1:9" x14ac:dyDescent="0.35">
      <c r="A36">
        <v>1775</v>
      </c>
      <c r="B36">
        <v>266</v>
      </c>
      <c r="C36" t="s">
        <v>23</v>
      </c>
      <c r="D36" t="s">
        <v>336</v>
      </c>
      <c r="E36" s="2">
        <v>45457</v>
      </c>
      <c r="F36" s="2">
        <v>45457</v>
      </c>
      <c r="G36">
        <v>92.86</v>
      </c>
      <c r="H36" s="2">
        <v>45442</v>
      </c>
    </row>
    <row r="37" spans="1:9" x14ac:dyDescent="0.35">
      <c r="A37">
        <v>1776</v>
      </c>
      <c r="B37">
        <v>266</v>
      </c>
      <c r="C37" t="s">
        <v>23</v>
      </c>
      <c r="D37" t="s">
        <v>338</v>
      </c>
      <c r="E37" s="2">
        <v>45457</v>
      </c>
      <c r="F37" s="2">
        <v>45457</v>
      </c>
      <c r="G37">
        <v>541.47</v>
      </c>
      <c r="H37" s="2">
        <v>45441</v>
      </c>
    </row>
    <row r="38" spans="1:9" x14ac:dyDescent="0.35">
      <c r="A38">
        <v>1478</v>
      </c>
      <c r="B38">
        <v>266</v>
      </c>
      <c r="C38" t="s">
        <v>23</v>
      </c>
      <c r="D38" t="s">
        <v>347</v>
      </c>
      <c r="E38" s="2">
        <v>45448</v>
      </c>
      <c r="F38" s="2">
        <v>45456</v>
      </c>
      <c r="G38">
        <v>4132.22</v>
      </c>
      <c r="H38" s="2">
        <v>45458</v>
      </c>
      <c r="I38" t="s">
        <v>380</v>
      </c>
    </row>
    <row r="39" spans="1:9" x14ac:dyDescent="0.35">
      <c r="A39">
        <v>1755</v>
      </c>
      <c r="B39">
        <v>266</v>
      </c>
      <c r="C39" t="s">
        <v>23</v>
      </c>
      <c r="D39" t="s">
        <v>336</v>
      </c>
      <c r="E39" s="2">
        <v>45456</v>
      </c>
      <c r="F39" s="2">
        <v>45456</v>
      </c>
      <c r="G39">
        <v>149.38999999999999</v>
      </c>
      <c r="H39" s="2">
        <v>45442</v>
      </c>
    </row>
    <row r="40" spans="1:9" x14ac:dyDescent="0.35">
      <c r="A40">
        <v>1731</v>
      </c>
      <c r="B40">
        <v>266</v>
      </c>
      <c r="C40" t="s">
        <v>23</v>
      </c>
      <c r="D40" t="s">
        <v>361</v>
      </c>
      <c r="E40" s="2">
        <v>45456</v>
      </c>
      <c r="F40" s="2">
        <v>45456</v>
      </c>
      <c r="G40">
        <v>3193.92</v>
      </c>
      <c r="H40" s="2">
        <v>45456</v>
      </c>
      <c r="I40" t="s">
        <v>380</v>
      </c>
    </row>
    <row r="41" spans="1:9" x14ac:dyDescent="0.35">
      <c r="A41">
        <v>1839</v>
      </c>
      <c r="B41">
        <v>266</v>
      </c>
      <c r="C41" t="s">
        <v>23</v>
      </c>
      <c r="D41" t="s">
        <v>339</v>
      </c>
      <c r="E41" s="2">
        <v>45456</v>
      </c>
      <c r="F41" s="2">
        <v>45456</v>
      </c>
      <c r="G41">
        <v>1241.18</v>
      </c>
      <c r="H41" s="2">
        <v>45441</v>
      </c>
    </row>
    <row r="42" spans="1:9" x14ac:dyDescent="0.35">
      <c r="A42">
        <v>1663</v>
      </c>
      <c r="B42">
        <v>266</v>
      </c>
      <c r="C42" t="s">
        <v>23</v>
      </c>
      <c r="D42" t="s">
        <v>311</v>
      </c>
      <c r="E42" s="2">
        <v>45473</v>
      </c>
      <c r="F42" s="2">
        <v>45456</v>
      </c>
      <c r="G42">
        <v>200</v>
      </c>
      <c r="H42" s="2">
        <v>45442</v>
      </c>
    </row>
    <row r="43" spans="1:9" x14ac:dyDescent="0.35">
      <c r="A43">
        <v>1819</v>
      </c>
      <c r="B43">
        <v>266</v>
      </c>
      <c r="C43" t="s">
        <v>23</v>
      </c>
      <c r="D43" t="s">
        <v>363</v>
      </c>
      <c r="E43" s="2">
        <v>45455</v>
      </c>
      <c r="F43" s="2">
        <v>45455</v>
      </c>
      <c r="G43">
        <v>220</v>
      </c>
      <c r="H43" s="22"/>
      <c r="I43" t="s">
        <v>380</v>
      </c>
    </row>
    <row r="44" spans="1:9" x14ac:dyDescent="0.35">
      <c r="A44">
        <v>1819</v>
      </c>
      <c r="B44">
        <v>266</v>
      </c>
      <c r="C44" t="s">
        <v>23</v>
      </c>
      <c r="D44" t="s">
        <v>363</v>
      </c>
      <c r="E44" s="2">
        <v>45455</v>
      </c>
      <c r="F44" s="2">
        <v>45455</v>
      </c>
      <c r="G44">
        <v>673.48</v>
      </c>
      <c r="H44" s="22"/>
      <c r="I44" t="s">
        <v>380</v>
      </c>
    </row>
    <row r="45" spans="1:9" x14ac:dyDescent="0.35">
      <c r="A45">
        <v>1819</v>
      </c>
      <c r="B45">
        <v>266</v>
      </c>
      <c r="C45" t="s">
        <v>23</v>
      </c>
      <c r="D45" t="s">
        <v>363</v>
      </c>
      <c r="E45" s="2">
        <v>45455</v>
      </c>
      <c r="F45" s="2">
        <v>45455</v>
      </c>
      <c r="G45">
        <v>220</v>
      </c>
      <c r="H45" s="22"/>
      <c r="I45" t="s">
        <v>380</v>
      </c>
    </row>
    <row r="46" spans="1:9" x14ac:dyDescent="0.35">
      <c r="A46">
        <v>1752</v>
      </c>
      <c r="B46">
        <v>266</v>
      </c>
      <c r="C46" t="s">
        <v>23</v>
      </c>
      <c r="D46" t="s">
        <v>336</v>
      </c>
      <c r="E46" s="2">
        <v>45455</v>
      </c>
      <c r="F46" s="2">
        <v>45455</v>
      </c>
      <c r="G46">
        <v>32.11</v>
      </c>
      <c r="H46" s="2">
        <v>45442</v>
      </c>
    </row>
    <row r="47" spans="1:9" x14ac:dyDescent="0.35">
      <c r="A47">
        <v>1406</v>
      </c>
      <c r="B47">
        <v>266</v>
      </c>
      <c r="C47" t="s">
        <v>23</v>
      </c>
      <c r="D47" t="s">
        <v>215</v>
      </c>
      <c r="E47" s="2">
        <v>45455</v>
      </c>
      <c r="F47" s="2">
        <v>45455</v>
      </c>
      <c r="G47">
        <v>235.56</v>
      </c>
      <c r="H47" s="2">
        <v>45413</v>
      </c>
      <c r="I47" t="s">
        <v>379</v>
      </c>
    </row>
    <row r="48" spans="1:9" x14ac:dyDescent="0.35">
      <c r="A48">
        <v>1789</v>
      </c>
      <c r="B48">
        <v>266</v>
      </c>
      <c r="C48" t="s">
        <v>23</v>
      </c>
      <c r="D48" t="s">
        <v>363</v>
      </c>
      <c r="E48" s="2">
        <v>45455</v>
      </c>
      <c r="F48" s="2">
        <v>45454</v>
      </c>
      <c r="G48">
        <v>1710</v>
      </c>
      <c r="H48" s="2">
        <v>45455</v>
      </c>
      <c r="I48" t="s">
        <v>380</v>
      </c>
    </row>
    <row r="49" spans="1:9" x14ac:dyDescent="0.35">
      <c r="A49">
        <v>1730</v>
      </c>
      <c r="B49">
        <v>266</v>
      </c>
      <c r="C49" t="s">
        <v>23</v>
      </c>
      <c r="D49" t="s">
        <v>336</v>
      </c>
      <c r="E49" s="2">
        <v>45453</v>
      </c>
      <c r="F49" s="2">
        <v>45453</v>
      </c>
      <c r="G49">
        <v>83.85</v>
      </c>
      <c r="H49" s="2">
        <v>45442</v>
      </c>
    </row>
    <row r="50" spans="1:9" x14ac:dyDescent="0.35">
      <c r="A50">
        <v>1760</v>
      </c>
      <c r="B50">
        <v>266</v>
      </c>
      <c r="C50" t="s">
        <v>23</v>
      </c>
      <c r="D50" t="s">
        <v>363</v>
      </c>
      <c r="E50" s="2">
        <v>45455</v>
      </c>
      <c r="F50" s="2">
        <v>45453</v>
      </c>
      <c r="G50">
        <v>220</v>
      </c>
      <c r="H50" s="2">
        <v>45455</v>
      </c>
      <c r="I50" t="s">
        <v>380</v>
      </c>
    </row>
    <row r="51" spans="1:9" x14ac:dyDescent="0.35">
      <c r="A51">
        <v>1760</v>
      </c>
      <c r="B51">
        <v>266</v>
      </c>
      <c r="C51" t="s">
        <v>23</v>
      </c>
      <c r="D51" t="s">
        <v>363</v>
      </c>
      <c r="E51" s="2">
        <v>45455</v>
      </c>
      <c r="F51" s="2">
        <v>45453</v>
      </c>
      <c r="G51">
        <v>300</v>
      </c>
      <c r="H51" s="2">
        <v>45455</v>
      </c>
      <c r="I51" t="s">
        <v>380</v>
      </c>
    </row>
    <row r="52" spans="1:9" x14ac:dyDescent="0.35">
      <c r="A52">
        <v>1760</v>
      </c>
      <c r="B52">
        <v>266</v>
      </c>
      <c r="C52" t="s">
        <v>23</v>
      </c>
      <c r="D52" t="s">
        <v>363</v>
      </c>
      <c r="E52" s="2">
        <v>45455</v>
      </c>
      <c r="F52" s="2">
        <v>45453</v>
      </c>
      <c r="G52">
        <v>220</v>
      </c>
      <c r="H52" s="2">
        <v>45455</v>
      </c>
      <c r="I52" t="s">
        <v>380</v>
      </c>
    </row>
    <row r="53" spans="1:9" x14ac:dyDescent="0.35">
      <c r="A53">
        <v>1728</v>
      </c>
      <c r="B53">
        <v>266</v>
      </c>
      <c r="C53" t="s">
        <v>23</v>
      </c>
      <c r="D53" t="s">
        <v>336</v>
      </c>
      <c r="E53" s="2">
        <v>45450</v>
      </c>
      <c r="F53" s="2">
        <v>45450</v>
      </c>
      <c r="G53">
        <v>66.28</v>
      </c>
      <c r="H53" s="2">
        <v>45442</v>
      </c>
    </row>
    <row r="54" spans="1:9" x14ac:dyDescent="0.35">
      <c r="A54">
        <v>1729</v>
      </c>
      <c r="B54">
        <v>266</v>
      </c>
      <c r="C54" t="s">
        <v>23</v>
      </c>
      <c r="D54" t="s">
        <v>338</v>
      </c>
      <c r="E54" s="2">
        <v>45450</v>
      </c>
      <c r="F54" s="2">
        <v>45450</v>
      </c>
      <c r="G54">
        <v>428.61</v>
      </c>
      <c r="H54" s="2">
        <v>45442</v>
      </c>
    </row>
    <row r="55" spans="1:9" x14ac:dyDescent="0.35">
      <c r="A55">
        <v>1682</v>
      </c>
      <c r="B55">
        <v>266</v>
      </c>
      <c r="C55" t="s">
        <v>23</v>
      </c>
      <c r="D55" t="s">
        <v>357</v>
      </c>
      <c r="E55" s="2">
        <v>45449</v>
      </c>
      <c r="F55" s="2">
        <v>45449</v>
      </c>
      <c r="G55">
        <v>899.71</v>
      </c>
      <c r="H55" s="22"/>
    </row>
    <row r="56" spans="1:9" x14ac:dyDescent="0.35">
      <c r="A56">
        <v>1683</v>
      </c>
      <c r="B56">
        <v>266</v>
      </c>
      <c r="C56" t="s">
        <v>23</v>
      </c>
      <c r="D56" t="s">
        <v>336</v>
      </c>
      <c r="E56" s="2">
        <v>45449</v>
      </c>
      <c r="F56" s="2">
        <v>45449</v>
      </c>
      <c r="G56">
        <v>121.28</v>
      </c>
      <c r="H56" s="2">
        <v>45440</v>
      </c>
    </row>
    <row r="57" spans="1:9" x14ac:dyDescent="0.35">
      <c r="A57">
        <v>1593</v>
      </c>
      <c r="B57">
        <v>266</v>
      </c>
      <c r="C57" t="s">
        <v>23</v>
      </c>
      <c r="D57" t="s">
        <v>353</v>
      </c>
      <c r="E57" s="2">
        <v>45446</v>
      </c>
      <c r="F57" s="2">
        <v>45448</v>
      </c>
      <c r="G57">
        <v>1500</v>
      </c>
      <c r="H57" s="2">
        <v>45452</v>
      </c>
      <c r="I57" t="s">
        <v>380</v>
      </c>
    </row>
    <row r="58" spans="1:9" x14ac:dyDescent="0.35">
      <c r="A58">
        <v>1673</v>
      </c>
      <c r="B58">
        <v>266</v>
      </c>
      <c r="C58" t="s">
        <v>23</v>
      </c>
      <c r="D58" t="s">
        <v>336</v>
      </c>
      <c r="E58" s="2">
        <v>45448</v>
      </c>
      <c r="F58" s="2">
        <v>45448</v>
      </c>
      <c r="G58">
        <v>301.73</v>
      </c>
      <c r="H58" s="2">
        <v>45440</v>
      </c>
    </row>
    <row r="59" spans="1:9" x14ac:dyDescent="0.35">
      <c r="A59">
        <v>1684</v>
      </c>
      <c r="B59">
        <v>266</v>
      </c>
      <c r="C59" t="s">
        <v>23</v>
      </c>
      <c r="D59" t="s">
        <v>359</v>
      </c>
      <c r="E59" s="2">
        <v>45448</v>
      </c>
      <c r="F59" s="2">
        <v>45448</v>
      </c>
      <c r="G59">
        <v>249.82</v>
      </c>
      <c r="H59" s="2">
        <v>45447</v>
      </c>
    </row>
    <row r="60" spans="1:9" x14ac:dyDescent="0.35">
      <c r="A60">
        <v>1611</v>
      </c>
      <c r="B60">
        <v>266</v>
      </c>
      <c r="C60" t="s">
        <v>23</v>
      </c>
      <c r="D60" t="s">
        <v>355</v>
      </c>
      <c r="E60" s="2">
        <v>45447</v>
      </c>
      <c r="F60" s="2">
        <v>45447</v>
      </c>
      <c r="G60">
        <v>1000</v>
      </c>
      <c r="H60" s="2">
        <v>45464</v>
      </c>
      <c r="I60" t="s">
        <v>380</v>
      </c>
    </row>
    <row r="61" spans="1:9" x14ac:dyDescent="0.35">
      <c r="A61">
        <v>1649</v>
      </c>
      <c r="B61">
        <v>266</v>
      </c>
      <c r="C61" t="s">
        <v>23</v>
      </c>
      <c r="D61" t="s">
        <v>336</v>
      </c>
      <c r="E61" s="2">
        <v>45447</v>
      </c>
      <c r="F61" s="2">
        <v>45447</v>
      </c>
      <c r="G61">
        <v>668.83</v>
      </c>
      <c r="H61" s="2">
        <v>45416</v>
      </c>
    </row>
    <row r="62" spans="1:9" x14ac:dyDescent="0.35">
      <c r="A62">
        <v>1384</v>
      </c>
      <c r="B62">
        <v>266</v>
      </c>
      <c r="C62" t="s">
        <v>23</v>
      </c>
      <c r="D62" t="s">
        <v>311</v>
      </c>
      <c r="E62" s="2">
        <v>45432</v>
      </c>
      <c r="F62" s="2">
        <v>45446</v>
      </c>
      <c r="G62">
        <v>275</v>
      </c>
      <c r="H62" s="2">
        <v>45412</v>
      </c>
    </row>
    <row r="63" spans="1:9" x14ac:dyDescent="0.35">
      <c r="A63">
        <v>1648</v>
      </c>
      <c r="B63">
        <v>266</v>
      </c>
      <c r="C63" t="s">
        <v>23</v>
      </c>
      <c r="D63" t="s">
        <v>336</v>
      </c>
      <c r="E63" s="2">
        <v>45446</v>
      </c>
      <c r="F63" s="2">
        <v>45446</v>
      </c>
      <c r="G63">
        <v>114.42</v>
      </c>
      <c r="H63" s="2">
        <v>45415</v>
      </c>
    </row>
    <row r="64" spans="1:9" x14ac:dyDescent="0.35">
      <c r="A64">
        <v>1406</v>
      </c>
      <c r="B64">
        <v>266</v>
      </c>
      <c r="C64" t="s">
        <v>23</v>
      </c>
      <c r="D64" t="s">
        <v>215</v>
      </c>
      <c r="E64" s="2">
        <v>45441</v>
      </c>
      <c r="F64" s="2">
        <v>45441</v>
      </c>
      <c r="G64">
        <v>47.16</v>
      </c>
      <c r="H64" s="2">
        <v>45413</v>
      </c>
      <c r="I64" t="s">
        <v>379</v>
      </c>
    </row>
    <row r="65" spans="1:9" x14ac:dyDescent="0.35">
      <c r="A65">
        <v>1599</v>
      </c>
      <c r="B65">
        <v>266</v>
      </c>
      <c r="C65" t="s">
        <v>23</v>
      </c>
      <c r="D65" t="s">
        <v>348</v>
      </c>
      <c r="E65" s="2">
        <v>45441</v>
      </c>
      <c r="F65" s="2">
        <v>45441</v>
      </c>
      <c r="G65">
        <v>104.66</v>
      </c>
      <c r="H65" s="2">
        <v>45441</v>
      </c>
    </row>
    <row r="66" spans="1:9" x14ac:dyDescent="0.35">
      <c r="A66">
        <v>1592</v>
      </c>
      <c r="B66">
        <v>266</v>
      </c>
      <c r="C66" t="s">
        <v>23</v>
      </c>
      <c r="D66" t="s">
        <v>352</v>
      </c>
      <c r="E66" s="2">
        <v>45446</v>
      </c>
      <c r="F66" s="2">
        <v>45441</v>
      </c>
      <c r="G66">
        <v>1050</v>
      </c>
      <c r="H66" s="2">
        <v>45451</v>
      </c>
      <c r="I66" t="s">
        <v>380</v>
      </c>
    </row>
    <row r="67" spans="1:9" x14ac:dyDescent="0.35">
      <c r="A67">
        <v>1598</v>
      </c>
      <c r="B67">
        <v>266</v>
      </c>
      <c r="C67" t="s">
        <v>23</v>
      </c>
      <c r="D67" t="s">
        <v>336</v>
      </c>
      <c r="E67" s="2">
        <v>45440</v>
      </c>
      <c r="F67" s="2">
        <v>45440</v>
      </c>
      <c r="G67">
        <v>109.07</v>
      </c>
      <c r="H67" s="2">
        <v>45411</v>
      </c>
    </row>
    <row r="68" spans="1:9" x14ac:dyDescent="0.35">
      <c r="A68">
        <v>1597</v>
      </c>
      <c r="B68">
        <v>266</v>
      </c>
      <c r="C68" t="s">
        <v>23</v>
      </c>
      <c r="D68" t="s">
        <v>336</v>
      </c>
      <c r="E68" s="2">
        <v>45440</v>
      </c>
      <c r="F68" s="2">
        <v>45440</v>
      </c>
      <c r="G68">
        <v>109.07</v>
      </c>
      <c r="H68" s="2">
        <v>45440</v>
      </c>
      <c r="I68" t="s">
        <v>381</v>
      </c>
    </row>
    <row r="69" spans="1:9" x14ac:dyDescent="0.35">
      <c r="A69">
        <v>1571</v>
      </c>
      <c r="B69">
        <v>266</v>
      </c>
      <c r="C69" t="s">
        <v>23</v>
      </c>
      <c r="D69" t="s">
        <v>336</v>
      </c>
      <c r="E69" s="2">
        <v>45439</v>
      </c>
      <c r="F69" s="2">
        <v>45439</v>
      </c>
      <c r="G69">
        <v>563.32000000000005</v>
      </c>
      <c r="H69" s="2">
        <v>45409</v>
      </c>
    </row>
    <row r="70" spans="1:9" x14ac:dyDescent="0.35">
      <c r="A70">
        <v>1570</v>
      </c>
      <c r="B70">
        <v>266</v>
      </c>
      <c r="C70" t="s">
        <v>23</v>
      </c>
      <c r="D70" t="s">
        <v>336</v>
      </c>
      <c r="E70" s="2">
        <v>45435</v>
      </c>
      <c r="F70" s="2">
        <v>45435</v>
      </c>
      <c r="G70">
        <v>311.11</v>
      </c>
      <c r="H70" s="2">
        <v>45405</v>
      </c>
    </row>
    <row r="71" spans="1:9" x14ac:dyDescent="0.35">
      <c r="A71">
        <v>1596</v>
      </c>
      <c r="B71">
        <v>266</v>
      </c>
      <c r="C71" t="s">
        <v>23</v>
      </c>
      <c r="D71" t="s">
        <v>348</v>
      </c>
      <c r="E71" s="2">
        <v>45435</v>
      </c>
      <c r="F71" s="2">
        <v>45435</v>
      </c>
      <c r="G71">
        <v>872.45</v>
      </c>
      <c r="H71" s="2">
        <v>45405</v>
      </c>
    </row>
    <row r="72" spans="1:9" x14ac:dyDescent="0.35">
      <c r="A72">
        <v>1532</v>
      </c>
      <c r="B72">
        <v>266</v>
      </c>
      <c r="C72" t="s">
        <v>23</v>
      </c>
      <c r="D72" t="s">
        <v>349</v>
      </c>
      <c r="E72" s="2">
        <v>45434</v>
      </c>
      <c r="F72" s="2">
        <v>45434</v>
      </c>
      <c r="G72">
        <v>1000</v>
      </c>
      <c r="H72" s="2">
        <v>45482</v>
      </c>
      <c r="I72" t="s">
        <v>380</v>
      </c>
    </row>
    <row r="73" spans="1:9" x14ac:dyDescent="0.35">
      <c r="A73">
        <v>1507</v>
      </c>
      <c r="B73">
        <v>266</v>
      </c>
      <c r="C73" t="s">
        <v>23</v>
      </c>
      <c r="D73" t="s">
        <v>336</v>
      </c>
      <c r="E73" s="2">
        <v>45432</v>
      </c>
      <c r="F73" s="2">
        <v>45432</v>
      </c>
      <c r="G73">
        <v>234.04</v>
      </c>
      <c r="H73" s="2">
        <v>45402</v>
      </c>
    </row>
    <row r="74" spans="1:9" x14ac:dyDescent="0.35">
      <c r="A74">
        <v>1041</v>
      </c>
      <c r="B74">
        <v>266</v>
      </c>
      <c r="C74" t="s">
        <v>23</v>
      </c>
      <c r="D74" t="s">
        <v>334</v>
      </c>
      <c r="E74" s="2">
        <v>45437</v>
      </c>
      <c r="F74" s="2">
        <v>45432</v>
      </c>
      <c r="G74">
        <v>500</v>
      </c>
      <c r="H74" s="2">
        <v>45478</v>
      </c>
      <c r="I74" t="s">
        <v>380</v>
      </c>
    </row>
    <row r="75" spans="1:9" x14ac:dyDescent="0.35">
      <c r="A75">
        <v>1478</v>
      </c>
      <c r="B75">
        <v>266</v>
      </c>
      <c r="C75" t="s">
        <v>23</v>
      </c>
      <c r="D75" t="s">
        <v>347</v>
      </c>
      <c r="E75" s="2">
        <v>45429</v>
      </c>
      <c r="F75" s="2">
        <v>45429</v>
      </c>
      <c r="G75">
        <v>1800</v>
      </c>
      <c r="H75" s="2">
        <v>45458</v>
      </c>
      <c r="I75" t="s">
        <v>380</v>
      </c>
    </row>
    <row r="76" spans="1:9" x14ac:dyDescent="0.35">
      <c r="A76">
        <v>1506</v>
      </c>
      <c r="B76">
        <v>266</v>
      </c>
      <c r="C76" t="s">
        <v>23</v>
      </c>
      <c r="D76" t="s">
        <v>338</v>
      </c>
      <c r="E76" s="2">
        <v>45429</v>
      </c>
      <c r="F76" s="2">
        <v>45429</v>
      </c>
      <c r="G76">
        <v>58.91</v>
      </c>
      <c r="H76" s="2">
        <v>45399</v>
      </c>
    </row>
    <row r="77" spans="1:9" x14ac:dyDescent="0.35">
      <c r="A77">
        <v>1505</v>
      </c>
      <c r="B77">
        <v>266</v>
      </c>
      <c r="C77" t="s">
        <v>23</v>
      </c>
      <c r="D77" t="s">
        <v>348</v>
      </c>
      <c r="E77" s="2">
        <v>45428</v>
      </c>
      <c r="F77" s="2">
        <v>45428</v>
      </c>
      <c r="G77">
        <v>355.73</v>
      </c>
      <c r="H77" s="2">
        <v>45398</v>
      </c>
    </row>
    <row r="78" spans="1:9" x14ac:dyDescent="0.35">
      <c r="A78">
        <v>1504</v>
      </c>
      <c r="B78">
        <v>266</v>
      </c>
      <c r="C78" t="s">
        <v>23</v>
      </c>
      <c r="D78" t="s">
        <v>336</v>
      </c>
      <c r="E78" s="2">
        <v>45427</v>
      </c>
      <c r="F78" s="2">
        <v>45427</v>
      </c>
      <c r="G78">
        <v>63.28</v>
      </c>
      <c r="H78" s="2">
        <v>45397</v>
      </c>
    </row>
    <row r="79" spans="1:9" x14ac:dyDescent="0.35">
      <c r="A79">
        <v>1503</v>
      </c>
      <c r="B79">
        <v>266</v>
      </c>
      <c r="C79" t="s">
        <v>23</v>
      </c>
      <c r="D79" t="s">
        <v>338</v>
      </c>
      <c r="E79" s="2">
        <v>45427</v>
      </c>
      <c r="F79" s="2">
        <v>45427</v>
      </c>
      <c r="G79">
        <v>264.64999999999998</v>
      </c>
      <c r="H79" s="2">
        <v>45397</v>
      </c>
    </row>
    <row r="80" spans="1:9" x14ac:dyDescent="0.35">
      <c r="A80">
        <v>1502</v>
      </c>
      <c r="B80">
        <v>266</v>
      </c>
      <c r="C80" t="s">
        <v>23</v>
      </c>
      <c r="D80" t="s">
        <v>336</v>
      </c>
      <c r="E80" s="2">
        <v>45426</v>
      </c>
      <c r="F80" s="2">
        <v>45426</v>
      </c>
      <c r="G80">
        <v>184.78</v>
      </c>
      <c r="H80" s="2">
        <v>45426</v>
      </c>
    </row>
    <row r="81" spans="1:9" x14ac:dyDescent="0.35">
      <c r="A81">
        <v>1501</v>
      </c>
      <c r="B81">
        <v>266</v>
      </c>
      <c r="C81" t="s">
        <v>23</v>
      </c>
      <c r="D81" t="s">
        <v>336</v>
      </c>
      <c r="E81" s="2">
        <v>45425</v>
      </c>
      <c r="F81" s="2">
        <v>45425</v>
      </c>
      <c r="G81">
        <v>141.36000000000001</v>
      </c>
      <c r="H81" s="2">
        <v>45395</v>
      </c>
    </row>
    <row r="82" spans="1:9" x14ac:dyDescent="0.35">
      <c r="A82">
        <v>1418</v>
      </c>
      <c r="B82">
        <v>266</v>
      </c>
      <c r="C82" t="s">
        <v>23</v>
      </c>
      <c r="D82" t="s">
        <v>345</v>
      </c>
      <c r="E82" s="2">
        <v>45423</v>
      </c>
      <c r="F82" s="2">
        <v>45423</v>
      </c>
      <c r="G82">
        <v>2000</v>
      </c>
      <c r="H82" s="2">
        <v>45451</v>
      </c>
      <c r="I82" t="s">
        <v>380</v>
      </c>
    </row>
    <row r="83" spans="1:9" x14ac:dyDescent="0.35">
      <c r="A83">
        <v>1410</v>
      </c>
      <c r="B83">
        <v>266</v>
      </c>
      <c r="C83" t="s">
        <v>23</v>
      </c>
      <c r="D83" t="s">
        <v>344</v>
      </c>
      <c r="E83" s="2">
        <v>45420</v>
      </c>
      <c r="F83" s="2">
        <v>45422</v>
      </c>
      <c r="G83">
        <v>1000</v>
      </c>
      <c r="H83" s="2">
        <v>45465</v>
      </c>
      <c r="I83" t="s">
        <v>380</v>
      </c>
    </row>
    <row r="84" spans="1:9" x14ac:dyDescent="0.35">
      <c r="A84">
        <v>987</v>
      </c>
      <c r="B84">
        <v>266</v>
      </c>
      <c r="C84" t="s">
        <v>23</v>
      </c>
      <c r="D84" t="s">
        <v>321</v>
      </c>
      <c r="E84" s="2">
        <v>45422</v>
      </c>
      <c r="F84" s="2">
        <v>45422</v>
      </c>
      <c r="G84">
        <v>1400</v>
      </c>
      <c r="H84" s="2">
        <v>45430</v>
      </c>
      <c r="I84" t="s">
        <v>380</v>
      </c>
    </row>
    <row r="85" spans="1:9" x14ac:dyDescent="0.35">
      <c r="A85">
        <v>1500</v>
      </c>
      <c r="B85">
        <v>266</v>
      </c>
      <c r="C85" t="s">
        <v>23</v>
      </c>
      <c r="D85" t="s">
        <v>338</v>
      </c>
      <c r="E85" s="2">
        <v>45422</v>
      </c>
      <c r="F85" s="2">
        <v>45422</v>
      </c>
      <c r="G85">
        <v>250.67</v>
      </c>
      <c r="H85" s="2">
        <v>45392</v>
      </c>
    </row>
    <row r="86" spans="1:9" x14ac:dyDescent="0.35">
      <c r="A86">
        <v>1498</v>
      </c>
      <c r="B86">
        <v>266</v>
      </c>
      <c r="C86" t="s">
        <v>23</v>
      </c>
      <c r="D86" t="s">
        <v>336</v>
      </c>
      <c r="E86" s="2">
        <v>45421</v>
      </c>
      <c r="F86" s="2">
        <v>45421</v>
      </c>
      <c r="G86">
        <v>569.64</v>
      </c>
      <c r="H86" s="2">
        <v>45391</v>
      </c>
    </row>
    <row r="87" spans="1:9" x14ac:dyDescent="0.35">
      <c r="A87">
        <v>1499</v>
      </c>
      <c r="B87">
        <v>266</v>
      </c>
      <c r="C87" t="s">
        <v>23</v>
      </c>
      <c r="D87" t="s">
        <v>348</v>
      </c>
      <c r="E87" s="2">
        <v>45421</v>
      </c>
      <c r="F87" s="2">
        <v>45421</v>
      </c>
      <c r="G87">
        <v>590.57000000000005</v>
      </c>
      <c r="H87" s="2">
        <v>45391</v>
      </c>
    </row>
    <row r="88" spans="1:9" x14ac:dyDescent="0.35">
      <c r="A88">
        <v>1497</v>
      </c>
      <c r="B88">
        <v>266</v>
      </c>
      <c r="C88" t="s">
        <v>23</v>
      </c>
      <c r="D88" t="s">
        <v>336</v>
      </c>
      <c r="E88" s="2">
        <v>45420</v>
      </c>
      <c r="F88" s="2">
        <v>45420</v>
      </c>
      <c r="G88">
        <v>338.6</v>
      </c>
      <c r="H88" s="2">
        <v>45390</v>
      </c>
    </row>
    <row r="89" spans="1:9" x14ac:dyDescent="0.35">
      <c r="A89">
        <v>1496</v>
      </c>
      <c r="B89">
        <v>266</v>
      </c>
      <c r="C89" t="s">
        <v>23</v>
      </c>
      <c r="D89" t="s">
        <v>336</v>
      </c>
      <c r="E89" s="2">
        <v>45418</v>
      </c>
      <c r="F89" s="2">
        <v>45418</v>
      </c>
      <c r="G89">
        <v>2052.34</v>
      </c>
      <c r="H89" s="2">
        <v>45388</v>
      </c>
    </row>
    <row r="90" spans="1:9" x14ac:dyDescent="0.35">
      <c r="A90">
        <v>1382</v>
      </c>
      <c r="B90">
        <v>266</v>
      </c>
      <c r="C90" t="s">
        <v>23</v>
      </c>
      <c r="D90" t="s">
        <v>342</v>
      </c>
      <c r="E90" s="2">
        <v>45416</v>
      </c>
      <c r="F90" s="2">
        <v>45416</v>
      </c>
      <c r="G90">
        <v>2850</v>
      </c>
      <c r="H90" s="2">
        <v>45472</v>
      </c>
      <c r="I90" t="s">
        <v>380</v>
      </c>
    </row>
    <row r="91" spans="1:9" x14ac:dyDescent="0.35">
      <c r="A91">
        <v>1494</v>
      </c>
      <c r="B91">
        <v>266</v>
      </c>
      <c r="C91" t="s">
        <v>23</v>
      </c>
      <c r="D91" t="s">
        <v>336</v>
      </c>
      <c r="E91" s="2">
        <v>45415</v>
      </c>
      <c r="F91" s="2">
        <v>45415</v>
      </c>
      <c r="G91">
        <v>349.15</v>
      </c>
      <c r="H91" s="2">
        <v>45385</v>
      </c>
    </row>
    <row r="92" spans="1:9" x14ac:dyDescent="0.35">
      <c r="A92">
        <v>1495</v>
      </c>
      <c r="B92">
        <v>266</v>
      </c>
      <c r="C92" t="s">
        <v>23</v>
      </c>
      <c r="D92" t="s">
        <v>338</v>
      </c>
      <c r="E92" s="2">
        <v>45415</v>
      </c>
      <c r="F92" s="2">
        <v>45415</v>
      </c>
      <c r="G92">
        <v>176.14</v>
      </c>
      <c r="H92" s="2">
        <v>45385</v>
      </c>
    </row>
    <row r="93" spans="1:9" x14ac:dyDescent="0.35">
      <c r="A93">
        <v>1493</v>
      </c>
      <c r="B93">
        <v>266</v>
      </c>
      <c r="C93" t="s">
        <v>23</v>
      </c>
      <c r="D93" t="s">
        <v>336</v>
      </c>
      <c r="E93" s="2">
        <v>45414</v>
      </c>
      <c r="F93" s="2">
        <v>45414</v>
      </c>
      <c r="G93">
        <v>490.5</v>
      </c>
      <c r="H93" s="2">
        <v>45403</v>
      </c>
    </row>
    <row r="94" spans="1:9" x14ac:dyDescent="0.35">
      <c r="A94">
        <v>1271</v>
      </c>
      <c r="B94">
        <v>266</v>
      </c>
      <c r="C94" t="s">
        <v>23</v>
      </c>
      <c r="D94" t="s">
        <v>215</v>
      </c>
      <c r="E94" s="2">
        <v>45413</v>
      </c>
      <c r="F94" s="2">
        <v>45413</v>
      </c>
      <c r="G94">
        <v>42.07</v>
      </c>
      <c r="H94" s="2">
        <v>45383</v>
      </c>
      <c r="I94" t="s">
        <v>379</v>
      </c>
    </row>
    <row r="95" spans="1:9" x14ac:dyDescent="0.35">
      <c r="A95">
        <v>1321</v>
      </c>
      <c r="B95">
        <v>266</v>
      </c>
      <c r="C95" t="s">
        <v>23</v>
      </c>
      <c r="D95" t="s">
        <v>336</v>
      </c>
      <c r="E95" s="2">
        <v>45407</v>
      </c>
      <c r="F95" s="2">
        <v>45407</v>
      </c>
      <c r="G95">
        <v>80.3</v>
      </c>
      <c r="H95" s="2">
        <v>45376</v>
      </c>
    </row>
    <row r="96" spans="1:9" x14ac:dyDescent="0.35">
      <c r="A96">
        <v>1016</v>
      </c>
      <c r="B96">
        <v>266</v>
      </c>
      <c r="C96" t="s">
        <v>23</v>
      </c>
      <c r="D96" t="s">
        <v>311</v>
      </c>
      <c r="E96" s="2">
        <v>45402</v>
      </c>
      <c r="F96" s="2">
        <v>45406</v>
      </c>
      <c r="G96">
        <v>125</v>
      </c>
      <c r="H96" s="2">
        <v>45382</v>
      </c>
    </row>
    <row r="97" spans="1:9" x14ac:dyDescent="0.35">
      <c r="A97">
        <v>915</v>
      </c>
      <c r="B97">
        <v>266</v>
      </c>
      <c r="C97" t="s">
        <v>23</v>
      </c>
      <c r="D97" t="s">
        <v>215</v>
      </c>
      <c r="E97" s="2">
        <v>45406</v>
      </c>
      <c r="F97" s="2">
        <v>45406</v>
      </c>
      <c r="G97">
        <v>351.36</v>
      </c>
      <c r="H97" s="2">
        <v>45352</v>
      </c>
      <c r="I97" t="s">
        <v>379</v>
      </c>
    </row>
    <row r="98" spans="1:9" x14ac:dyDescent="0.35">
      <c r="A98">
        <v>1041</v>
      </c>
      <c r="B98">
        <v>266</v>
      </c>
      <c r="C98" t="s">
        <v>23</v>
      </c>
      <c r="D98" t="s">
        <v>334</v>
      </c>
      <c r="E98" s="2">
        <v>45407</v>
      </c>
      <c r="F98" s="2">
        <v>45402</v>
      </c>
      <c r="G98">
        <v>500</v>
      </c>
      <c r="H98" s="2">
        <v>45478</v>
      </c>
      <c r="I98" t="s">
        <v>380</v>
      </c>
    </row>
    <row r="99" spans="1:9" x14ac:dyDescent="0.35">
      <c r="A99">
        <v>1040</v>
      </c>
      <c r="B99">
        <v>266</v>
      </c>
      <c r="C99" t="s">
        <v>23</v>
      </c>
      <c r="D99" t="s">
        <v>332</v>
      </c>
      <c r="E99" s="2">
        <v>45399</v>
      </c>
      <c r="F99" s="2">
        <v>45399</v>
      </c>
      <c r="G99">
        <v>500</v>
      </c>
      <c r="H99" s="2">
        <v>45409</v>
      </c>
      <c r="I99" t="s">
        <v>380</v>
      </c>
    </row>
    <row r="100" spans="1:9" x14ac:dyDescent="0.35">
      <c r="A100">
        <v>915</v>
      </c>
      <c r="B100">
        <v>266</v>
      </c>
      <c r="C100" t="s">
        <v>23</v>
      </c>
      <c r="D100" t="s">
        <v>215</v>
      </c>
      <c r="E100" s="2">
        <v>45399</v>
      </c>
      <c r="F100" s="2">
        <v>45399</v>
      </c>
      <c r="G100">
        <v>19.32</v>
      </c>
      <c r="H100" s="2">
        <v>45352</v>
      </c>
      <c r="I100" t="s">
        <v>379</v>
      </c>
    </row>
    <row r="101" spans="1:9" x14ac:dyDescent="0.35">
      <c r="A101">
        <v>1202</v>
      </c>
      <c r="B101">
        <v>266</v>
      </c>
      <c r="C101" t="s">
        <v>23</v>
      </c>
      <c r="D101" t="s">
        <v>336</v>
      </c>
      <c r="E101" s="2">
        <v>45394</v>
      </c>
      <c r="F101" s="2">
        <v>45394</v>
      </c>
      <c r="G101">
        <v>205.68</v>
      </c>
      <c r="H101" s="2">
        <v>45363</v>
      </c>
    </row>
    <row r="102" spans="1:9" x14ac:dyDescent="0.35">
      <c r="A102">
        <v>1203</v>
      </c>
      <c r="B102">
        <v>266</v>
      </c>
      <c r="C102" t="s">
        <v>23</v>
      </c>
      <c r="D102" t="s">
        <v>338</v>
      </c>
      <c r="E102" s="2">
        <v>45394</v>
      </c>
      <c r="F102" s="2">
        <v>45394</v>
      </c>
      <c r="G102">
        <v>199.23</v>
      </c>
      <c r="H102" s="2">
        <v>45363</v>
      </c>
    </row>
    <row r="103" spans="1:9" x14ac:dyDescent="0.35">
      <c r="A103">
        <v>1014</v>
      </c>
      <c r="B103">
        <v>266</v>
      </c>
      <c r="C103" t="s">
        <v>23</v>
      </c>
      <c r="D103" t="s">
        <v>329</v>
      </c>
      <c r="E103" s="2">
        <v>45394</v>
      </c>
      <c r="F103" s="2">
        <v>45394</v>
      </c>
      <c r="G103">
        <v>2500</v>
      </c>
      <c r="H103" s="2">
        <v>45408</v>
      </c>
      <c r="I103" t="s">
        <v>380</v>
      </c>
    </row>
    <row r="104" spans="1:9" x14ac:dyDescent="0.35">
      <c r="A104">
        <v>1205</v>
      </c>
      <c r="B104">
        <v>266</v>
      </c>
      <c r="C104" t="s">
        <v>23</v>
      </c>
      <c r="D104" t="s">
        <v>338</v>
      </c>
      <c r="E104" s="2">
        <v>45393</v>
      </c>
      <c r="F104" s="2">
        <v>45393</v>
      </c>
      <c r="G104">
        <v>429.4</v>
      </c>
      <c r="H104" s="2">
        <v>45362</v>
      </c>
    </row>
    <row r="105" spans="1:9" x14ac:dyDescent="0.35">
      <c r="A105">
        <v>1204</v>
      </c>
      <c r="B105">
        <v>266</v>
      </c>
      <c r="C105" t="s">
        <v>23</v>
      </c>
      <c r="D105" t="s">
        <v>336</v>
      </c>
      <c r="E105" s="2">
        <v>45393</v>
      </c>
      <c r="F105" s="2">
        <v>45393</v>
      </c>
      <c r="G105">
        <v>199.33</v>
      </c>
      <c r="H105" s="2">
        <v>45362</v>
      </c>
    </row>
    <row r="106" spans="1:9" x14ac:dyDescent="0.35">
      <c r="A106">
        <v>915</v>
      </c>
      <c r="B106">
        <v>266</v>
      </c>
      <c r="C106" t="s">
        <v>23</v>
      </c>
      <c r="D106" t="s">
        <v>215</v>
      </c>
      <c r="E106" s="2">
        <v>45392</v>
      </c>
      <c r="F106" s="2">
        <v>45392</v>
      </c>
      <c r="G106">
        <v>188.94</v>
      </c>
      <c r="H106" s="2">
        <v>45352</v>
      </c>
      <c r="I106" t="s">
        <v>379</v>
      </c>
    </row>
    <row r="107" spans="1:9" x14ac:dyDescent="0.35">
      <c r="A107">
        <v>1140</v>
      </c>
      <c r="B107">
        <v>266</v>
      </c>
      <c r="C107" t="s">
        <v>23</v>
      </c>
      <c r="D107" t="s">
        <v>336</v>
      </c>
      <c r="E107" s="2">
        <v>45391</v>
      </c>
      <c r="F107" s="2">
        <v>45391</v>
      </c>
      <c r="G107">
        <v>71.849999999999994</v>
      </c>
      <c r="H107" s="2">
        <v>45360</v>
      </c>
    </row>
    <row r="108" spans="1:9" x14ac:dyDescent="0.35">
      <c r="A108">
        <v>1138</v>
      </c>
      <c r="B108">
        <v>266</v>
      </c>
      <c r="C108" t="s">
        <v>23</v>
      </c>
      <c r="D108" t="s">
        <v>336</v>
      </c>
      <c r="E108" s="2">
        <v>45390</v>
      </c>
      <c r="F108" s="2">
        <v>45390</v>
      </c>
      <c r="G108">
        <v>683.68</v>
      </c>
      <c r="H108" s="2">
        <v>45359</v>
      </c>
    </row>
    <row r="109" spans="1:9" x14ac:dyDescent="0.35">
      <c r="A109">
        <v>1014</v>
      </c>
      <c r="B109">
        <v>266</v>
      </c>
      <c r="C109" t="s">
        <v>23</v>
      </c>
      <c r="D109" t="s">
        <v>329</v>
      </c>
      <c r="E109" s="2">
        <v>45386</v>
      </c>
      <c r="F109" s="2">
        <v>45387</v>
      </c>
      <c r="G109">
        <v>2500</v>
      </c>
      <c r="H109" s="2">
        <v>45408</v>
      </c>
      <c r="I109" t="s">
        <v>380</v>
      </c>
    </row>
    <row r="110" spans="1:9" x14ac:dyDescent="0.35">
      <c r="A110">
        <v>1137</v>
      </c>
      <c r="B110">
        <v>266</v>
      </c>
      <c r="C110" t="s">
        <v>23</v>
      </c>
      <c r="D110" t="s">
        <v>338</v>
      </c>
      <c r="E110" s="2">
        <v>45387</v>
      </c>
      <c r="F110" s="2">
        <v>45387</v>
      </c>
      <c r="G110">
        <v>695.86</v>
      </c>
      <c r="H110" s="2">
        <v>45394</v>
      </c>
    </row>
    <row r="111" spans="1:9" x14ac:dyDescent="0.35">
      <c r="A111">
        <v>1129</v>
      </c>
      <c r="B111">
        <v>266</v>
      </c>
      <c r="C111" t="s">
        <v>23</v>
      </c>
      <c r="D111" t="s">
        <v>336</v>
      </c>
      <c r="E111" s="2">
        <v>45387</v>
      </c>
      <c r="F111" s="2">
        <v>45387</v>
      </c>
      <c r="G111">
        <v>356.15</v>
      </c>
      <c r="H111" s="2">
        <v>45356</v>
      </c>
    </row>
    <row r="112" spans="1:9" x14ac:dyDescent="0.35">
      <c r="A112">
        <v>1023</v>
      </c>
      <c r="B112">
        <v>266</v>
      </c>
      <c r="C112" t="s">
        <v>23</v>
      </c>
      <c r="D112" t="s">
        <v>331</v>
      </c>
      <c r="E112" s="2">
        <v>45387</v>
      </c>
      <c r="F112" s="2">
        <v>45387</v>
      </c>
      <c r="G112">
        <v>1500</v>
      </c>
      <c r="H112" s="2">
        <v>45402</v>
      </c>
      <c r="I112" t="s">
        <v>380</v>
      </c>
    </row>
    <row r="113" spans="1:9" x14ac:dyDescent="0.35">
      <c r="A113">
        <v>1004</v>
      </c>
      <c r="B113">
        <v>266</v>
      </c>
      <c r="C113" t="s">
        <v>23</v>
      </c>
      <c r="D113" t="s">
        <v>327</v>
      </c>
      <c r="E113" s="2">
        <v>45385</v>
      </c>
      <c r="F113" s="2">
        <v>45386</v>
      </c>
      <c r="G113">
        <v>1500</v>
      </c>
      <c r="H113" s="2">
        <v>45387</v>
      </c>
      <c r="I113" t="s">
        <v>380</v>
      </c>
    </row>
    <row r="114" spans="1:9" x14ac:dyDescent="0.35">
      <c r="A114">
        <v>1023</v>
      </c>
      <c r="B114">
        <v>266</v>
      </c>
      <c r="C114" t="s">
        <v>23</v>
      </c>
      <c r="D114" t="s">
        <v>331</v>
      </c>
      <c r="E114" s="2">
        <v>45386</v>
      </c>
      <c r="F114" s="2">
        <v>45386</v>
      </c>
      <c r="G114">
        <v>1500</v>
      </c>
      <c r="H114" s="2">
        <v>45402</v>
      </c>
      <c r="I114" t="s">
        <v>380</v>
      </c>
    </row>
    <row r="115" spans="1:9" x14ac:dyDescent="0.35">
      <c r="A115">
        <v>1249</v>
      </c>
      <c r="B115">
        <v>266</v>
      </c>
      <c r="C115" t="s">
        <v>23</v>
      </c>
      <c r="D115" t="s">
        <v>339</v>
      </c>
      <c r="E115" s="2">
        <v>45386</v>
      </c>
      <c r="F115" s="2">
        <v>45386</v>
      </c>
      <c r="G115">
        <v>595.78</v>
      </c>
      <c r="H115" s="2">
        <v>45354</v>
      </c>
    </row>
    <row r="116" spans="1:9" x14ac:dyDescent="0.35">
      <c r="A116">
        <v>1125</v>
      </c>
      <c r="B116">
        <v>266</v>
      </c>
      <c r="C116" t="s">
        <v>23</v>
      </c>
      <c r="D116" t="s">
        <v>336</v>
      </c>
      <c r="E116" s="2">
        <v>45386</v>
      </c>
      <c r="F116" s="2">
        <v>45386</v>
      </c>
      <c r="G116">
        <v>642.54</v>
      </c>
      <c r="H116" s="2">
        <v>45355</v>
      </c>
    </row>
    <row r="117" spans="1:9" x14ac:dyDescent="0.35">
      <c r="A117">
        <v>997</v>
      </c>
      <c r="B117">
        <v>266</v>
      </c>
      <c r="C117" t="s">
        <v>23</v>
      </c>
      <c r="D117" t="s">
        <v>323</v>
      </c>
      <c r="E117" s="2">
        <v>45386</v>
      </c>
      <c r="F117" s="2">
        <v>45386</v>
      </c>
      <c r="G117">
        <v>214.5</v>
      </c>
      <c r="H117" s="2">
        <v>45395</v>
      </c>
      <c r="I117" t="s">
        <v>380</v>
      </c>
    </row>
    <row r="118" spans="1:9" x14ac:dyDescent="0.35">
      <c r="A118">
        <v>1121</v>
      </c>
      <c r="B118">
        <v>266</v>
      </c>
      <c r="C118" t="s">
        <v>23</v>
      </c>
      <c r="D118" t="s">
        <v>336</v>
      </c>
      <c r="E118" s="2">
        <v>45385</v>
      </c>
      <c r="F118" s="2">
        <v>45385</v>
      </c>
      <c r="G118">
        <v>130.78</v>
      </c>
      <c r="H118" s="2">
        <v>45354</v>
      </c>
    </row>
    <row r="119" spans="1:9" x14ac:dyDescent="0.35">
      <c r="A119">
        <v>915</v>
      </c>
      <c r="B119">
        <v>266</v>
      </c>
      <c r="C119" t="s">
        <v>23</v>
      </c>
      <c r="D119" t="s">
        <v>215</v>
      </c>
      <c r="E119" s="2">
        <v>45385</v>
      </c>
      <c r="F119" s="2">
        <v>45385</v>
      </c>
      <c r="G119">
        <v>28.78</v>
      </c>
      <c r="H119" s="2">
        <v>45352</v>
      </c>
      <c r="I119" t="s">
        <v>379</v>
      </c>
    </row>
    <row r="120" spans="1:9" x14ac:dyDescent="0.35">
      <c r="A120">
        <v>1001</v>
      </c>
      <c r="B120">
        <v>266</v>
      </c>
      <c r="C120" t="s">
        <v>23</v>
      </c>
      <c r="D120" t="s">
        <v>325</v>
      </c>
      <c r="E120" s="2">
        <v>45385</v>
      </c>
      <c r="F120" s="2">
        <v>45385</v>
      </c>
      <c r="G120">
        <v>2000</v>
      </c>
      <c r="H120" s="2">
        <v>45394</v>
      </c>
      <c r="I120" t="s">
        <v>380</v>
      </c>
    </row>
    <row r="121" spans="1:9" x14ac:dyDescent="0.35">
      <c r="A121">
        <v>1118</v>
      </c>
      <c r="B121">
        <v>266</v>
      </c>
      <c r="C121" t="s">
        <v>23</v>
      </c>
      <c r="D121" t="s">
        <v>336</v>
      </c>
      <c r="E121" s="2">
        <v>45384</v>
      </c>
      <c r="F121" s="2">
        <v>45384</v>
      </c>
      <c r="G121">
        <v>70.680000000000007</v>
      </c>
      <c r="H121" s="2">
        <v>45381</v>
      </c>
    </row>
    <row r="122" spans="1:9" x14ac:dyDescent="0.35">
      <c r="A122">
        <v>1116</v>
      </c>
      <c r="B122">
        <v>266</v>
      </c>
      <c r="C122" t="s">
        <v>23</v>
      </c>
      <c r="D122" t="s">
        <v>338</v>
      </c>
      <c r="E122" s="2">
        <v>45383</v>
      </c>
      <c r="F122" s="2">
        <v>45383</v>
      </c>
      <c r="G122">
        <v>61.33</v>
      </c>
      <c r="H122" s="2">
        <v>45352</v>
      </c>
    </row>
    <row r="123" spans="1:9" x14ac:dyDescent="0.35">
      <c r="A123">
        <v>1114</v>
      </c>
      <c r="B123">
        <v>266</v>
      </c>
      <c r="C123" t="s">
        <v>23</v>
      </c>
      <c r="D123" t="s">
        <v>336</v>
      </c>
      <c r="E123" s="2">
        <v>45383</v>
      </c>
      <c r="F123" s="2">
        <v>45383</v>
      </c>
      <c r="G123">
        <v>1025.92</v>
      </c>
      <c r="H123" s="2">
        <v>45352</v>
      </c>
    </row>
    <row r="124" spans="1:9" x14ac:dyDescent="0.35">
      <c r="A124">
        <v>766</v>
      </c>
      <c r="B124">
        <v>266</v>
      </c>
      <c r="C124" t="s">
        <v>23</v>
      </c>
      <c r="D124" t="s">
        <v>215</v>
      </c>
      <c r="E124" s="2">
        <v>45378</v>
      </c>
      <c r="F124" s="2">
        <v>45378</v>
      </c>
      <c r="G124">
        <v>139.61000000000001</v>
      </c>
      <c r="H124" s="2">
        <v>45323</v>
      </c>
      <c r="I124" t="s">
        <v>379</v>
      </c>
    </row>
    <row r="125" spans="1:9" x14ac:dyDescent="0.35">
      <c r="A125">
        <v>987</v>
      </c>
      <c r="B125">
        <v>266</v>
      </c>
      <c r="C125" t="s">
        <v>23</v>
      </c>
      <c r="D125" t="s">
        <v>321</v>
      </c>
      <c r="E125" s="2">
        <v>45378</v>
      </c>
      <c r="F125" s="2">
        <v>45378</v>
      </c>
      <c r="G125">
        <v>1400</v>
      </c>
      <c r="H125" s="2">
        <v>45430</v>
      </c>
      <c r="I125" t="s">
        <v>380</v>
      </c>
    </row>
    <row r="126" spans="1:9" x14ac:dyDescent="0.35">
      <c r="A126">
        <v>1040</v>
      </c>
      <c r="B126">
        <v>266</v>
      </c>
      <c r="C126" t="s">
        <v>23</v>
      </c>
      <c r="D126" t="s">
        <v>332</v>
      </c>
      <c r="E126" s="2">
        <v>45369</v>
      </c>
      <c r="F126" s="2">
        <v>45373</v>
      </c>
      <c r="G126">
        <v>500</v>
      </c>
      <c r="H126" s="2">
        <v>45409</v>
      </c>
      <c r="I126" t="s">
        <v>380</v>
      </c>
    </row>
    <row r="127" spans="1:9" x14ac:dyDescent="0.35">
      <c r="A127">
        <v>867</v>
      </c>
      <c r="B127">
        <v>266</v>
      </c>
      <c r="C127" t="s">
        <v>23</v>
      </c>
      <c r="D127" t="s">
        <v>317</v>
      </c>
      <c r="E127" s="2">
        <v>45373</v>
      </c>
      <c r="F127" s="2">
        <v>45373</v>
      </c>
      <c r="G127">
        <v>1000</v>
      </c>
      <c r="H127" s="2">
        <v>45388</v>
      </c>
      <c r="I127" t="s">
        <v>380</v>
      </c>
    </row>
    <row r="128" spans="1:9" x14ac:dyDescent="0.35">
      <c r="A128">
        <v>997</v>
      </c>
      <c r="B128">
        <v>266</v>
      </c>
      <c r="C128" t="s">
        <v>23</v>
      </c>
      <c r="D128" t="s">
        <v>323</v>
      </c>
      <c r="E128" s="2">
        <v>45366</v>
      </c>
      <c r="F128" s="2">
        <v>45371</v>
      </c>
      <c r="G128">
        <v>4450</v>
      </c>
      <c r="H128" s="2">
        <v>45395</v>
      </c>
      <c r="I128" t="s">
        <v>380</v>
      </c>
    </row>
    <row r="129" spans="1:9" x14ac:dyDescent="0.35">
      <c r="A129">
        <v>1041</v>
      </c>
      <c r="B129">
        <v>266</v>
      </c>
      <c r="C129" t="s">
        <v>23</v>
      </c>
      <c r="D129" t="s">
        <v>334</v>
      </c>
      <c r="E129" s="2">
        <v>45371</v>
      </c>
      <c r="F129" s="2">
        <v>45371</v>
      </c>
      <c r="G129">
        <v>1000</v>
      </c>
      <c r="H129" s="2">
        <v>45478</v>
      </c>
      <c r="I129" t="s">
        <v>380</v>
      </c>
    </row>
    <row r="130" spans="1:9" x14ac:dyDescent="0.35">
      <c r="A130">
        <v>929</v>
      </c>
      <c r="B130">
        <v>266</v>
      </c>
      <c r="C130" t="s">
        <v>23</v>
      </c>
      <c r="D130" t="s">
        <v>319</v>
      </c>
      <c r="E130" s="2">
        <v>45371</v>
      </c>
      <c r="F130" s="2">
        <v>45369</v>
      </c>
      <c r="G130">
        <v>27820</v>
      </c>
      <c r="H130" s="2">
        <v>45372</v>
      </c>
      <c r="I130" t="s">
        <v>380</v>
      </c>
    </row>
    <row r="131" spans="1:9" x14ac:dyDescent="0.35">
      <c r="A131">
        <v>929</v>
      </c>
      <c r="B131">
        <v>266</v>
      </c>
      <c r="C131" t="s">
        <v>23</v>
      </c>
      <c r="D131" t="s">
        <v>319</v>
      </c>
      <c r="E131" s="2">
        <v>45371</v>
      </c>
      <c r="F131" s="2">
        <v>45369</v>
      </c>
      <c r="G131">
        <v>1500</v>
      </c>
      <c r="H131" s="2">
        <v>45372</v>
      </c>
      <c r="I131" t="s">
        <v>380</v>
      </c>
    </row>
    <row r="132" spans="1:9" x14ac:dyDescent="0.35">
      <c r="A132">
        <v>819</v>
      </c>
      <c r="B132">
        <v>266</v>
      </c>
      <c r="C132" t="s">
        <v>23</v>
      </c>
      <c r="D132" t="s">
        <v>311</v>
      </c>
      <c r="E132" s="2">
        <v>45371</v>
      </c>
      <c r="F132" s="2">
        <v>45364</v>
      </c>
      <c r="G132">
        <v>225</v>
      </c>
      <c r="H132" s="2">
        <v>45351</v>
      </c>
    </row>
    <row r="133" spans="1:9" x14ac:dyDescent="0.35">
      <c r="A133">
        <v>867</v>
      </c>
      <c r="B133">
        <v>266</v>
      </c>
      <c r="C133" t="s">
        <v>23</v>
      </c>
      <c r="D133" t="s">
        <v>317</v>
      </c>
      <c r="E133" s="2">
        <v>45359</v>
      </c>
      <c r="F133" s="2">
        <v>45359</v>
      </c>
      <c r="G133">
        <v>1000</v>
      </c>
      <c r="H133" s="2">
        <v>45388</v>
      </c>
      <c r="I133" t="s">
        <v>380</v>
      </c>
    </row>
    <row r="134" spans="1:9" x14ac:dyDescent="0.35">
      <c r="A134">
        <v>857</v>
      </c>
      <c r="B134">
        <v>266</v>
      </c>
      <c r="C134" t="s">
        <v>23</v>
      </c>
      <c r="D134" t="s">
        <v>315</v>
      </c>
      <c r="E134" s="2">
        <v>45358</v>
      </c>
      <c r="F134" s="2">
        <v>45358</v>
      </c>
      <c r="G134">
        <v>2000</v>
      </c>
      <c r="H134" s="2">
        <v>45360</v>
      </c>
      <c r="I134" t="s">
        <v>380</v>
      </c>
    </row>
    <row r="135" spans="1:9" x14ac:dyDescent="0.35">
      <c r="A135">
        <v>866</v>
      </c>
      <c r="B135">
        <v>266</v>
      </c>
      <c r="C135" t="s">
        <v>23</v>
      </c>
      <c r="D135" t="s">
        <v>315</v>
      </c>
      <c r="E135" s="2">
        <v>45358</v>
      </c>
      <c r="F135" s="2">
        <v>45358</v>
      </c>
      <c r="G135">
        <v>2000</v>
      </c>
      <c r="H135" s="2">
        <v>45360</v>
      </c>
      <c r="I135" t="s">
        <v>380</v>
      </c>
    </row>
    <row r="136" spans="1:9" x14ac:dyDescent="0.35">
      <c r="A136">
        <v>800</v>
      </c>
      <c r="B136">
        <v>266</v>
      </c>
      <c r="C136" t="s">
        <v>23</v>
      </c>
      <c r="D136" t="s">
        <v>295</v>
      </c>
      <c r="E136" s="2">
        <v>45358</v>
      </c>
      <c r="F136" s="2">
        <v>45358</v>
      </c>
      <c r="G136">
        <v>212</v>
      </c>
      <c r="H136" s="2">
        <v>45358</v>
      </c>
      <c r="I136" t="s">
        <v>380</v>
      </c>
    </row>
    <row r="137" spans="1:9" x14ac:dyDescent="0.35">
      <c r="A137">
        <v>766</v>
      </c>
      <c r="B137">
        <v>266</v>
      </c>
      <c r="C137" t="s">
        <v>23</v>
      </c>
      <c r="D137" t="s">
        <v>215</v>
      </c>
      <c r="E137" s="2">
        <v>45357</v>
      </c>
      <c r="F137" s="2">
        <v>45357</v>
      </c>
      <c r="G137">
        <v>250.91</v>
      </c>
      <c r="H137" s="2">
        <v>45323</v>
      </c>
      <c r="I137" t="s">
        <v>379</v>
      </c>
    </row>
    <row r="138" spans="1:9" x14ac:dyDescent="0.35">
      <c r="A138">
        <v>749</v>
      </c>
      <c r="B138">
        <v>266</v>
      </c>
      <c r="C138" t="s">
        <v>23</v>
      </c>
      <c r="D138" t="s">
        <v>287</v>
      </c>
      <c r="E138" s="2">
        <v>45348</v>
      </c>
      <c r="F138" s="2">
        <v>45355</v>
      </c>
      <c r="G138">
        <v>4093.25</v>
      </c>
      <c r="H138" s="2">
        <v>45359</v>
      </c>
      <c r="I138" t="s">
        <v>380</v>
      </c>
    </row>
    <row r="139" spans="1:9" x14ac:dyDescent="0.35">
      <c r="A139">
        <v>800</v>
      </c>
      <c r="B139">
        <v>266</v>
      </c>
      <c r="C139" t="s">
        <v>23</v>
      </c>
      <c r="D139" t="s">
        <v>295</v>
      </c>
      <c r="E139" s="2">
        <v>45342</v>
      </c>
      <c r="F139" s="2">
        <v>45352</v>
      </c>
      <c r="G139">
        <v>4010</v>
      </c>
      <c r="H139" s="2">
        <v>45358</v>
      </c>
      <c r="I139" t="s">
        <v>380</v>
      </c>
    </row>
    <row r="140" spans="1:9" x14ac:dyDescent="0.35">
      <c r="A140">
        <v>853</v>
      </c>
      <c r="B140">
        <v>266</v>
      </c>
      <c r="C140" t="s">
        <v>23</v>
      </c>
      <c r="D140" t="s">
        <v>313</v>
      </c>
      <c r="E140" s="2">
        <v>45351</v>
      </c>
      <c r="F140" s="2">
        <v>45352</v>
      </c>
      <c r="G140">
        <v>2000</v>
      </c>
      <c r="H140" s="2">
        <v>45354</v>
      </c>
      <c r="I140" t="s">
        <v>380</v>
      </c>
    </row>
    <row r="141" spans="1:9" x14ac:dyDescent="0.35">
      <c r="A141">
        <v>814</v>
      </c>
      <c r="B141">
        <v>266</v>
      </c>
      <c r="C141" t="s">
        <v>23</v>
      </c>
      <c r="D141" t="s">
        <v>305</v>
      </c>
      <c r="E141" s="2">
        <v>45352</v>
      </c>
      <c r="F141" s="2">
        <v>45352</v>
      </c>
      <c r="G141">
        <v>2400</v>
      </c>
      <c r="H141" s="2">
        <v>45360</v>
      </c>
      <c r="I141" t="s">
        <v>380</v>
      </c>
    </row>
    <row r="142" spans="1:9" x14ac:dyDescent="0.35">
      <c r="A142">
        <v>818</v>
      </c>
      <c r="B142">
        <v>266</v>
      </c>
      <c r="C142" t="s">
        <v>23</v>
      </c>
      <c r="D142" t="s">
        <v>309</v>
      </c>
      <c r="E142" s="2">
        <v>45352</v>
      </c>
      <c r="F142" s="2">
        <v>45352</v>
      </c>
      <c r="G142">
        <v>2000</v>
      </c>
      <c r="H142" s="2">
        <v>45374</v>
      </c>
      <c r="I142" t="s">
        <v>380</v>
      </c>
    </row>
    <row r="143" spans="1:9" x14ac:dyDescent="0.35">
      <c r="A143">
        <v>815</v>
      </c>
      <c r="B143">
        <v>266</v>
      </c>
      <c r="C143" t="s">
        <v>23</v>
      </c>
      <c r="D143" t="s">
        <v>307</v>
      </c>
      <c r="E143" s="2">
        <v>45352</v>
      </c>
      <c r="F143" s="2">
        <v>45352</v>
      </c>
      <c r="G143">
        <v>1600</v>
      </c>
      <c r="H143" s="2">
        <v>45360</v>
      </c>
      <c r="I143" t="s">
        <v>380</v>
      </c>
    </row>
    <row r="144" spans="1:9" x14ac:dyDescent="0.35">
      <c r="A144">
        <v>809</v>
      </c>
      <c r="B144">
        <v>266</v>
      </c>
      <c r="C144" t="s">
        <v>23</v>
      </c>
      <c r="D144" t="s">
        <v>303</v>
      </c>
      <c r="E144" s="2">
        <v>45350</v>
      </c>
      <c r="F144" s="2">
        <v>45351</v>
      </c>
      <c r="G144">
        <v>5554.41</v>
      </c>
      <c r="H144" s="2">
        <v>45361</v>
      </c>
      <c r="I144" t="s">
        <v>380</v>
      </c>
    </row>
    <row r="145" spans="1:9" x14ac:dyDescent="0.35">
      <c r="A145">
        <v>766</v>
      </c>
      <c r="B145">
        <v>266</v>
      </c>
      <c r="C145" t="s">
        <v>23</v>
      </c>
      <c r="D145" t="s">
        <v>215</v>
      </c>
      <c r="E145" s="2">
        <v>45350</v>
      </c>
      <c r="F145" s="2">
        <v>45350</v>
      </c>
      <c r="G145">
        <v>80.44</v>
      </c>
      <c r="H145" s="2">
        <v>45323</v>
      </c>
      <c r="I145" t="s">
        <v>379</v>
      </c>
    </row>
    <row r="146" spans="1:9" x14ac:dyDescent="0.35">
      <c r="A146">
        <v>805</v>
      </c>
      <c r="B146">
        <v>266</v>
      </c>
      <c r="C146" t="s">
        <v>23</v>
      </c>
      <c r="D146" t="s">
        <v>301</v>
      </c>
      <c r="E146" s="2">
        <v>45349</v>
      </c>
      <c r="F146" s="2">
        <v>45349</v>
      </c>
      <c r="G146">
        <v>1800</v>
      </c>
      <c r="H146" s="2">
        <v>45353</v>
      </c>
      <c r="I146" t="s">
        <v>380</v>
      </c>
    </row>
    <row r="147" spans="1:9" x14ac:dyDescent="0.35">
      <c r="A147">
        <v>803</v>
      </c>
      <c r="B147">
        <v>266</v>
      </c>
      <c r="C147" t="s">
        <v>23</v>
      </c>
      <c r="D147" t="s">
        <v>299</v>
      </c>
      <c r="E147" s="2">
        <v>45348</v>
      </c>
      <c r="F147" s="2">
        <v>45348</v>
      </c>
      <c r="G147">
        <v>1450</v>
      </c>
      <c r="H147" s="2">
        <v>45353</v>
      </c>
      <c r="I147" t="s">
        <v>380</v>
      </c>
    </row>
    <row r="148" spans="1:9" x14ac:dyDescent="0.35">
      <c r="A148">
        <v>802</v>
      </c>
      <c r="B148">
        <v>266</v>
      </c>
      <c r="C148" t="s">
        <v>23</v>
      </c>
      <c r="D148" t="s">
        <v>297</v>
      </c>
      <c r="E148" s="2">
        <v>45346</v>
      </c>
      <c r="F148" s="2">
        <v>45346</v>
      </c>
      <c r="G148">
        <v>1900</v>
      </c>
      <c r="H148" s="2">
        <v>45350</v>
      </c>
      <c r="I148" t="s">
        <v>380</v>
      </c>
    </row>
    <row r="149" spans="1:9" x14ac:dyDescent="0.35">
      <c r="A149">
        <v>1041</v>
      </c>
      <c r="B149">
        <v>266</v>
      </c>
      <c r="C149" t="s">
        <v>23</v>
      </c>
      <c r="D149" t="s">
        <v>334</v>
      </c>
      <c r="E149" s="2">
        <v>45344</v>
      </c>
      <c r="F149" s="2">
        <v>45344</v>
      </c>
      <c r="G149">
        <v>500</v>
      </c>
      <c r="H149" s="2">
        <v>45478</v>
      </c>
      <c r="I149" t="s">
        <v>380</v>
      </c>
    </row>
    <row r="150" spans="1:9" x14ac:dyDescent="0.35">
      <c r="A150">
        <v>746</v>
      </c>
      <c r="B150">
        <v>266</v>
      </c>
      <c r="C150" t="s">
        <v>23</v>
      </c>
      <c r="D150" t="s">
        <v>281</v>
      </c>
      <c r="E150" s="2">
        <v>45338</v>
      </c>
      <c r="F150" s="2">
        <v>45342</v>
      </c>
      <c r="G150">
        <v>2704.24</v>
      </c>
      <c r="H150" s="2">
        <v>45346</v>
      </c>
      <c r="I150" t="s">
        <v>380</v>
      </c>
    </row>
    <row r="151" spans="1:9" x14ac:dyDescent="0.35">
      <c r="A151">
        <v>705</v>
      </c>
      <c r="B151">
        <v>266</v>
      </c>
      <c r="C151" t="s">
        <v>23</v>
      </c>
      <c r="D151" t="s">
        <v>269</v>
      </c>
      <c r="E151" s="2">
        <v>45329</v>
      </c>
      <c r="F151" s="2">
        <v>45341</v>
      </c>
      <c r="G151">
        <v>1450</v>
      </c>
      <c r="H151" s="2">
        <v>45339</v>
      </c>
      <c r="I151" t="s">
        <v>380</v>
      </c>
    </row>
    <row r="152" spans="1:9" x14ac:dyDescent="0.35">
      <c r="A152">
        <v>764</v>
      </c>
      <c r="B152">
        <v>266</v>
      </c>
      <c r="C152" t="s">
        <v>23</v>
      </c>
      <c r="D152" t="s">
        <v>293</v>
      </c>
      <c r="E152" s="2">
        <v>45339</v>
      </c>
      <c r="F152" s="2">
        <v>45341</v>
      </c>
      <c r="G152">
        <v>2000</v>
      </c>
      <c r="H152" s="2">
        <v>45346</v>
      </c>
      <c r="I152" t="s">
        <v>380</v>
      </c>
    </row>
    <row r="153" spans="1:9" x14ac:dyDescent="0.35">
      <c r="A153">
        <v>803</v>
      </c>
      <c r="B153">
        <v>266</v>
      </c>
      <c r="C153" t="s">
        <v>23</v>
      </c>
      <c r="D153" t="s">
        <v>299</v>
      </c>
      <c r="E153" s="2">
        <v>45343</v>
      </c>
      <c r="F153" s="2">
        <v>45341</v>
      </c>
      <c r="G153">
        <v>1450</v>
      </c>
      <c r="H153" s="2">
        <v>45353</v>
      </c>
      <c r="I153" t="s">
        <v>380</v>
      </c>
    </row>
    <row r="154" spans="1:9" x14ac:dyDescent="0.35">
      <c r="A154">
        <v>746</v>
      </c>
      <c r="B154">
        <v>266</v>
      </c>
      <c r="C154" t="s">
        <v>23</v>
      </c>
      <c r="D154" t="s">
        <v>281</v>
      </c>
      <c r="E154" s="2">
        <v>45338</v>
      </c>
      <c r="F154" s="2">
        <v>45337</v>
      </c>
      <c r="G154">
        <v>2000</v>
      </c>
      <c r="H154" s="2">
        <v>45346</v>
      </c>
      <c r="I154" t="s">
        <v>380</v>
      </c>
    </row>
    <row r="155" spans="1:9" x14ac:dyDescent="0.35">
      <c r="A155">
        <v>746</v>
      </c>
      <c r="B155">
        <v>266</v>
      </c>
      <c r="C155" t="s">
        <v>23</v>
      </c>
      <c r="D155" t="s">
        <v>281</v>
      </c>
      <c r="E155" s="2">
        <v>45338</v>
      </c>
      <c r="F155" s="2">
        <v>45337</v>
      </c>
      <c r="G155">
        <v>1000</v>
      </c>
      <c r="H155" s="2">
        <v>45346</v>
      </c>
      <c r="I155" t="s">
        <v>380</v>
      </c>
    </row>
    <row r="156" spans="1:9" x14ac:dyDescent="0.35">
      <c r="A156">
        <v>748</v>
      </c>
      <c r="B156">
        <v>266</v>
      </c>
      <c r="C156" t="s">
        <v>23</v>
      </c>
      <c r="D156" t="s">
        <v>285</v>
      </c>
      <c r="E156" s="2">
        <v>45338</v>
      </c>
      <c r="F156" s="2">
        <v>45337</v>
      </c>
      <c r="G156">
        <v>4680</v>
      </c>
      <c r="H156" s="2">
        <v>45343</v>
      </c>
      <c r="I156" t="s">
        <v>380</v>
      </c>
    </row>
    <row r="157" spans="1:9" x14ac:dyDescent="0.35">
      <c r="A157">
        <v>747</v>
      </c>
      <c r="B157">
        <v>266</v>
      </c>
      <c r="C157" t="s">
        <v>23</v>
      </c>
      <c r="D157" t="s">
        <v>283</v>
      </c>
      <c r="E157" s="2">
        <v>45336</v>
      </c>
      <c r="F157" s="2">
        <v>45336</v>
      </c>
      <c r="G157">
        <v>4400</v>
      </c>
      <c r="H157" s="2">
        <v>45346</v>
      </c>
      <c r="I157" t="s">
        <v>380</v>
      </c>
    </row>
    <row r="158" spans="1:9" x14ac:dyDescent="0.35">
      <c r="A158">
        <v>715</v>
      </c>
      <c r="B158">
        <v>266</v>
      </c>
      <c r="C158" t="s">
        <v>23</v>
      </c>
      <c r="D158" t="s">
        <v>215</v>
      </c>
      <c r="E158" s="2">
        <v>45336</v>
      </c>
      <c r="F158" s="2">
        <v>45336</v>
      </c>
      <c r="G158">
        <v>258.31</v>
      </c>
      <c r="H158" s="2">
        <v>45292</v>
      </c>
      <c r="I158" t="s">
        <v>379</v>
      </c>
    </row>
    <row r="159" spans="1:9" x14ac:dyDescent="0.35">
      <c r="A159">
        <v>739</v>
      </c>
      <c r="B159">
        <v>266</v>
      </c>
      <c r="C159" t="s">
        <v>23</v>
      </c>
      <c r="D159" t="s">
        <v>279</v>
      </c>
      <c r="E159" s="2">
        <v>45329</v>
      </c>
      <c r="F159" s="2">
        <v>45329</v>
      </c>
      <c r="G159">
        <v>600</v>
      </c>
      <c r="H159" s="2">
        <v>45329</v>
      </c>
    </row>
    <row r="160" spans="1:9" x14ac:dyDescent="0.35">
      <c r="A160">
        <v>725</v>
      </c>
      <c r="B160">
        <v>266</v>
      </c>
      <c r="C160" t="s">
        <v>23</v>
      </c>
      <c r="D160" t="s">
        <v>277</v>
      </c>
      <c r="E160" s="2">
        <v>45322</v>
      </c>
      <c r="F160" s="2">
        <v>45322</v>
      </c>
      <c r="G160">
        <v>3200</v>
      </c>
      <c r="H160" s="2">
        <v>45325</v>
      </c>
      <c r="I160" t="s">
        <v>380</v>
      </c>
    </row>
    <row r="161" spans="1:9" x14ac:dyDescent="0.35">
      <c r="A161">
        <v>710</v>
      </c>
      <c r="B161">
        <v>266</v>
      </c>
      <c r="C161" t="s">
        <v>23</v>
      </c>
      <c r="D161" t="s">
        <v>271</v>
      </c>
      <c r="E161" s="2">
        <v>45315</v>
      </c>
      <c r="F161" s="2">
        <v>45316</v>
      </c>
      <c r="G161">
        <v>10750</v>
      </c>
      <c r="H161" s="2">
        <v>45317</v>
      </c>
      <c r="I161" t="s">
        <v>380</v>
      </c>
    </row>
    <row r="162" spans="1:9" x14ac:dyDescent="0.35">
      <c r="A162">
        <v>711</v>
      </c>
      <c r="B162">
        <v>266</v>
      </c>
      <c r="C162" t="s">
        <v>23</v>
      </c>
      <c r="D162" t="s">
        <v>273</v>
      </c>
      <c r="E162" s="2">
        <v>45316</v>
      </c>
      <c r="F162" s="2">
        <v>45316</v>
      </c>
      <c r="G162">
        <v>2000</v>
      </c>
      <c r="H162" s="2">
        <v>45326</v>
      </c>
      <c r="I162" t="s">
        <v>380</v>
      </c>
    </row>
    <row r="163" spans="1:9" x14ac:dyDescent="0.35">
      <c r="A163">
        <v>705</v>
      </c>
      <c r="B163">
        <v>266</v>
      </c>
      <c r="C163" t="s">
        <v>23</v>
      </c>
      <c r="D163" t="s">
        <v>269</v>
      </c>
      <c r="E163" s="2">
        <v>45310</v>
      </c>
      <c r="F163" s="2">
        <v>45310</v>
      </c>
      <c r="G163">
        <v>1450</v>
      </c>
      <c r="H163" s="2">
        <v>45339</v>
      </c>
      <c r="I163" t="s">
        <v>380</v>
      </c>
    </row>
    <row r="164" spans="1:9" x14ac:dyDescent="0.35">
      <c r="A164">
        <v>633</v>
      </c>
      <c r="B164">
        <v>266</v>
      </c>
      <c r="C164" t="s">
        <v>23</v>
      </c>
      <c r="D164" t="s">
        <v>215</v>
      </c>
      <c r="E164" s="2">
        <v>45308</v>
      </c>
      <c r="F164" s="2">
        <v>45308</v>
      </c>
      <c r="G164">
        <v>178.6</v>
      </c>
      <c r="H164" s="2">
        <v>45261</v>
      </c>
      <c r="I164" t="s">
        <v>379</v>
      </c>
    </row>
    <row r="165" spans="1:9" x14ac:dyDescent="0.35">
      <c r="A165">
        <v>623</v>
      </c>
      <c r="B165">
        <v>266</v>
      </c>
      <c r="C165" t="s">
        <v>23</v>
      </c>
      <c r="D165" t="s">
        <v>249</v>
      </c>
      <c r="E165" s="2">
        <v>45306</v>
      </c>
      <c r="F165" s="2">
        <v>45306</v>
      </c>
      <c r="G165">
        <v>1200</v>
      </c>
      <c r="H165" s="2">
        <v>45316</v>
      </c>
      <c r="I165" t="s">
        <v>380</v>
      </c>
    </row>
    <row r="166" spans="1:9" x14ac:dyDescent="0.35">
      <c r="A166">
        <v>696</v>
      </c>
      <c r="B166">
        <v>266</v>
      </c>
      <c r="C166" t="s">
        <v>23</v>
      </c>
      <c r="D166" t="s">
        <v>267</v>
      </c>
      <c r="E166" s="2">
        <v>45302</v>
      </c>
      <c r="F166" s="2">
        <v>45302</v>
      </c>
      <c r="G166">
        <v>1500</v>
      </c>
      <c r="H166" s="2">
        <v>45318</v>
      </c>
      <c r="I166" t="s">
        <v>380</v>
      </c>
    </row>
    <row r="167" spans="1:9" x14ac:dyDescent="0.35">
      <c r="A167">
        <v>633</v>
      </c>
      <c r="B167">
        <v>266</v>
      </c>
      <c r="C167" t="s">
        <v>23</v>
      </c>
      <c r="D167" t="s">
        <v>215</v>
      </c>
      <c r="E167" s="2">
        <v>45301</v>
      </c>
      <c r="F167" s="2">
        <v>45301</v>
      </c>
      <c r="G167">
        <v>326.94</v>
      </c>
      <c r="H167" s="2">
        <v>45261</v>
      </c>
      <c r="I167" t="s">
        <v>379</v>
      </c>
    </row>
    <row r="168" spans="1:9" x14ac:dyDescent="0.35">
      <c r="A168">
        <v>695</v>
      </c>
      <c r="B168">
        <v>266</v>
      </c>
      <c r="C168" t="s">
        <v>23</v>
      </c>
      <c r="D168" t="s">
        <v>265</v>
      </c>
      <c r="E168" s="2">
        <v>45302</v>
      </c>
      <c r="F168" s="2">
        <v>45301</v>
      </c>
      <c r="G168">
        <v>19605</v>
      </c>
      <c r="H168" s="2">
        <v>45314</v>
      </c>
      <c r="I168" t="s">
        <v>380</v>
      </c>
    </row>
    <row r="169" spans="1:9" x14ac:dyDescent="0.35">
      <c r="A169">
        <v>633</v>
      </c>
      <c r="B169">
        <v>266</v>
      </c>
      <c r="C169" t="s">
        <v>23</v>
      </c>
      <c r="D169" t="s">
        <v>215</v>
      </c>
      <c r="E169" s="2">
        <v>45294</v>
      </c>
      <c r="F169" s="2">
        <v>45294</v>
      </c>
      <c r="G169">
        <v>109.22</v>
      </c>
      <c r="H169" s="2">
        <v>45261</v>
      </c>
      <c r="I169" t="s">
        <v>379</v>
      </c>
    </row>
    <row r="170" spans="1:9" x14ac:dyDescent="0.35">
      <c r="A170">
        <v>694</v>
      </c>
      <c r="B170">
        <v>266</v>
      </c>
      <c r="C170" t="s">
        <v>23</v>
      </c>
      <c r="D170" t="s">
        <v>263</v>
      </c>
      <c r="E170" s="2">
        <v>45293</v>
      </c>
      <c r="F170" s="2">
        <v>45293</v>
      </c>
      <c r="G170">
        <v>4487.67</v>
      </c>
      <c r="H170" s="2">
        <v>45267</v>
      </c>
      <c r="I170" t="s">
        <v>380</v>
      </c>
    </row>
    <row r="171" spans="1:9" x14ac:dyDescent="0.35">
      <c r="A171">
        <v>668</v>
      </c>
      <c r="B171">
        <v>266</v>
      </c>
      <c r="C171" t="s">
        <v>23</v>
      </c>
      <c r="D171" t="s">
        <v>261</v>
      </c>
      <c r="E171" s="2">
        <v>45288</v>
      </c>
      <c r="F171" s="2">
        <v>45288</v>
      </c>
      <c r="G171">
        <v>3010</v>
      </c>
      <c r="H171" s="2">
        <v>45289</v>
      </c>
      <c r="I171" t="s">
        <v>380</v>
      </c>
    </row>
    <row r="172" spans="1:9" x14ac:dyDescent="0.35">
      <c r="A172">
        <v>553</v>
      </c>
      <c r="B172">
        <v>266</v>
      </c>
      <c r="C172" t="s">
        <v>23</v>
      </c>
      <c r="D172" t="s">
        <v>215</v>
      </c>
      <c r="E172" s="2">
        <v>45287</v>
      </c>
      <c r="F172" s="2">
        <v>45287</v>
      </c>
      <c r="G172">
        <v>289.76</v>
      </c>
      <c r="H172" s="2">
        <v>45231</v>
      </c>
      <c r="I172" t="s">
        <v>379</v>
      </c>
    </row>
    <row r="173" spans="1:9" x14ac:dyDescent="0.35">
      <c r="A173">
        <v>633</v>
      </c>
      <c r="B173">
        <v>266</v>
      </c>
      <c r="C173" t="s">
        <v>23</v>
      </c>
      <c r="D173" t="s">
        <v>215</v>
      </c>
      <c r="E173" s="2">
        <v>45287</v>
      </c>
      <c r="F173" s="2">
        <v>45287</v>
      </c>
      <c r="G173">
        <v>281.07</v>
      </c>
      <c r="H173" s="2">
        <v>45261</v>
      </c>
      <c r="I173" t="s">
        <v>379</v>
      </c>
    </row>
    <row r="174" spans="1:9" x14ac:dyDescent="0.35">
      <c r="A174">
        <v>618</v>
      </c>
      <c r="B174">
        <v>266</v>
      </c>
      <c r="C174" t="s">
        <v>23</v>
      </c>
      <c r="D174" t="s">
        <v>245</v>
      </c>
      <c r="E174" s="2">
        <v>45275</v>
      </c>
      <c r="F174" s="2">
        <v>45282</v>
      </c>
      <c r="G174">
        <v>12500</v>
      </c>
      <c r="H174" s="2">
        <v>45282</v>
      </c>
      <c r="I174" t="s">
        <v>380</v>
      </c>
    </row>
    <row r="175" spans="1:9" x14ac:dyDescent="0.35">
      <c r="A175">
        <v>658</v>
      </c>
      <c r="B175">
        <v>266</v>
      </c>
      <c r="C175" t="s">
        <v>23</v>
      </c>
      <c r="D175" t="s">
        <v>259</v>
      </c>
      <c r="E175" s="2">
        <v>45282</v>
      </c>
      <c r="F175" s="2">
        <v>45282</v>
      </c>
      <c r="G175">
        <v>4500</v>
      </c>
      <c r="H175" s="2">
        <v>45282</v>
      </c>
      <c r="I175" t="s">
        <v>380</v>
      </c>
    </row>
    <row r="176" spans="1:9" x14ac:dyDescent="0.35">
      <c r="A176">
        <v>553</v>
      </c>
      <c r="B176">
        <v>266</v>
      </c>
      <c r="C176" t="s">
        <v>23</v>
      </c>
      <c r="D176" t="s">
        <v>215</v>
      </c>
      <c r="E176" s="2">
        <v>45280</v>
      </c>
      <c r="F176" s="2">
        <v>45280</v>
      </c>
      <c r="G176">
        <v>126.93</v>
      </c>
      <c r="H176" s="2">
        <v>45231</v>
      </c>
      <c r="I176" t="s">
        <v>379</v>
      </c>
    </row>
    <row r="177" spans="1:9" x14ac:dyDescent="0.35">
      <c r="A177">
        <v>544</v>
      </c>
      <c r="B177">
        <v>266</v>
      </c>
      <c r="C177" t="s">
        <v>23</v>
      </c>
      <c r="D177" t="s">
        <v>225</v>
      </c>
      <c r="E177" s="2">
        <v>45269</v>
      </c>
      <c r="F177" s="2">
        <v>45278</v>
      </c>
      <c r="G177">
        <v>5500</v>
      </c>
      <c r="H177" s="2">
        <v>45279</v>
      </c>
      <c r="I177" t="s">
        <v>380</v>
      </c>
    </row>
    <row r="178" spans="1:9" x14ac:dyDescent="0.35">
      <c r="A178">
        <v>628</v>
      </c>
      <c r="B178">
        <v>266</v>
      </c>
      <c r="C178" t="s">
        <v>23</v>
      </c>
      <c r="D178" t="s">
        <v>255</v>
      </c>
      <c r="E178" s="2">
        <v>45275</v>
      </c>
      <c r="F178" s="2">
        <v>45275</v>
      </c>
      <c r="G178">
        <v>3000</v>
      </c>
      <c r="H178" s="2">
        <v>45278</v>
      </c>
      <c r="I178" t="s">
        <v>380</v>
      </c>
    </row>
    <row r="179" spans="1:9" x14ac:dyDescent="0.35">
      <c r="A179">
        <v>629</v>
      </c>
      <c r="B179">
        <v>266</v>
      </c>
      <c r="C179" t="s">
        <v>23</v>
      </c>
      <c r="D179" t="s">
        <v>257</v>
      </c>
      <c r="E179" s="2">
        <v>45275</v>
      </c>
      <c r="F179" s="2">
        <v>45275</v>
      </c>
      <c r="G179">
        <v>3410.79</v>
      </c>
      <c r="H179" s="2">
        <v>45280</v>
      </c>
      <c r="I179" t="s">
        <v>380</v>
      </c>
    </row>
    <row r="180" spans="1:9" x14ac:dyDescent="0.35">
      <c r="A180">
        <v>626</v>
      </c>
      <c r="B180">
        <v>266</v>
      </c>
      <c r="C180" t="s">
        <v>23</v>
      </c>
      <c r="D180" t="s">
        <v>253</v>
      </c>
      <c r="E180" s="2">
        <v>45274</v>
      </c>
      <c r="F180" s="2">
        <v>45274</v>
      </c>
      <c r="G180">
        <v>6820</v>
      </c>
      <c r="H180" s="2">
        <v>45280</v>
      </c>
      <c r="I180" t="s">
        <v>380</v>
      </c>
    </row>
    <row r="181" spans="1:9" x14ac:dyDescent="0.35">
      <c r="A181">
        <v>625</v>
      </c>
      <c r="B181">
        <v>266</v>
      </c>
      <c r="C181" t="s">
        <v>23</v>
      </c>
      <c r="D181" t="s">
        <v>251</v>
      </c>
      <c r="E181" s="2">
        <v>45272</v>
      </c>
      <c r="F181" s="2">
        <v>45273</v>
      </c>
      <c r="G181">
        <v>7000</v>
      </c>
      <c r="H181" s="2">
        <v>45272</v>
      </c>
      <c r="I181" t="s">
        <v>380</v>
      </c>
    </row>
    <row r="182" spans="1:9" x14ac:dyDescent="0.35">
      <c r="A182">
        <v>553</v>
      </c>
      <c r="B182">
        <v>266</v>
      </c>
      <c r="C182" t="s">
        <v>23</v>
      </c>
      <c r="D182" t="s">
        <v>215</v>
      </c>
      <c r="E182" s="2">
        <v>45273</v>
      </c>
      <c r="F182" s="2">
        <v>45273</v>
      </c>
      <c r="G182">
        <v>90.94</v>
      </c>
      <c r="H182" s="2">
        <v>45231</v>
      </c>
      <c r="I182" t="s">
        <v>379</v>
      </c>
    </row>
    <row r="183" spans="1:9" x14ac:dyDescent="0.35">
      <c r="A183">
        <v>529</v>
      </c>
      <c r="B183">
        <v>266</v>
      </c>
      <c r="C183" t="s">
        <v>23</v>
      </c>
      <c r="D183" t="s">
        <v>221</v>
      </c>
      <c r="E183" s="2">
        <v>45265</v>
      </c>
      <c r="F183" s="2">
        <v>45272</v>
      </c>
      <c r="G183">
        <v>1000</v>
      </c>
      <c r="H183" s="2">
        <v>45275</v>
      </c>
      <c r="I183" t="s">
        <v>380</v>
      </c>
    </row>
    <row r="184" spans="1:9" x14ac:dyDescent="0.35">
      <c r="A184">
        <v>622</v>
      </c>
      <c r="B184">
        <v>266</v>
      </c>
      <c r="C184" t="s">
        <v>23</v>
      </c>
      <c r="D184" t="s">
        <v>247</v>
      </c>
      <c r="E184" s="2">
        <v>45272</v>
      </c>
      <c r="F184" s="2">
        <v>45272</v>
      </c>
      <c r="G184">
        <v>2000</v>
      </c>
      <c r="H184" s="2">
        <v>45275</v>
      </c>
      <c r="I184" t="s">
        <v>380</v>
      </c>
    </row>
    <row r="185" spans="1:9" x14ac:dyDescent="0.35">
      <c r="A185">
        <v>564</v>
      </c>
      <c r="B185">
        <v>266</v>
      </c>
      <c r="C185" t="s">
        <v>23</v>
      </c>
      <c r="D185" t="s">
        <v>229</v>
      </c>
      <c r="E185" s="2">
        <v>45270</v>
      </c>
      <c r="F185" s="2">
        <v>45271</v>
      </c>
      <c r="G185">
        <v>8580.5</v>
      </c>
      <c r="H185" s="2">
        <v>45280</v>
      </c>
      <c r="I185" t="s">
        <v>380</v>
      </c>
    </row>
    <row r="186" spans="1:9" x14ac:dyDescent="0.35">
      <c r="A186">
        <v>623</v>
      </c>
      <c r="B186">
        <v>266</v>
      </c>
      <c r="C186" t="s">
        <v>23</v>
      </c>
      <c r="D186" t="s">
        <v>249</v>
      </c>
      <c r="E186" s="2">
        <v>45271</v>
      </c>
      <c r="F186" s="2">
        <v>45271</v>
      </c>
      <c r="G186">
        <v>1200</v>
      </c>
      <c r="H186" s="2">
        <v>45316</v>
      </c>
      <c r="I186" t="s">
        <v>380</v>
      </c>
    </row>
    <row r="187" spans="1:9" x14ac:dyDescent="0.35">
      <c r="A187">
        <v>618</v>
      </c>
      <c r="B187">
        <v>266</v>
      </c>
      <c r="C187" t="s">
        <v>23</v>
      </c>
      <c r="D187" t="s">
        <v>245</v>
      </c>
      <c r="E187" s="2">
        <v>45269</v>
      </c>
      <c r="F187" s="2">
        <v>45269</v>
      </c>
      <c r="G187">
        <v>12500</v>
      </c>
      <c r="H187" s="2">
        <v>45282</v>
      </c>
      <c r="I187" t="s">
        <v>380</v>
      </c>
    </row>
    <row r="188" spans="1:9" x14ac:dyDescent="0.35">
      <c r="A188">
        <v>583</v>
      </c>
      <c r="B188">
        <v>266</v>
      </c>
      <c r="C188" t="s">
        <v>23</v>
      </c>
      <c r="D188" t="s">
        <v>237</v>
      </c>
      <c r="E188" s="2">
        <v>45263</v>
      </c>
      <c r="F188" s="2">
        <v>45268</v>
      </c>
      <c r="G188">
        <v>5638.5</v>
      </c>
      <c r="H188" s="2">
        <v>45273</v>
      </c>
      <c r="I188" t="s">
        <v>380</v>
      </c>
    </row>
    <row r="189" spans="1:9" x14ac:dyDescent="0.35">
      <c r="A189">
        <v>529</v>
      </c>
      <c r="B189">
        <v>266</v>
      </c>
      <c r="C189" t="s">
        <v>23</v>
      </c>
      <c r="D189" t="s">
        <v>221</v>
      </c>
      <c r="E189" s="2">
        <v>45265</v>
      </c>
      <c r="F189" s="2">
        <v>45268</v>
      </c>
      <c r="G189">
        <v>10650</v>
      </c>
      <c r="H189" s="2">
        <v>45275</v>
      </c>
      <c r="I189" t="s">
        <v>380</v>
      </c>
    </row>
    <row r="190" spans="1:9" x14ac:dyDescent="0.35">
      <c r="A190">
        <v>616</v>
      </c>
      <c r="B190">
        <v>266</v>
      </c>
      <c r="C190" t="s">
        <v>23</v>
      </c>
      <c r="D190" t="s">
        <v>243</v>
      </c>
      <c r="E190" s="2">
        <v>45268</v>
      </c>
      <c r="F190" s="2">
        <v>45268</v>
      </c>
      <c r="G190">
        <v>3960</v>
      </c>
      <c r="H190" s="2">
        <v>45268</v>
      </c>
      <c r="I190" t="s">
        <v>380</v>
      </c>
    </row>
    <row r="191" spans="1:9" x14ac:dyDescent="0.35">
      <c r="A191">
        <v>613</v>
      </c>
      <c r="B191">
        <v>266</v>
      </c>
      <c r="C191" t="s">
        <v>23</v>
      </c>
      <c r="D191" t="s">
        <v>241</v>
      </c>
      <c r="E191" s="2">
        <v>45266</v>
      </c>
      <c r="F191" s="2">
        <v>45267</v>
      </c>
      <c r="G191">
        <v>15382</v>
      </c>
      <c r="H191" s="2">
        <v>45272</v>
      </c>
      <c r="I191" t="s">
        <v>380</v>
      </c>
    </row>
    <row r="192" spans="1:9" x14ac:dyDescent="0.35">
      <c r="A192">
        <v>553</v>
      </c>
      <c r="B192">
        <v>266</v>
      </c>
      <c r="C192" t="s">
        <v>23</v>
      </c>
      <c r="D192" t="s">
        <v>215</v>
      </c>
      <c r="E192" s="2">
        <v>45266</v>
      </c>
      <c r="F192" s="2">
        <v>45266</v>
      </c>
      <c r="G192">
        <v>17.3</v>
      </c>
      <c r="H192" s="2">
        <v>45231</v>
      </c>
      <c r="I192" t="s">
        <v>379</v>
      </c>
    </row>
    <row r="193" spans="1:9" x14ac:dyDescent="0.35">
      <c r="A193">
        <v>485</v>
      </c>
      <c r="B193">
        <v>266</v>
      </c>
      <c r="C193" t="s">
        <v>23</v>
      </c>
      <c r="D193" t="s">
        <v>201</v>
      </c>
      <c r="E193" s="2">
        <v>45264</v>
      </c>
      <c r="F193" s="2">
        <v>45265</v>
      </c>
      <c r="G193">
        <v>4400</v>
      </c>
      <c r="H193" s="2">
        <v>45274</v>
      </c>
      <c r="I193" t="s">
        <v>380</v>
      </c>
    </row>
    <row r="194" spans="1:9" x14ac:dyDescent="0.35">
      <c r="A194">
        <v>409</v>
      </c>
      <c r="B194">
        <v>266</v>
      </c>
      <c r="C194" t="s">
        <v>23</v>
      </c>
      <c r="D194" t="s">
        <v>159</v>
      </c>
      <c r="E194" s="2">
        <v>45265</v>
      </c>
      <c r="F194" s="2">
        <v>45265</v>
      </c>
      <c r="G194">
        <v>1250</v>
      </c>
      <c r="H194" s="2">
        <v>45276</v>
      </c>
      <c r="I194" t="s">
        <v>380</v>
      </c>
    </row>
    <row r="195" spans="1:9" x14ac:dyDescent="0.35">
      <c r="A195">
        <v>608</v>
      </c>
      <c r="B195">
        <v>266</v>
      </c>
      <c r="C195" t="s">
        <v>23</v>
      </c>
      <c r="D195" t="s">
        <v>239</v>
      </c>
      <c r="E195" s="2">
        <v>45264</v>
      </c>
      <c r="F195" s="2">
        <v>45264</v>
      </c>
      <c r="G195">
        <v>11440</v>
      </c>
      <c r="H195" s="2">
        <v>45266</v>
      </c>
      <c r="I195" t="s">
        <v>380</v>
      </c>
    </row>
    <row r="196" spans="1:9" x14ac:dyDescent="0.35">
      <c r="A196">
        <v>553</v>
      </c>
      <c r="B196">
        <v>266</v>
      </c>
      <c r="C196" t="s">
        <v>23</v>
      </c>
      <c r="D196" t="s">
        <v>215</v>
      </c>
      <c r="E196" s="2">
        <v>45259</v>
      </c>
      <c r="F196" s="2">
        <v>45259</v>
      </c>
      <c r="G196">
        <v>473.79</v>
      </c>
      <c r="H196" s="2">
        <v>45231</v>
      </c>
      <c r="I196" t="s">
        <v>379</v>
      </c>
    </row>
    <row r="197" spans="1:9" x14ac:dyDescent="0.35">
      <c r="A197">
        <v>552</v>
      </c>
      <c r="B197">
        <v>266</v>
      </c>
      <c r="C197" t="s">
        <v>23</v>
      </c>
      <c r="D197" t="s">
        <v>215</v>
      </c>
      <c r="E197" s="2">
        <v>45259</v>
      </c>
      <c r="F197" s="2">
        <v>45259</v>
      </c>
      <c r="G197">
        <v>522.94000000000005</v>
      </c>
      <c r="H197" s="2">
        <v>45200</v>
      </c>
      <c r="I197" t="s">
        <v>379</v>
      </c>
    </row>
    <row r="198" spans="1:9" x14ac:dyDescent="0.35">
      <c r="A198">
        <v>575</v>
      </c>
      <c r="B198">
        <v>266</v>
      </c>
      <c r="C198" t="s">
        <v>23</v>
      </c>
      <c r="D198" t="s">
        <v>233</v>
      </c>
      <c r="E198" s="2">
        <v>45259</v>
      </c>
      <c r="F198" s="2">
        <v>45259</v>
      </c>
      <c r="G198">
        <v>2555</v>
      </c>
      <c r="H198" s="2">
        <v>45259</v>
      </c>
      <c r="I198" t="s">
        <v>380</v>
      </c>
    </row>
    <row r="199" spans="1:9" x14ac:dyDescent="0.35">
      <c r="A199">
        <v>482</v>
      </c>
      <c r="B199">
        <v>266</v>
      </c>
      <c r="C199" t="s">
        <v>23</v>
      </c>
      <c r="D199" t="s">
        <v>197</v>
      </c>
      <c r="E199" s="2">
        <v>45258</v>
      </c>
      <c r="F199" s="2">
        <v>45258</v>
      </c>
      <c r="G199">
        <v>7100</v>
      </c>
      <c r="H199" s="2">
        <v>45268</v>
      </c>
      <c r="I199" t="s">
        <v>380</v>
      </c>
    </row>
    <row r="200" spans="1:9" x14ac:dyDescent="0.35">
      <c r="A200">
        <v>583</v>
      </c>
      <c r="B200">
        <v>266</v>
      </c>
      <c r="C200" t="s">
        <v>23</v>
      </c>
      <c r="D200" t="s">
        <v>237</v>
      </c>
      <c r="E200" s="2">
        <v>45258</v>
      </c>
      <c r="F200" s="2">
        <v>45258</v>
      </c>
      <c r="G200">
        <v>5638.5</v>
      </c>
      <c r="H200" s="2">
        <v>45273</v>
      </c>
      <c r="I200" t="s">
        <v>380</v>
      </c>
    </row>
    <row r="201" spans="1:9" x14ac:dyDescent="0.35">
      <c r="A201">
        <v>568</v>
      </c>
      <c r="B201">
        <v>266</v>
      </c>
      <c r="C201" t="s">
        <v>23</v>
      </c>
      <c r="D201" t="s">
        <v>231</v>
      </c>
      <c r="E201" s="2">
        <v>45252</v>
      </c>
      <c r="F201" s="2">
        <v>45257</v>
      </c>
      <c r="G201">
        <v>3500</v>
      </c>
      <c r="H201" s="2">
        <v>45262</v>
      </c>
      <c r="I201" t="s">
        <v>380</v>
      </c>
    </row>
    <row r="202" spans="1:9" x14ac:dyDescent="0.35">
      <c r="A202">
        <v>578</v>
      </c>
      <c r="B202">
        <v>266</v>
      </c>
      <c r="C202" t="s">
        <v>23</v>
      </c>
      <c r="D202" t="s">
        <v>235</v>
      </c>
      <c r="E202" s="2">
        <v>45254</v>
      </c>
      <c r="F202" s="2">
        <v>45254</v>
      </c>
      <c r="G202">
        <v>15750</v>
      </c>
      <c r="H202" s="2">
        <v>45254</v>
      </c>
      <c r="I202" t="s">
        <v>380</v>
      </c>
    </row>
    <row r="203" spans="1:9" x14ac:dyDescent="0.35">
      <c r="A203">
        <v>513</v>
      </c>
      <c r="B203">
        <v>266</v>
      </c>
      <c r="C203" t="s">
        <v>23</v>
      </c>
      <c r="D203" t="s">
        <v>215</v>
      </c>
      <c r="E203" s="2">
        <v>45252</v>
      </c>
      <c r="F203" s="2">
        <v>45252</v>
      </c>
      <c r="G203">
        <v>52.4</v>
      </c>
      <c r="H203" s="2">
        <v>45229</v>
      </c>
      <c r="I203" t="s">
        <v>379</v>
      </c>
    </row>
    <row r="204" spans="1:9" x14ac:dyDescent="0.35">
      <c r="A204">
        <v>530</v>
      </c>
      <c r="B204">
        <v>266</v>
      </c>
      <c r="C204" t="s">
        <v>23</v>
      </c>
      <c r="D204" t="s">
        <v>223</v>
      </c>
      <c r="E204" s="2">
        <v>45251</v>
      </c>
      <c r="F204" s="2">
        <v>45251</v>
      </c>
      <c r="G204">
        <v>10950</v>
      </c>
      <c r="H204" s="2">
        <v>45261</v>
      </c>
      <c r="I204" t="s">
        <v>380</v>
      </c>
    </row>
    <row r="205" spans="1:9" x14ac:dyDescent="0.35">
      <c r="A205">
        <v>575</v>
      </c>
      <c r="B205">
        <v>266</v>
      </c>
      <c r="C205" t="s">
        <v>23</v>
      </c>
      <c r="D205" t="s">
        <v>233</v>
      </c>
      <c r="E205" s="2">
        <v>45251</v>
      </c>
      <c r="F205" s="2">
        <v>45251</v>
      </c>
      <c r="G205">
        <v>12950</v>
      </c>
      <c r="H205" s="2">
        <v>45259</v>
      </c>
      <c r="I205" t="s">
        <v>380</v>
      </c>
    </row>
    <row r="206" spans="1:9" x14ac:dyDescent="0.35">
      <c r="A206">
        <v>483</v>
      </c>
      <c r="B206">
        <v>266</v>
      </c>
      <c r="C206" t="s">
        <v>23</v>
      </c>
      <c r="D206" t="s">
        <v>199</v>
      </c>
      <c r="E206" s="2">
        <v>45257</v>
      </c>
      <c r="F206" s="2">
        <v>45251</v>
      </c>
      <c r="G206">
        <v>11161.5</v>
      </c>
      <c r="H206" s="2">
        <v>45267</v>
      </c>
      <c r="I206" t="s">
        <v>380</v>
      </c>
    </row>
    <row r="207" spans="1:9" x14ac:dyDescent="0.35">
      <c r="A207">
        <v>505</v>
      </c>
      <c r="B207">
        <v>266</v>
      </c>
      <c r="C207" t="s">
        <v>23</v>
      </c>
      <c r="D207" t="s">
        <v>207</v>
      </c>
      <c r="E207" s="2">
        <v>45250</v>
      </c>
      <c r="F207" s="2">
        <v>45247</v>
      </c>
      <c r="G207">
        <v>5437.5</v>
      </c>
      <c r="H207" s="2">
        <v>45273</v>
      </c>
      <c r="I207" t="s">
        <v>380</v>
      </c>
    </row>
    <row r="208" spans="1:9" x14ac:dyDescent="0.35">
      <c r="A208">
        <v>513</v>
      </c>
      <c r="B208">
        <v>266</v>
      </c>
      <c r="C208" t="s">
        <v>23</v>
      </c>
      <c r="D208" t="s">
        <v>215</v>
      </c>
      <c r="E208" s="2">
        <v>45245</v>
      </c>
      <c r="F208" s="2">
        <v>45246</v>
      </c>
      <c r="G208">
        <v>317.95999999999998</v>
      </c>
      <c r="H208" s="2">
        <v>45229</v>
      </c>
      <c r="I208" t="s">
        <v>379</v>
      </c>
    </row>
    <row r="209" spans="1:9" x14ac:dyDescent="0.35">
      <c r="A209">
        <v>510</v>
      </c>
      <c r="B209">
        <v>266</v>
      </c>
      <c r="C209" t="s">
        <v>23</v>
      </c>
      <c r="D209" t="s">
        <v>213</v>
      </c>
      <c r="E209" s="2">
        <v>45246</v>
      </c>
      <c r="F209" s="2">
        <v>45246</v>
      </c>
      <c r="G209">
        <v>1282.51</v>
      </c>
      <c r="H209" s="2">
        <v>45239</v>
      </c>
      <c r="I209" t="s">
        <v>380</v>
      </c>
    </row>
    <row r="210" spans="1:9" x14ac:dyDescent="0.35">
      <c r="A210">
        <v>523</v>
      </c>
      <c r="B210">
        <v>266</v>
      </c>
      <c r="C210" t="s">
        <v>23</v>
      </c>
      <c r="D210" t="s">
        <v>219</v>
      </c>
      <c r="E210" s="2">
        <v>45245</v>
      </c>
      <c r="F210" s="2">
        <v>45244</v>
      </c>
      <c r="G210">
        <v>7600</v>
      </c>
      <c r="H210" s="2">
        <v>45255</v>
      </c>
      <c r="I210" t="s">
        <v>380</v>
      </c>
    </row>
    <row r="211" spans="1:9" x14ac:dyDescent="0.35">
      <c r="A211">
        <v>568</v>
      </c>
      <c r="B211">
        <v>266</v>
      </c>
      <c r="C211" t="s">
        <v>23</v>
      </c>
      <c r="D211" t="s">
        <v>231</v>
      </c>
      <c r="E211" s="2">
        <v>45242</v>
      </c>
      <c r="F211" s="2">
        <v>45243</v>
      </c>
      <c r="G211">
        <v>3500</v>
      </c>
      <c r="H211" s="2">
        <v>45262</v>
      </c>
      <c r="I211" t="s">
        <v>380</v>
      </c>
    </row>
    <row r="212" spans="1:9" x14ac:dyDescent="0.35">
      <c r="A212">
        <v>564</v>
      </c>
      <c r="B212">
        <v>266</v>
      </c>
      <c r="C212" t="s">
        <v>23</v>
      </c>
      <c r="D212" t="s">
        <v>229</v>
      </c>
      <c r="E212" s="2">
        <v>45243</v>
      </c>
      <c r="F212" s="2">
        <v>45243</v>
      </c>
      <c r="G212">
        <v>8580.5</v>
      </c>
      <c r="H212" s="2">
        <v>45280</v>
      </c>
      <c r="I212" t="s">
        <v>380</v>
      </c>
    </row>
    <row r="213" spans="1:9" x14ac:dyDescent="0.35">
      <c r="A213">
        <v>545</v>
      </c>
      <c r="B213">
        <v>266</v>
      </c>
      <c r="C213" t="s">
        <v>23</v>
      </c>
      <c r="D213" t="s">
        <v>227</v>
      </c>
      <c r="E213" s="2">
        <v>45239</v>
      </c>
      <c r="F213" s="2">
        <v>45239</v>
      </c>
      <c r="G213">
        <v>7500</v>
      </c>
      <c r="H213" s="2">
        <v>45244</v>
      </c>
      <c r="I213" t="s">
        <v>380</v>
      </c>
    </row>
    <row r="214" spans="1:9" x14ac:dyDescent="0.35">
      <c r="A214">
        <v>544</v>
      </c>
      <c r="B214">
        <v>266</v>
      </c>
      <c r="C214" t="s">
        <v>23</v>
      </c>
      <c r="D214" t="s">
        <v>225</v>
      </c>
      <c r="E214" s="2">
        <v>45238</v>
      </c>
      <c r="F214" s="2">
        <v>45238</v>
      </c>
      <c r="G214">
        <v>5500</v>
      </c>
      <c r="H214" s="2">
        <v>45279</v>
      </c>
      <c r="I214" t="s">
        <v>380</v>
      </c>
    </row>
    <row r="215" spans="1:9" x14ac:dyDescent="0.35">
      <c r="A215">
        <v>513</v>
      </c>
      <c r="B215">
        <v>266</v>
      </c>
      <c r="C215" t="s">
        <v>23</v>
      </c>
      <c r="D215" t="s">
        <v>215</v>
      </c>
      <c r="E215" s="2">
        <v>45238</v>
      </c>
      <c r="F215" s="2">
        <v>45238</v>
      </c>
      <c r="G215">
        <v>174.91</v>
      </c>
      <c r="H215" s="2">
        <v>45229</v>
      </c>
      <c r="I215" t="s">
        <v>379</v>
      </c>
    </row>
    <row r="216" spans="1:9" x14ac:dyDescent="0.35">
      <c r="A216">
        <v>507</v>
      </c>
      <c r="B216">
        <v>266</v>
      </c>
      <c r="C216" t="s">
        <v>23</v>
      </c>
      <c r="D216" t="s">
        <v>209</v>
      </c>
      <c r="E216" s="2">
        <v>45244</v>
      </c>
      <c r="F216" s="2">
        <v>45238</v>
      </c>
      <c r="G216">
        <v>1000</v>
      </c>
      <c r="H216" s="2">
        <v>45254</v>
      </c>
      <c r="I216" t="s">
        <v>380</v>
      </c>
    </row>
    <row r="217" spans="1:9" x14ac:dyDescent="0.35">
      <c r="A217">
        <v>456</v>
      </c>
      <c r="B217">
        <v>266</v>
      </c>
      <c r="C217" t="s">
        <v>23</v>
      </c>
      <c r="D217" t="s">
        <v>187</v>
      </c>
      <c r="E217" s="2">
        <v>45231</v>
      </c>
      <c r="F217" s="2">
        <v>45237</v>
      </c>
      <c r="G217">
        <v>1000</v>
      </c>
      <c r="H217" s="2">
        <v>45241</v>
      </c>
      <c r="I217" t="s">
        <v>380</v>
      </c>
    </row>
    <row r="218" spans="1:9" x14ac:dyDescent="0.35">
      <c r="A218">
        <v>529</v>
      </c>
      <c r="B218">
        <v>266</v>
      </c>
      <c r="C218" t="s">
        <v>23</v>
      </c>
      <c r="D218" t="s">
        <v>221</v>
      </c>
      <c r="E218" s="2">
        <v>45233</v>
      </c>
      <c r="F218" s="2">
        <v>45233</v>
      </c>
      <c r="G218">
        <v>11650</v>
      </c>
      <c r="H218" s="2">
        <v>45275</v>
      </c>
      <c r="I218" t="s">
        <v>380</v>
      </c>
    </row>
    <row r="219" spans="1:9" x14ac:dyDescent="0.35">
      <c r="A219">
        <v>530</v>
      </c>
      <c r="B219">
        <v>266</v>
      </c>
      <c r="C219" t="s">
        <v>23</v>
      </c>
      <c r="D219" t="s">
        <v>223</v>
      </c>
      <c r="E219" s="2">
        <v>45233</v>
      </c>
      <c r="F219" s="2">
        <v>45233</v>
      </c>
      <c r="G219">
        <v>10950</v>
      </c>
      <c r="H219" s="2">
        <v>45261</v>
      </c>
      <c r="I219" t="s">
        <v>380</v>
      </c>
    </row>
    <row r="220" spans="1:9" x14ac:dyDescent="0.35">
      <c r="A220">
        <v>510</v>
      </c>
      <c r="B220">
        <v>266</v>
      </c>
      <c r="C220" t="s">
        <v>23</v>
      </c>
      <c r="D220" t="s">
        <v>213</v>
      </c>
      <c r="E220" s="2">
        <v>45229</v>
      </c>
      <c r="F220" s="2">
        <v>45231</v>
      </c>
      <c r="G220">
        <v>2500</v>
      </c>
      <c r="H220" s="2">
        <v>45239</v>
      </c>
      <c r="I220" t="s">
        <v>380</v>
      </c>
    </row>
    <row r="221" spans="1:9" x14ac:dyDescent="0.35">
      <c r="A221">
        <v>523</v>
      </c>
      <c r="B221">
        <v>266</v>
      </c>
      <c r="C221" t="s">
        <v>23</v>
      </c>
      <c r="D221" t="s">
        <v>219</v>
      </c>
      <c r="E221" s="2">
        <v>45231</v>
      </c>
      <c r="F221" s="2">
        <v>45231</v>
      </c>
      <c r="G221">
        <v>7600</v>
      </c>
      <c r="H221" s="2">
        <v>45255</v>
      </c>
      <c r="I221" t="s">
        <v>380</v>
      </c>
    </row>
    <row r="222" spans="1:9" x14ac:dyDescent="0.35">
      <c r="A222">
        <v>513</v>
      </c>
      <c r="B222">
        <v>266</v>
      </c>
      <c r="C222" t="s">
        <v>23</v>
      </c>
      <c r="D222" t="s">
        <v>215</v>
      </c>
      <c r="E222" s="2">
        <v>45231</v>
      </c>
      <c r="F222" s="2">
        <v>45231</v>
      </c>
      <c r="G222">
        <v>459.77</v>
      </c>
      <c r="H222" s="2">
        <v>45229</v>
      </c>
      <c r="I222" t="s">
        <v>379</v>
      </c>
    </row>
    <row r="223" spans="1:9" x14ac:dyDescent="0.35">
      <c r="A223">
        <v>517</v>
      </c>
      <c r="B223">
        <v>266</v>
      </c>
      <c r="C223" t="s">
        <v>23</v>
      </c>
      <c r="D223" t="s">
        <v>217</v>
      </c>
      <c r="E223" s="2">
        <v>45229</v>
      </c>
      <c r="F223" s="2">
        <v>45229</v>
      </c>
      <c r="G223">
        <v>500</v>
      </c>
      <c r="H223" s="2">
        <v>45234</v>
      </c>
      <c r="I223" t="s">
        <v>380</v>
      </c>
    </row>
    <row r="224" spans="1:9" x14ac:dyDescent="0.35">
      <c r="A224">
        <v>510</v>
      </c>
      <c r="B224">
        <v>266</v>
      </c>
      <c r="C224" t="s">
        <v>23</v>
      </c>
      <c r="D224" t="s">
        <v>213</v>
      </c>
      <c r="E224" s="2">
        <v>45225</v>
      </c>
      <c r="F224" s="2">
        <v>45225</v>
      </c>
      <c r="G224">
        <v>2500</v>
      </c>
      <c r="H224" s="2">
        <v>45239</v>
      </c>
      <c r="I224" t="s">
        <v>380</v>
      </c>
    </row>
    <row r="225" spans="1:9" x14ac:dyDescent="0.35">
      <c r="A225">
        <v>507</v>
      </c>
      <c r="B225">
        <v>266</v>
      </c>
      <c r="C225" t="s">
        <v>23</v>
      </c>
      <c r="D225" t="s">
        <v>209</v>
      </c>
      <c r="E225" s="2">
        <v>45224</v>
      </c>
      <c r="F225" s="2">
        <v>45224</v>
      </c>
      <c r="G225">
        <v>1000</v>
      </c>
      <c r="H225" s="2">
        <v>45254</v>
      </c>
      <c r="I225" t="s">
        <v>380</v>
      </c>
    </row>
    <row r="226" spans="1:9" x14ac:dyDescent="0.35">
      <c r="A226">
        <v>509</v>
      </c>
      <c r="B226">
        <v>266</v>
      </c>
      <c r="C226" t="s">
        <v>23</v>
      </c>
      <c r="D226" t="s">
        <v>211</v>
      </c>
      <c r="E226" s="2">
        <v>45224</v>
      </c>
      <c r="F226" s="2">
        <v>45224</v>
      </c>
      <c r="G226">
        <v>2000</v>
      </c>
      <c r="H226" s="2">
        <v>45234</v>
      </c>
      <c r="I226" t="s">
        <v>380</v>
      </c>
    </row>
    <row r="227" spans="1:9" x14ac:dyDescent="0.35">
      <c r="A227">
        <v>513</v>
      </c>
      <c r="B227">
        <v>266</v>
      </c>
      <c r="C227" t="s">
        <v>23</v>
      </c>
      <c r="D227" t="s">
        <v>215</v>
      </c>
      <c r="E227" s="2">
        <v>45224</v>
      </c>
      <c r="F227" s="2">
        <v>45224</v>
      </c>
      <c r="G227">
        <v>160.88</v>
      </c>
      <c r="H227" s="2">
        <v>45229</v>
      </c>
      <c r="I227" t="s">
        <v>379</v>
      </c>
    </row>
    <row r="228" spans="1:9" x14ac:dyDescent="0.35">
      <c r="A228">
        <v>502</v>
      </c>
      <c r="B228">
        <v>266</v>
      </c>
      <c r="C228" t="s">
        <v>23</v>
      </c>
      <c r="D228" t="s">
        <v>205</v>
      </c>
      <c r="E228" s="2">
        <v>45220</v>
      </c>
      <c r="F228" s="2">
        <v>45222</v>
      </c>
      <c r="G228">
        <v>1000</v>
      </c>
      <c r="H228" s="2">
        <v>45221</v>
      </c>
      <c r="I228" t="s">
        <v>380</v>
      </c>
    </row>
    <row r="229" spans="1:9" x14ac:dyDescent="0.35">
      <c r="A229">
        <v>505</v>
      </c>
      <c r="B229">
        <v>266</v>
      </c>
      <c r="C229" t="s">
        <v>23</v>
      </c>
      <c r="D229" t="s">
        <v>207</v>
      </c>
      <c r="E229" s="2">
        <v>45219</v>
      </c>
      <c r="F229" s="2">
        <v>45219</v>
      </c>
      <c r="G229">
        <v>5437.5</v>
      </c>
      <c r="H229" s="2">
        <v>45273</v>
      </c>
      <c r="I229" t="s">
        <v>380</v>
      </c>
    </row>
    <row r="230" spans="1:9" x14ac:dyDescent="0.35">
      <c r="A230">
        <v>474</v>
      </c>
      <c r="B230">
        <v>266</v>
      </c>
      <c r="C230" t="s">
        <v>23</v>
      </c>
      <c r="D230" t="s">
        <v>193</v>
      </c>
      <c r="E230" s="2">
        <v>45215</v>
      </c>
      <c r="F230" s="2">
        <v>45217</v>
      </c>
      <c r="G230">
        <v>900</v>
      </c>
      <c r="H230" s="2">
        <v>45227</v>
      </c>
      <c r="I230" t="s">
        <v>380</v>
      </c>
    </row>
    <row r="231" spans="1:9" x14ac:dyDescent="0.35">
      <c r="A231">
        <v>496</v>
      </c>
      <c r="B231">
        <v>266</v>
      </c>
      <c r="C231" t="s">
        <v>23</v>
      </c>
      <c r="D231" t="s">
        <v>203</v>
      </c>
      <c r="E231" s="2">
        <v>45216</v>
      </c>
      <c r="F231" s="2">
        <v>45216</v>
      </c>
      <c r="G231">
        <v>1500</v>
      </c>
      <c r="H231" s="2">
        <v>45219</v>
      </c>
      <c r="I231" t="s">
        <v>380</v>
      </c>
    </row>
    <row r="232" spans="1:9" x14ac:dyDescent="0.35">
      <c r="A232">
        <v>451</v>
      </c>
      <c r="B232">
        <v>266</v>
      </c>
      <c r="C232" t="s">
        <v>23</v>
      </c>
      <c r="D232" t="s">
        <v>183</v>
      </c>
      <c r="E232" s="2">
        <v>45210</v>
      </c>
      <c r="F232" s="2">
        <v>45212</v>
      </c>
      <c r="G232">
        <v>750</v>
      </c>
      <c r="H232" s="2">
        <v>45220</v>
      </c>
      <c r="I232" t="s">
        <v>380</v>
      </c>
    </row>
    <row r="233" spans="1:9" x14ac:dyDescent="0.35">
      <c r="A233">
        <v>485</v>
      </c>
      <c r="B233">
        <v>266</v>
      </c>
      <c r="C233" t="s">
        <v>23</v>
      </c>
      <c r="D233" t="s">
        <v>201</v>
      </c>
      <c r="E233" s="2">
        <v>45212</v>
      </c>
      <c r="F233" s="2">
        <v>45212</v>
      </c>
      <c r="G233">
        <v>4400</v>
      </c>
      <c r="H233" s="2">
        <v>45274</v>
      </c>
      <c r="I233" t="s">
        <v>380</v>
      </c>
    </row>
    <row r="234" spans="1:9" x14ac:dyDescent="0.35">
      <c r="A234">
        <v>483</v>
      </c>
      <c r="B234">
        <v>266</v>
      </c>
      <c r="C234" t="s">
        <v>23</v>
      </c>
      <c r="D234" t="s">
        <v>199</v>
      </c>
      <c r="E234" s="2">
        <v>45210</v>
      </c>
      <c r="F234" s="2">
        <v>45210</v>
      </c>
      <c r="G234">
        <v>4783.5</v>
      </c>
      <c r="H234" s="2">
        <v>45267</v>
      </c>
      <c r="I234" t="s">
        <v>380</v>
      </c>
    </row>
    <row r="235" spans="1:9" x14ac:dyDescent="0.35">
      <c r="A235">
        <v>481</v>
      </c>
      <c r="B235">
        <v>266</v>
      </c>
      <c r="C235" t="s">
        <v>23</v>
      </c>
      <c r="D235" t="s">
        <v>195</v>
      </c>
      <c r="E235" s="2">
        <v>45209</v>
      </c>
      <c r="F235" s="2">
        <v>45209</v>
      </c>
      <c r="G235">
        <v>1500</v>
      </c>
      <c r="H235" s="2">
        <v>45220</v>
      </c>
      <c r="I235" t="s">
        <v>380</v>
      </c>
    </row>
    <row r="236" spans="1:9" x14ac:dyDescent="0.35">
      <c r="A236">
        <v>467</v>
      </c>
      <c r="B236">
        <v>266</v>
      </c>
      <c r="C236" t="s">
        <v>23</v>
      </c>
      <c r="D236" t="s">
        <v>191</v>
      </c>
      <c r="E236" s="2">
        <v>45208</v>
      </c>
      <c r="F236" s="2">
        <v>45208</v>
      </c>
      <c r="G236">
        <v>500</v>
      </c>
      <c r="H236" s="2">
        <v>45211</v>
      </c>
      <c r="I236" t="s">
        <v>380</v>
      </c>
    </row>
    <row r="237" spans="1:9" x14ac:dyDescent="0.35">
      <c r="A237">
        <v>482</v>
      </c>
      <c r="B237">
        <v>266</v>
      </c>
      <c r="C237" t="s">
        <v>23</v>
      </c>
      <c r="D237" t="s">
        <v>197</v>
      </c>
      <c r="E237" s="2">
        <v>45205</v>
      </c>
      <c r="F237" s="2">
        <v>45205</v>
      </c>
      <c r="G237">
        <v>3900</v>
      </c>
      <c r="H237" s="2">
        <v>45268</v>
      </c>
      <c r="I237" t="s">
        <v>380</v>
      </c>
    </row>
    <row r="238" spans="1:9" x14ac:dyDescent="0.35">
      <c r="A238">
        <v>474</v>
      </c>
      <c r="B238">
        <v>266</v>
      </c>
      <c r="C238" t="s">
        <v>23</v>
      </c>
      <c r="D238" t="s">
        <v>193</v>
      </c>
      <c r="E238" s="2">
        <v>45204</v>
      </c>
      <c r="F238" s="2">
        <v>45204</v>
      </c>
      <c r="G238">
        <v>900</v>
      </c>
      <c r="H238" s="2">
        <v>45227</v>
      </c>
      <c r="I238" t="s">
        <v>380</v>
      </c>
    </row>
    <row r="239" spans="1:9" x14ac:dyDescent="0.35">
      <c r="A239">
        <v>467</v>
      </c>
      <c r="B239">
        <v>266</v>
      </c>
      <c r="C239" t="s">
        <v>23</v>
      </c>
      <c r="D239" t="s">
        <v>191</v>
      </c>
      <c r="E239" s="2">
        <v>45203</v>
      </c>
      <c r="F239" s="2">
        <v>45203</v>
      </c>
      <c r="G239">
        <v>500</v>
      </c>
      <c r="H239" s="2">
        <v>45211</v>
      </c>
      <c r="I239" t="s">
        <v>380</v>
      </c>
    </row>
    <row r="240" spans="1:9" x14ac:dyDescent="0.35">
      <c r="A240">
        <v>428</v>
      </c>
      <c r="B240">
        <v>266</v>
      </c>
      <c r="C240" t="s">
        <v>23</v>
      </c>
      <c r="D240" t="s">
        <v>165</v>
      </c>
      <c r="E240" s="2">
        <v>45196</v>
      </c>
      <c r="F240" s="2">
        <v>45201</v>
      </c>
      <c r="G240">
        <v>5000</v>
      </c>
      <c r="H240" s="2">
        <v>45206</v>
      </c>
      <c r="I240" t="s">
        <v>380</v>
      </c>
    </row>
    <row r="241" spans="1:9" x14ac:dyDescent="0.35">
      <c r="A241">
        <v>418</v>
      </c>
      <c r="B241">
        <v>266</v>
      </c>
      <c r="C241" t="s">
        <v>23</v>
      </c>
      <c r="D241" t="s">
        <v>163</v>
      </c>
      <c r="E241" s="2">
        <v>45197</v>
      </c>
      <c r="F241" s="2">
        <v>45197</v>
      </c>
      <c r="G241">
        <v>1720</v>
      </c>
      <c r="H241" s="2">
        <v>45199</v>
      </c>
      <c r="I241" t="s">
        <v>380</v>
      </c>
    </row>
    <row r="242" spans="1:9" x14ac:dyDescent="0.35">
      <c r="A242">
        <v>457</v>
      </c>
      <c r="B242">
        <v>266</v>
      </c>
      <c r="C242" t="s">
        <v>23</v>
      </c>
      <c r="D242" t="s">
        <v>189</v>
      </c>
      <c r="E242" s="2">
        <v>45197</v>
      </c>
      <c r="F242" s="2">
        <v>45197</v>
      </c>
      <c r="G242">
        <v>1500</v>
      </c>
      <c r="H242" s="2">
        <v>45200</v>
      </c>
      <c r="I242" t="s">
        <v>380</v>
      </c>
    </row>
    <row r="243" spans="1:9" x14ac:dyDescent="0.35">
      <c r="A243">
        <v>456</v>
      </c>
      <c r="B243">
        <v>266</v>
      </c>
      <c r="C243" t="s">
        <v>23</v>
      </c>
      <c r="D243" t="s">
        <v>187</v>
      </c>
      <c r="E243" s="2">
        <v>45197</v>
      </c>
      <c r="F243" s="2">
        <v>45197</v>
      </c>
      <c r="G243">
        <v>1000</v>
      </c>
      <c r="H243" s="2">
        <v>45241</v>
      </c>
      <c r="I243" t="s">
        <v>380</v>
      </c>
    </row>
    <row r="244" spans="1:9" x14ac:dyDescent="0.35">
      <c r="A244">
        <v>454</v>
      </c>
      <c r="B244">
        <v>266</v>
      </c>
      <c r="C244" t="s">
        <v>23</v>
      </c>
      <c r="D244" t="s">
        <v>185</v>
      </c>
      <c r="E244" s="2">
        <v>45197</v>
      </c>
      <c r="F244" s="2">
        <v>45197</v>
      </c>
      <c r="G244">
        <v>500</v>
      </c>
      <c r="H244" s="2">
        <v>45198</v>
      </c>
      <c r="I244" t="s">
        <v>380</v>
      </c>
    </row>
    <row r="245" spans="1:9" x14ac:dyDescent="0.35">
      <c r="A245">
        <v>450</v>
      </c>
      <c r="B245">
        <v>266</v>
      </c>
      <c r="C245" t="s">
        <v>23</v>
      </c>
      <c r="D245" t="s">
        <v>181</v>
      </c>
      <c r="E245" s="2">
        <v>45198</v>
      </c>
      <c r="F245" s="2">
        <v>45197</v>
      </c>
      <c r="G245">
        <v>2500</v>
      </c>
      <c r="H245" s="2">
        <v>45206</v>
      </c>
      <c r="I245" t="s">
        <v>380</v>
      </c>
    </row>
    <row r="246" spans="1:9" x14ac:dyDescent="0.35">
      <c r="A246">
        <v>444</v>
      </c>
      <c r="B246">
        <v>266</v>
      </c>
      <c r="C246" t="s">
        <v>23</v>
      </c>
      <c r="D246" t="s">
        <v>173</v>
      </c>
      <c r="E246" s="2">
        <v>45196</v>
      </c>
      <c r="F246" s="2">
        <v>45196</v>
      </c>
      <c r="G246">
        <v>687.9</v>
      </c>
      <c r="H246" s="2">
        <v>45192</v>
      </c>
      <c r="I246" t="s">
        <v>380</v>
      </c>
    </row>
    <row r="247" spans="1:9" x14ac:dyDescent="0.35">
      <c r="A247">
        <v>447</v>
      </c>
      <c r="B247">
        <v>266</v>
      </c>
      <c r="C247" t="s">
        <v>23</v>
      </c>
      <c r="D247" t="s">
        <v>177</v>
      </c>
      <c r="E247" s="2">
        <v>45195</v>
      </c>
      <c r="F247" s="2">
        <v>45195</v>
      </c>
      <c r="G247">
        <v>750</v>
      </c>
      <c r="H247" s="2">
        <v>45205</v>
      </c>
      <c r="I247" t="s">
        <v>380</v>
      </c>
    </row>
    <row r="248" spans="1:9" x14ac:dyDescent="0.35">
      <c r="A248">
        <v>449</v>
      </c>
      <c r="B248">
        <v>266</v>
      </c>
      <c r="C248" t="s">
        <v>23</v>
      </c>
      <c r="D248" t="s">
        <v>179</v>
      </c>
      <c r="E248" s="2">
        <v>45195</v>
      </c>
      <c r="F248" s="2">
        <v>45195</v>
      </c>
      <c r="G248">
        <v>1000</v>
      </c>
      <c r="H248" s="2">
        <v>45196</v>
      </c>
      <c r="I248" t="s">
        <v>380</v>
      </c>
    </row>
    <row r="249" spans="1:9" x14ac:dyDescent="0.35">
      <c r="A249">
        <v>451</v>
      </c>
      <c r="B249">
        <v>266</v>
      </c>
      <c r="C249" t="s">
        <v>23</v>
      </c>
      <c r="D249" t="s">
        <v>183</v>
      </c>
      <c r="E249" s="2">
        <v>45195</v>
      </c>
      <c r="F249" s="2">
        <v>45195</v>
      </c>
      <c r="G249">
        <v>750</v>
      </c>
      <c r="H249" s="2">
        <v>45220</v>
      </c>
      <c r="I249" t="s">
        <v>380</v>
      </c>
    </row>
    <row r="250" spans="1:9" x14ac:dyDescent="0.35">
      <c r="A250">
        <v>450</v>
      </c>
      <c r="B250">
        <v>266</v>
      </c>
      <c r="C250" t="s">
        <v>23</v>
      </c>
      <c r="D250" t="s">
        <v>181</v>
      </c>
      <c r="E250" s="2">
        <v>45194</v>
      </c>
      <c r="F250" s="2">
        <v>45194</v>
      </c>
      <c r="G250">
        <v>2500</v>
      </c>
      <c r="H250" s="2">
        <v>45206</v>
      </c>
      <c r="I250" t="s">
        <v>380</v>
      </c>
    </row>
    <row r="251" spans="1:9" x14ac:dyDescent="0.35">
      <c r="A251">
        <v>444</v>
      </c>
      <c r="B251">
        <v>266</v>
      </c>
      <c r="C251" t="s">
        <v>23</v>
      </c>
      <c r="D251" t="s">
        <v>173</v>
      </c>
      <c r="E251" s="2">
        <v>45191</v>
      </c>
      <c r="F251" s="2">
        <v>45191</v>
      </c>
      <c r="G251">
        <v>500</v>
      </c>
      <c r="H251" s="2">
        <v>45192</v>
      </c>
      <c r="I251" t="s">
        <v>380</v>
      </c>
    </row>
    <row r="252" spans="1:9" x14ac:dyDescent="0.35">
      <c r="A252">
        <v>446</v>
      </c>
      <c r="B252">
        <v>266</v>
      </c>
      <c r="C252" t="s">
        <v>23</v>
      </c>
      <c r="D252" t="s">
        <v>175</v>
      </c>
      <c r="E252" s="2">
        <v>45190</v>
      </c>
      <c r="F252" s="2">
        <v>45190</v>
      </c>
      <c r="G252">
        <v>1050</v>
      </c>
      <c r="H252" s="2">
        <v>45193</v>
      </c>
      <c r="I252" t="s">
        <v>380</v>
      </c>
    </row>
    <row r="253" spans="1:9" x14ac:dyDescent="0.35">
      <c r="A253">
        <v>308</v>
      </c>
      <c r="B253">
        <v>266</v>
      </c>
      <c r="C253" t="s">
        <v>23</v>
      </c>
      <c r="D253" t="s">
        <v>131</v>
      </c>
      <c r="E253" s="2">
        <v>45184</v>
      </c>
      <c r="F253" s="2">
        <v>45189</v>
      </c>
      <c r="G253">
        <v>400</v>
      </c>
      <c r="H253" s="2">
        <v>45192</v>
      </c>
      <c r="I253" t="s">
        <v>380</v>
      </c>
    </row>
    <row r="254" spans="1:9" x14ac:dyDescent="0.35">
      <c r="A254">
        <v>442</v>
      </c>
      <c r="B254">
        <v>266</v>
      </c>
      <c r="C254" t="s">
        <v>23</v>
      </c>
      <c r="D254" t="s">
        <v>171</v>
      </c>
      <c r="E254" s="2">
        <v>45189</v>
      </c>
      <c r="F254" s="2">
        <v>45189</v>
      </c>
      <c r="G254">
        <v>3000</v>
      </c>
      <c r="H254" s="2">
        <v>45190</v>
      </c>
      <c r="I254" t="s">
        <v>380</v>
      </c>
    </row>
    <row r="255" spans="1:9" x14ac:dyDescent="0.35">
      <c r="A255">
        <v>447</v>
      </c>
      <c r="B255">
        <v>266</v>
      </c>
      <c r="C255" t="s">
        <v>23</v>
      </c>
      <c r="D255" t="s">
        <v>177</v>
      </c>
      <c r="E255" s="2">
        <v>45185</v>
      </c>
      <c r="F255" s="2">
        <v>45185</v>
      </c>
      <c r="G255">
        <v>750</v>
      </c>
      <c r="H255" s="2">
        <v>45205</v>
      </c>
      <c r="I255" t="s">
        <v>380</v>
      </c>
    </row>
    <row r="256" spans="1:9" x14ac:dyDescent="0.35">
      <c r="A256">
        <v>431</v>
      </c>
      <c r="B256">
        <v>266</v>
      </c>
      <c r="C256" t="s">
        <v>23</v>
      </c>
      <c r="D256" t="s">
        <v>169</v>
      </c>
      <c r="E256" s="2">
        <v>45184</v>
      </c>
      <c r="F256" s="2">
        <v>45184</v>
      </c>
      <c r="G256">
        <v>1000</v>
      </c>
      <c r="H256" s="2">
        <v>45186</v>
      </c>
      <c r="I256" t="s">
        <v>380</v>
      </c>
    </row>
    <row r="257" spans="1:9" x14ac:dyDescent="0.35">
      <c r="A257">
        <v>430</v>
      </c>
      <c r="B257">
        <v>266</v>
      </c>
      <c r="C257" t="s">
        <v>23</v>
      </c>
      <c r="D257" t="s">
        <v>167</v>
      </c>
      <c r="E257" s="2">
        <v>45184</v>
      </c>
      <c r="F257" s="2">
        <v>45184</v>
      </c>
      <c r="G257">
        <v>500</v>
      </c>
      <c r="H257" s="2">
        <v>45184</v>
      </c>
      <c r="I257" t="s">
        <v>380</v>
      </c>
    </row>
    <row r="258" spans="1:9" x14ac:dyDescent="0.35">
      <c r="A258">
        <v>428</v>
      </c>
      <c r="B258">
        <v>266</v>
      </c>
      <c r="C258" t="s">
        <v>23</v>
      </c>
      <c r="D258" t="s">
        <v>165</v>
      </c>
      <c r="E258" s="2">
        <v>45183</v>
      </c>
      <c r="F258" s="2">
        <v>45183</v>
      </c>
      <c r="G258">
        <v>5000</v>
      </c>
      <c r="H258" s="2">
        <v>45206</v>
      </c>
      <c r="I258" t="s">
        <v>380</v>
      </c>
    </row>
    <row r="259" spans="1:9" x14ac:dyDescent="0.35">
      <c r="A259">
        <v>418</v>
      </c>
      <c r="B259">
        <v>266</v>
      </c>
      <c r="C259" t="s">
        <v>23</v>
      </c>
      <c r="D259" t="s">
        <v>163</v>
      </c>
      <c r="E259" s="2">
        <v>45174</v>
      </c>
      <c r="F259" s="2">
        <v>45174</v>
      </c>
      <c r="G259">
        <v>1500</v>
      </c>
      <c r="H259" s="2">
        <v>45199</v>
      </c>
      <c r="I259" t="s">
        <v>380</v>
      </c>
    </row>
    <row r="260" spans="1:9" x14ac:dyDescent="0.35">
      <c r="A260">
        <v>410</v>
      </c>
      <c r="B260">
        <v>266</v>
      </c>
      <c r="C260" t="s">
        <v>23</v>
      </c>
      <c r="D260" t="s">
        <v>161</v>
      </c>
      <c r="E260" s="2">
        <v>45169</v>
      </c>
      <c r="F260" s="2">
        <v>45169</v>
      </c>
      <c r="G260">
        <v>5410</v>
      </c>
      <c r="H260" s="2">
        <v>45170</v>
      </c>
      <c r="I260" t="s">
        <v>380</v>
      </c>
    </row>
    <row r="261" spans="1:9" x14ac:dyDescent="0.35">
      <c r="A261">
        <v>409</v>
      </c>
      <c r="B261">
        <v>266</v>
      </c>
      <c r="C261" t="s">
        <v>23</v>
      </c>
      <c r="D261" t="s">
        <v>159</v>
      </c>
      <c r="E261" s="2">
        <v>45167</v>
      </c>
      <c r="F261" s="2">
        <v>45167</v>
      </c>
      <c r="G261">
        <v>1250</v>
      </c>
      <c r="H261" s="2">
        <v>45276</v>
      </c>
      <c r="I261" t="s">
        <v>380</v>
      </c>
    </row>
    <row r="262" spans="1:9" x14ac:dyDescent="0.35">
      <c r="A262">
        <v>331</v>
      </c>
      <c r="B262">
        <v>266</v>
      </c>
      <c r="C262" t="s">
        <v>23</v>
      </c>
      <c r="D262" t="s">
        <v>141</v>
      </c>
      <c r="E262" s="2">
        <v>45163</v>
      </c>
      <c r="F262" s="2">
        <v>45162</v>
      </c>
      <c r="G262">
        <v>400</v>
      </c>
      <c r="H262" s="2">
        <v>45171</v>
      </c>
      <c r="I262" t="s">
        <v>380</v>
      </c>
    </row>
    <row r="263" spans="1:9" x14ac:dyDescent="0.35">
      <c r="A263">
        <v>391</v>
      </c>
      <c r="B263">
        <v>266</v>
      </c>
      <c r="C263" t="s">
        <v>23</v>
      </c>
      <c r="D263" t="s">
        <v>155</v>
      </c>
      <c r="E263" s="2">
        <v>45160</v>
      </c>
      <c r="F263" s="2">
        <v>45159</v>
      </c>
      <c r="G263">
        <v>1516</v>
      </c>
      <c r="H263" s="2">
        <v>45170</v>
      </c>
      <c r="I263" t="s">
        <v>380</v>
      </c>
    </row>
    <row r="264" spans="1:9" x14ac:dyDescent="0.35">
      <c r="A264">
        <v>391</v>
      </c>
      <c r="B264">
        <v>266</v>
      </c>
      <c r="C264" t="s">
        <v>23</v>
      </c>
      <c r="D264" t="s">
        <v>155</v>
      </c>
      <c r="E264" s="2">
        <v>45154</v>
      </c>
      <c r="F264" s="2">
        <v>45155</v>
      </c>
      <c r="G264">
        <v>1516</v>
      </c>
      <c r="H264" s="2">
        <v>45170</v>
      </c>
      <c r="I264" t="s">
        <v>380</v>
      </c>
    </row>
    <row r="265" spans="1:9" x14ac:dyDescent="0.35">
      <c r="A265">
        <v>392</v>
      </c>
      <c r="B265">
        <v>266</v>
      </c>
      <c r="C265" t="s">
        <v>23</v>
      </c>
      <c r="D265" t="s">
        <v>157</v>
      </c>
      <c r="E265" s="2">
        <v>45155</v>
      </c>
      <c r="F265" s="2">
        <v>45155</v>
      </c>
      <c r="G265">
        <v>250</v>
      </c>
      <c r="H265" s="2">
        <v>45162</v>
      </c>
      <c r="I265" t="s">
        <v>380</v>
      </c>
    </row>
    <row r="266" spans="1:9" x14ac:dyDescent="0.35">
      <c r="A266">
        <v>280</v>
      </c>
      <c r="B266">
        <v>266</v>
      </c>
      <c r="C266" t="s">
        <v>23</v>
      </c>
      <c r="D266" t="s">
        <v>124</v>
      </c>
      <c r="E266" s="2">
        <v>45150</v>
      </c>
      <c r="F266" s="2">
        <v>45149</v>
      </c>
      <c r="G266">
        <v>400</v>
      </c>
      <c r="H266" s="2">
        <v>45157</v>
      </c>
      <c r="I266" t="s">
        <v>380</v>
      </c>
    </row>
    <row r="267" spans="1:9" x14ac:dyDescent="0.35">
      <c r="A267">
        <v>342</v>
      </c>
      <c r="B267">
        <v>266</v>
      </c>
      <c r="C267" t="s">
        <v>23</v>
      </c>
      <c r="D267" t="s">
        <v>149</v>
      </c>
      <c r="E267" s="2">
        <v>45142</v>
      </c>
      <c r="F267" s="2">
        <v>45147</v>
      </c>
      <c r="G267">
        <v>500</v>
      </c>
      <c r="H267" s="2">
        <v>45157</v>
      </c>
      <c r="I267" t="s">
        <v>380</v>
      </c>
    </row>
    <row r="268" spans="1:9" x14ac:dyDescent="0.35">
      <c r="A268">
        <v>283</v>
      </c>
      <c r="B268">
        <v>266</v>
      </c>
      <c r="C268" t="s">
        <v>23</v>
      </c>
      <c r="D268" t="s">
        <v>126</v>
      </c>
      <c r="E268" s="2">
        <v>45143</v>
      </c>
      <c r="F268" s="2">
        <v>45146</v>
      </c>
      <c r="G268">
        <v>1000</v>
      </c>
      <c r="H268" s="2">
        <v>45150</v>
      </c>
      <c r="I268" t="s">
        <v>380</v>
      </c>
    </row>
    <row r="269" spans="1:9" x14ac:dyDescent="0.35">
      <c r="A269">
        <v>370</v>
      </c>
      <c r="B269">
        <v>266</v>
      </c>
      <c r="C269" t="s">
        <v>23</v>
      </c>
      <c r="D269" t="s">
        <v>151</v>
      </c>
      <c r="E269" s="2">
        <v>45146</v>
      </c>
      <c r="F269" s="2">
        <v>45146</v>
      </c>
      <c r="G269">
        <v>1250</v>
      </c>
      <c r="H269" s="2">
        <v>45164</v>
      </c>
      <c r="I269" t="s">
        <v>380</v>
      </c>
    </row>
    <row r="270" spans="1:9" x14ac:dyDescent="0.35">
      <c r="A270">
        <v>338</v>
      </c>
      <c r="B270">
        <v>266</v>
      </c>
      <c r="C270" t="s">
        <v>23</v>
      </c>
      <c r="D270" t="s">
        <v>143</v>
      </c>
      <c r="E270" s="2">
        <v>45146</v>
      </c>
      <c r="F270" s="2">
        <v>45146</v>
      </c>
      <c r="G270">
        <v>7352</v>
      </c>
      <c r="H270" s="2">
        <v>45147</v>
      </c>
      <c r="I270" t="s">
        <v>380</v>
      </c>
    </row>
    <row r="271" spans="1:9" x14ac:dyDescent="0.35">
      <c r="A271">
        <v>329</v>
      </c>
      <c r="B271">
        <v>266</v>
      </c>
      <c r="C271" t="s">
        <v>23</v>
      </c>
      <c r="D271" t="s">
        <v>137</v>
      </c>
      <c r="E271" s="2">
        <v>45135</v>
      </c>
      <c r="F271" s="2">
        <v>45145</v>
      </c>
      <c r="G271">
        <v>400</v>
      </c>
      <c r="H271" s="2">
        <v>45148</v>
      </c>
      <c r="I271" t="s">
        <v>380</v>
      </c>
    </row>
    <row r="272" spans="1:9" x14ac:dyDescent="0.35">
      <c r="A272">
        <v>371</v>
      </c>
      <c r="B272">
        <v>266</v>
      </c>
      <c r="C272" t="s">
        <v>23</v>
      </c>
      <c r="D272" t="s">
        <v>153</v>
      </c>
      <c r="E272" s="2">
        <v>45145</v>
      </c>
      <c r="F272" s="2">
        <v>45145</v>
      </c>
      <c r="G272">
        <v>1000</v>
      </c>
      <c r="H272" s="2">
        <v>45158</v>
      </c>
      <c r="I272" t="s">
        <v>380</v>
      </c>
    </row>
    <row r="273" spans="1:9" x14ac:dyDescent="0.35">
      <c r="A273">
        <v>330</v>
      </c>
      <c r="B273">
        <v>266</v>
      </c>
      <c r="C273" t="s">
        <v>23</v>
      </c>
      <c r="D273" t="s">
        <v>139</v>
      </c>
      <c r="E273" s="2">
        <v>45121</v>
      </c>
      <c r="F273" s="2">
        <v>45138</v>
      </c>
      <c r="G273">
        <v>6170.62</v>
      </c>
      <c r="H273" s="2">
        <v>45143</v>
      </c>
      <c r="I273" t="s">
        <v>380</v>
      </c>
    </row>
    <row r="274" spans="1:9" x14ac:dyDescent="0.35">
      <c r="A274">
        <v>341</v>
      </c>
      <c r="B274">
        <v>266</v>
      </c>
      <c r="C274" t="s">
        <v>23</v>
      </c>
      <c r="D274" t="s">
        <v>147</v>
      </c>
      <c r="E274" s="2">
        <v>45138</v>
      </c>
      <c r="F274" s="2">
        <v>45138</v>
      </c>
      <c r="G274">
        <v>1000</v>
      </c>
      <c r="H274" s="2">
        <v>45142</v>
      </c>
      <c r="I274" t="s">
        <v>380</v>
      </c>
    </row>
    <row r="275" spans="1:9" x14ac:dyDescent="0.35">
      <c r="A275">
        <v>271</v>
      </c>
      <c r="B275">
        <v>266</v>
      </c>
      <c r="C275" t="s">
        <v>23</v>
      </c>
      <c r="D275" t="s">
        <v>118</v>
      </c>
      <c r="E275" s="2">
        <v>45137</v>
      </c>
      <c r="F275" s="2">
        <v>45137</v>
      </c>
      <c r="G275">
        <v>400</v>
      </c>
      <c r="H275" s="2">
        <v>45144</v>
      </c>
      <c r="I275" t="s">
        <v>380</v>
      </c>
    </row>
    <row r="276" spans="1:9" x14ac:dyDescent="0.35">
      <c r="A276">
        <v>339</v>
      </c>
      <c r="B276">
        <v>266</v>
      </c>
      <c r="C276" t="s">
        <v>23</v>
      </c>
      <c r="D276" t="s">
        <v>145</v>
      </c>
      <c r="E276" s="2">
        <v>45134</v>
      </c>
      <c r="F276" s="2">
        <v>45134</v>
      </c>
      <c r="G276">
        <v>1000</v>
      </c>
      <c r="H276" s="2">
        <v>45164</v>
      </c>
      <c r="I276" t="s">
        <v>380</v>
      </c>
    </row>
    <row r="277" spans="1:9" x14ac:dyDescent="0.35">
      <c r="A277">
        <v>338</v>
      </c>
      <c r="B277">
        <v>266</v>
      </c>
      <c r="C277" t="s">
        <v>23</v>
      </c>
      <c r="D277" t="s">
        <v>143</v>
      </c>
      <c r="E277" s="2">
        <v>45133</v>
      </c>
      <c r="F277" s="2">
        <v>45133</v>
      </c>
      <c r="G277">
        <v>7352</v>
      </c>
      <c r="H277" s="2">
        <v>45147</v>
      </c>
      <c r="I277" t="s">
        <v>380</v>
      </c>
    </row>
    <row r="278" spans="1:9" x14ac:dyDescent="0.35">
      <c r="A278">
        <v>329</v>
      </c>
      <c r="B278">
        <v>266</v>
      </c>
      <c r="C278" t="s">
        <v>23</v>
      </c>
      <c r="D278" t="s">
        <v>137</v>
      </c>
      <c r="E278" s="2">
        <v>45127</v>
      </c>
      <c r="F278" s="2">
        <v>45127</v>
      </c>
      <c r="G278">
        <v>400</v>
      </c>
      <c r="H278" s="2">
        <v>45148</v>
      </c>
      <c r="I278" t="s">
        <v>380</v>
      </c>
    </row>
    <row r="279" spans="1:9" x14ac:dyDescent="0.35">
      <c r="A279">
        <v>306</v>
      </c>
      <c r="B279">
        <v>266</v>
      </c>
      <c r="C279" t="s">
        <v>23</v>
      </c>
      <c r="D279" t="s">
        <v>130</v>
      </c>
      <c r="E279" s="2">
        <v>45127</v>
      </c>
      <c r="F279" s="2">
        <v>45126</v>
      </c>
      <c r="G279">
        <v>400</v>
      </c>
      <c r="H279" s="2">
        <v>45135</v>
      </c>
      <c r="I279" t="s">
        <v>380</v>
      </c>
    </row>
    <row r="280" spans="1:9" x14ac:dyDescent="0.35">
      <c r="A280">
        <v>331</v>
      </c>
      <c r="B280">
        <v>266</v>
      </c>
      <c r="C280" t="s">
        <v>23</v>
      </c>
      <c r="D280" t="s">
        <v>141</v>
      </c>
      <c r="E280" s="2">
        <v>45121</v>
      </c>
      <c r="F280" s="2">
        <v>45125</v>
      </c>
      <c r="G280">
        <v>400</v>
      </c>
      <c r="H280" s="2">
        <v>45171</v>
      </c>
      <c r="I280" t="s">
        <v>380</v>
      </c>
    </row>
    <row r="281" spans="1:9" x14ac:dyDescent="0.35">
      <c r="A281">
        <v>322</v>
      </c>
      <c r="B281">
        <v>266</v>
      </c>
      <c r="C281" t="s">
        <v>23</v>
      </c>
      <c r="D281" t="s">
        <v>135</v>
      </c>
      <c r="E281" s="2">
        <v>45124</v>
      </c>
      <c r="F281" s="2">
        <v>45125</v>
      </c>
      <c r="G281">
        <v>500</v>
      </c>
      <c r="H281" s="2">
        <v>45126</v>
      </c>
      <c r="I281" t="s">
        <v>380</v>
      </c>
    </row>
    <row r="282" spans="1:9" x14ac:dyDescent="0.35">
      <c r="A282">
        <v>330</v>
      </c>
      <c r="B282">
        <v>266</v>
      </c>
      <c r="C282" t="s">
        <v>23</v>
      </c>
      <c r="D282" t="s">
        <v>139</v>
      </c>
      <c r="E282" s="2">
        <v>45121</v>
      </c>
      <c r="F282" s="2">
        <v>45121</v>
      </c>
      <c r="G282">
        <v>685.63</v>
      </c>
      <c r="H282" s="2">
        <v>45143</v>
      </c>
      <c r="I282" t="s">
        <v>380</v>
      </c>
    </row>
    <row r="283" spans="1:9" x14ac:dyDescent="0.35">
      <c r="A283">
        <v>316</v>
      </c>
      <c r="B283">
        <v>266</v>
      </c>
      <c r="C283" t="s">
        <v>23</v>
      </c>
      <c r="D283" t="s">
        <v>133</v>
      </c>
      <c r="E283" s="2">
        <v>45120</v>
      </c>
      <c r="F283" s="2">
        <v>45120</v>
      </c>
      <c r="G283">
        <v>800</v>
      </c>
      <c r="H283" s="2">
        <v>45123</v>
      </c>
      <c r="I283" t="s">
        <v>380</v>
      </c>
    </row>
    <row r="284" spans="1:9" x14ac:dyDescent="0.35">
      <c r="A284">
        <v>294</v>
      </c>
      <c r="B284">
        <v>266</v>
      </c>
      <c r="C284" t="s">
        <v>23</v>
      </c>
      <c r="D284" t="s">
        <v>128</v>
      </c>
      <c r="E284" s="2">
        <v>45120</v>
      </c>
      <c r="F284" s="2">
        <v>45120</v>
      </c>
      <c r="G284">
        <v>800</v>
      </c>
      <c r="H284" s="2">
        <v>45129</v>
      </c>
      <c r="I284" t="s">
        <v>380</v>
      </c>
    </row>
    <row r="285" spans="1:9" x14ac:dyDescent="0.35">
      <c r="A285">
        <v>308</v>
      </c>
      <c r="B285">
        <v>266</v>
      </c>
      <c r="C285" t="s">
        <v>23</v>
      </c>
      <c r="D285" t="s">
        <v>131</v>
      </c>
      <c r="E285" s="2">
        <v>45119</v>
      </c>
      <c r="F285" s="2">
        <v>45119</v>
      </c>
      <c r="G285">
        <v>400</v>
      </c>
      <c r="H285" s="2">
        <v>45192</v>
      </c>
      <c r="I285" t="s">
        <v>380</v>
      </c>
    </row>
    <row r="286" spans="1:9" x14ac:dyDescent="0.35">
      <c r="A286">
        <v>306</v>
      </c>
      <c r="B286">
        <v>266</v>
      </c>
      <c r="C286" t="s">
        <v>23</v>
      </c>
      <c r="D286" t="s">
        <v>130</v>
      </c>
      <c r="E286" s="2">
        <v>45117</v>
      </c>
      <c r="F286" s="2">
        <v>45117</v>
      </c>
      <c r="G286">
        <v>400</v>
      </c>
      <c r="H286" s="2">
        <v>45135</v>
      </c>
      <c r="I286" t="s">
        <v>380</v>
      </c>
    </row>
    <row r="287" spans="1:9" x14ac:dyDescent="0.35">
      <c r="A287">
        <v>272</v>
      </c>
      <c r="B287">
        <v>266</v>
      </c>
      <c r="C287" t="s">
        <v>23</v>
      </c>
      <c r="D287" t="s">
        <v>119</v>
      </c>
      <c r="E287" s="2">
        <v>45117</v>
      </c>
      <c r="F287" s="2">
        <v>45117</v>
      </c>
      <c r="G287">
        <v>1728</v>
      </c>
      <c r="H287" s="2">
        <v>45121</v>
      </c>
      <c r="I287" t="s">
        <v>380</v>
      </c>
    </row>
    <row r="288" spans="1:9" x14ac:dyDescent="0.35">
      <c r="A288">
        <v>257</v>
      </c>
      <c r="B288">
        <v>266</v>
      </c>
      <c r="C288" t="s">
        <v>23</v>
      </c>
      <c r="D288" t="s">
        <v>114</v>
      </c>
      <c r="E288" s="2">
        <v>45107</v>
      </c>
      <c r="F288" s="2">
        <v>45110</v>
      </c>
      <c r="G288">
        <v>600</v>
      </c>
      <c r="H288" s="2">
        <v>45115</v>
      </c>
      <c r="I288" t="s">
        <v>380</v>
      </c>
    </row>
    <row r="289" spans="1:9" x14ac:dyDescent="0.35">
      <c r="A289">
        <v>274</v>
      </c>
      <c r="B289">
        <v>266</v>
      </c>
      <c r="C289" t="s">
        <v>23</v>
      </c>
      <c r="D289" t="s">
        <v>121</v>
      </c>
      <c r="E289" s="2">
        <v>45107</v>
      </c>
      <c r="F289" s="2">
        <v>45107</v>
      </c>
      <c r="G289">
        <v>500</v>
      </c>
      <c r="H289" s="2">
        <v>45115</v>
      </c>
      <c r="I289" t="s">
        <v>380</v>
      </c>
    </row>
    <row r="290" spans="1:9" x14ac:dyDescent="0.35">
      <c r="A290">
        <v>233</v>
      </c>
      <c r="B290">
        <v>266</v>
      </c>
      <c r="C290" t="s">
        <v>23</v>
      </c>
      <c r="D290" t="s">
        <v>107</v>
      </c>
      <c r="E290" s="2">
        <v>45105</v>
      </c>
      <c r="F290" s="2">
        <v>45106</v>
      </c>
      <c r="G290">
        <v>850</v>
      </c>
      <c r="H290" s="2">
        <v>45136</v>
      </c>
      <c r="I290" t="s">
        <v>380</v>
      </c>
    </row>
    <row r="291" spans="1:9" x14ac:dyDescent="0.35">
      <c r="A291">
        <v>271</v>
      </c>
      <c r="B291">
        <v>266</v>
      </c>
      <c r="C291" t="s">
        <v>23</v>
      </c>
      <c r="D291" t="s">
        <v>118</v>
      </c>
      <c r="E291" s="2">
        <v>45107</v>
      </c>
      <c r="F291" s="2">
        <v>45106</v>
      </c>
      <c r="G291">
        <v>400</v>
      </c>
      <c r="H291" s="2">
        <v>45144</v>
      </c>
      <c r="I291" t="s">
        <v>380</v>
      </c>
    </row>
    <row r="292" spans="1:9" x14ac:dyDescent="0.35">
      <c r="A292">
        <v>280</v>
      </c>
      <c r="B292">
        <v>266</v>
      </c>
      <c r="C292" t="s">
        <v>23</v>
      </c>
      <c r="D292" t="s">
        <v>124</v>
      </c>
      <c r="E292" s="2">
        <v>45104</v>
      </c>
      <c r="F292" s="2">
        <v>45105</v>
      </c>
      <c r="G292">
        <v>400</v>
      </c>
      <c r="H292" s="2">
        <v>45157</v>
      </c>
      <c r="I292" t="s">
        <v>380</v>
      </c>
    </row>
    <row r="293" spans="1:9" x14ac:dyDescent="0.35">
      <c r="A293">
        <v>259</v>
      </c>
      <c r="B293">
        <v>266</v>
      </c>
      <c r="C293" t="s">
        <v>23</v>
      </c>
      <c r="D293" t="s">
        <v>116</v>
      </c>
      <c r="E293" s="2">
        <v>45107</v>
      </c>
      <c r="F293" s="2">
        <v>45104</v>
      </c>
      <c r="G293">
        <v>800</v>
      </c>
      <c r="H293" s="2">
        <v>45269</v>
      </c>
      <c r="I293" t="s">
        <v>380</v>
      </c>
    </row>
    <row r="294" spans="1:9" x14ac:dyDescent="0.35">
      <c r="A294">
        <v>212</v>
      </c>
      <c r="B294">
        <v>266</v>
      </c>
      <c r="C294" t="s">
        <v>23</v>
      </c>
      <c r="D294" t="s">
        <v>102</v>
      </c>
      <c r="E294" s="2">
        <v>45089</v>
      </c>
      <c r="F294" s="2">
        <v>45100</v>
      </c>
      <c r="G294">
        <v>800</v>
      </c>
      <c r="H294" s="2">
        <v>45107</v>
      </c>
      <c r="I294" t="s">
        <v>380</v>
      </c>
    </row>
    <row r="295" spans="1:9" x14ac:dyDescent="0.35">
      <c r="A295">
        <v>185</v>
      </c>
      <c r="B295">
        <v>266</v>
      </c>
      <c r="C295" t="s">
        <v>23</v>
      </c>
      <c r="D295" t="s">
        <v>100</v>
      </c>
      <c r="E295" s="2">
        <v>45100</v>
      </c>
      <c r="F295" s="2">
        <v>45100</v>
      </c>
      <c r="G295">
        <v>6236</v>
      </c>
      <c r="H295" s="2">
        <v>45108</v>
      </c>
      <c r="I295" t="s">
        <v>380</v>
      </c>
    </row>
    <row r="296" spans="1:9" x14ac:dyDescent="0.35">
      <c r="A296">
        <v>257</v>
      </c>
      <c r="B296">
        <v>266</v>
      </c>
      <c r="C296" t="s">
        <v>23</v>
      </c>
      <c r="D296" t="s">
        <v>114</v>
      </c>
      <c r="E296" s="2">
        <v>45100</v>
      </c>
      <c r="F296" s="2">
        <v>45099</v>
      </c>
      <c r="G296">
        <v>400</v>
      </c>
      <c r="H296" s="2">
        <v>45115</v>
      </c>
      <c r="I296" t="s">
        <v>380</v>
      </c>
    </row>
    <row r="297" spans="1:9" x14ac:dyDescent="0.35">
      <c r="A297">
        <v>256</v>
      </c>
      <c r="B297">
        <v>266</v>
      </c>
      <c r="C297" t="s">
        <v>23</v>
      </c>
      <c r="D297" t="s">
        <v>112</v>
      </c>
      <c r="E297" s="2">
        <v>45097</v>
      </c>
      <c r="F297" s="2">
        <v>45097</v>
      </c>
      <c r="G297">
        <v>2071.25</v>
      </c>
      <c r="H297" s="2">
        <v>45129</v>
      </c>
      <c r="I297" t="s">
        <v>380</v>
      </c>
    </row>
    <row r="298" spans="1:9" x14ac:dyDescent="0.35">
      <c r="A298">
        <v>233</v>
      </c>
      <c r="B298">
        <v>266</v>
      </c>
      <c r="C298" t="s">
        <v>23</v>
      </c>
      <c r="D298" t="s">
        <v>107</v>
      </c>
      <c r="E298" s="2">
        <v>45096</v>
      </c>
      <c r="F298" s="2">
        <v>45096</v>
      </c>
      <c r="G298">
        <v>1950</v>
      </c>
      <c r="H298" s="2">
        <v>45136</v>
      </c>
      <c r="I298" t="s">
        <v>380</v>
      </c>
    </row>
    <row r="299" spans="1:9" x14ac:dyDescent="0.35">
      <c r="A299">
        <v>235</v>
      </c>
      <c r="B299">
        <v>266</v>
      </c>
      <c r="C299" t="s">
        <v>23</v>
      </c>
      <c r="D299" t="s">
        <v>109</v>
      </c>
      <c r="E299" s="2">
        <v>45096</v>
      </c>
      <c r="F299" s="2">
        <v>45096</v>
      </c>
      <c r="G299">
        <v>800</v>
      </c>
      <c r="H299" s="2">
        <v>45100</v>
      </c>
      <c r="I299" t="s">
        <v>380</v>
      </c>
    </row>
    <row r="300" spans="1:9" x14ac:dyDescent="0.35">
      <c r="A300">
        <v>182</v>
      </c>
      <c r="B300">
        <v>266</v>
      </c>
      <c r="C300" t="s">
        <v>23</v>
      </c>
      <c r="D300" t="s">
        <v>98</v>
      </c>
      <c r="E300" s="2">
        <v>45093</v>
      </c>
      <c r="F300" s="2">
        <v>45093</v>
      </c>
      <c r="G300">
        <v>750</v>
      </c>
      <c r="H300" s="2">
        <v>45101</v>
      </c>
      <c r="I300" t="s">
        <v>380</v>
      </c>
    </row>
    <row r="301" spans="1:9" x14ac:dyDescent="0.35">
      <c r="A301">
        <v>216</v>
      </c>
      <c r="B301">
        <v>266</v>
      </c>
      <c r="C301" t="s">
        <v>23</v>
      </c>
      <c r="D301" t="s">
        <v>105</v>
      </c>
      <c r="E301" s="2">
        <v>45091</v>
      </c>
      <c r="F301" s="2">
        <v>45091</v>
      </c>
      <c r="G301">
        <v>800</v>
      </c>
      <c r="H301" s="2">
        <v>45129</v>
      </c>
      <c r="I301" t="s">
        <v>380</v>
      </c>
    </row>
    <row r="302" spans="1:9" x14ac:dyDescent="0.35">
      <c r="A302">
        <v>236</v>
      </c>
      <c r="B302">
        <v>266</v>
      </c>
      <c r="C302" t="s">
        <v>23</v>
      </c>
      <c r="D302" t="s">
        <v>110</v>
      </c>
      <c r="E302" s="2">
        <v>45089</v>
      </c>
      <c r="F302" s="2">
        <v>45089</v>
      </c>
      <c r="G302">
        <v>800</v>
      </c>
      <c r="H302" s="2">
        <v>45122</v>
      </c>
      <c r="I302" t="s">
        <v>380</v>
      </c>
    </row>
    <row r="303" spans="1:9" x14ac:dyDescent="0.35">
      <c r="A303">
        <v>181</v>
      </c>
      <c r="B303">
        <v>266</v>
      </c>
      <c r="C303" t="s">
        <v>23</v>
      </c>
      <c r="D303" t="s">
        <v>96</v>
      </c>
      <c r="E303" s="2">
        <v>45078</v>
      </c>
      <c r="F303" s="2">
        <v>45078</v>
      </c>
      <c r="G303">
        <v>650</v>
      </c>
      <c r="H303" s="2">
        <v>45085</v>
      </c>
      <c r="I303" t="s">
        <v>380</v>
      </c>
    </row>
    <row r="304" spans="1:9" x14ac:dyDescent="0.35">
      <c r="A304">
        <v>182</v>
      </c>
      <c r="B304">
        <v>266</v>
      </c>
      <c r="C304" t="s">
        <v>23</v>
      </c>
      <c r="D304" t="s">
        <v>98</v>
      </c>
      <c r="E304" s="2">
        <v>45070</v>
      </c>
      <c r="F304" s="2">
        <v>45070</v>
      </c>
      <c r="G304">
        <v>750</v>
      </c>
      <c r="H304" s="2">
        <v>45101</v>
      </c>
      <c r="I304" t="s">
        <v>380</v>
      </c>
    </row>
    <row r="305" spans="1:9" x14ac:dyDescent="0.35">
      <c r="A305">
        <v>181</v>
      </c>
      <c r="B305">
        <v>266</v>
      </c>
      <c r="C305" t="s">
        <v>23</v>
      </c>
      <c r="D305" t="s">
        <v>96</v>
      </c>
      <c r="E305" s="2">
        <v>45065</v>
      </c>
      <c r="F305" s="2">
        <v>45065</v>
      </c>
      <c r="G305">
        <v>650</v>
      </c>
      <c r="H305" s="2">
        <v>45085</v>
      </c>
      <c r="I305" t="s">
        <v>380</v>
      </c>
    </row>
    <row r="306" spans="1:9" x14ac:dyDescent="0.35">
      <c r="A306">
        <v>185</v>
      </c>
      <c r="B306">
        <v>266</v>
      </c>
      <c r="C306" t="s">
        <v>23</v>
      </c>
      <c r="D306" t="s">
        <v>100</v>
      </c>
      <c r="E306" s="2">
        <v>45064</v>
      </c>
      <c r="F306" s="2">
        <v>45064</v>
      </c>
      <c r="G306">
        <v>3600</v>
      </c>
      <c r="H306" s="2">
        <v>45108</v>
      </c>
      <c r="I306" t="s">
        <v>380</v>
      </c>
    </row>
    <row r="307" spans="1:9" x14ac:dyDescent="0.35">
      <c r="A307">
        <v>179</v>
      </c>
      <c r="B307">
        <v>266</v>
      </c>
      <c r="C307" t="s">
        <v>23</v>
      </c>
      <c r="D307" t="s">
        <v>92</v>
      </c>
      <c r="E307" s="2">
        <v>45058</v>
      </c>
      <c r="F307" s="2">
        <v>45058</v>
      </c>
      <c r="G307">
        <v>1000</v>
      </c>
      <c r="H307" s="2">
        <v>45067</v>
      </c>
      <c r="I307" t="s">
        <v>380</v>
      </c>
    </row>
    <row r="308" spans="1:9" x14ac:dyDescent="0.35">
      <c r="A308">
        <v>145</v>
      </c>
      <c r="B308">
        <v>266</v>
      </c>
      <c r="C308" t="s">
        <v>23</v>
      </c>
      <c r="D308" t="s">
        <v>87</v>
      </c>
      <c r="E308" s="2">
        <v>45055</v>
      </c>
      <c r="F308" s="2">
        <v>45055</v>
      </c>
      <c r="G308">
        <v>1350</v>
      </c>
      <c r="H308" s="2">
        <v>45080</v>
      </c>
      <c r="I308" t="s">
        <v>380</v>
      </c>
    </row>
    <row r="309" spans="1:9" x14ac:dyDescent="0.35">
      <c r="A309">
        <v>140</v>
      </c>
      <c r="B309">
        <v>266</v>
      </c>
      <c r="C309" t="s">
        <v>23</v>
      </c>
      <c r="D309" t="s">
        <v>83</v>
      </c>
      <c r="E309" s="2">
        <v>45051</v>
      </c>
      <c r="F309" s="2">
        <v>45051</v>
      </c>
      <c r="G309">
        <v>1800</v>
      </c>
      <c r="H309" s="2">
        <v>45094</v>
      </c>
      <c r="I309" t="s">
        <v>380</v>
      </c>
    </row>
    <row r="310" spans="1:9" x14ac:dyDescent="0.35">
      <c r="A310">
        <v>141</v>
      </c>
      <c r="B310">
        <v>266</v>
      </c>
      <c r="C310" t="s">
        <v>23</v>
      </c>
      <c r="D310" t="s">
        <v>85</v>
      </c>
      <c r="E310" s="2">
        <v>45054</v>
      </c>
      <c r="F310" s="2">
        <v>45051</v>
      </c>
      <c r="G310">
        <v>1800</v>
      </c>
      <c r="H310" s="2">
        <v>45073</v>
      </c>
      <c r="I310" t="s">
        <v>380</v>
      </c>
    </row>
    <row r="311" spans="1:9" x14ac:dyDescent="0.35">
      <c r="A311">
        <v>128</v>
      </c>
      <c r="B311">
        <v>266</v>
      </c>
      <c r="C311" t="s">
        <v>23</v>
      </c>
      <c r="D311" t="s">
        <v>79</v>
      </c>
      <c r="E311" s="2">
        <v>45043</v>
      </c>
      <c r="F311" s="2">
        <v>45043</v>
      </c>
      <c r="G311">
        <v>12414.6</v>
      </c>
      <c r="H311" s="2">
        <v>45066</v>
      </c>
      <c r="I311" t="s">
        <v>380</v>
      </c>
    </row>
    <row r="312" spans="1:9" x14ac:dyDescent="0.35">
      <c r="A312">
        <v>1546</v>
      </c>
      <c r="B312">
        <v>266</v>
      </c>
      <c r="C312" t="s">
        <v>23</v>
      </c>
      <c r="D312" t="s">
        <v>351</v>
      </c>
      <c r="E312" s="2">
        <v>45435</v>
      </c>
      <c r="F312" s="22"/>
      <c r="G312">
        <v>1000</v>
      </c>
      <c r="H312" s="2">
        <v>45436</v>
      </c>
      <c r="I312" t="s">
        <v>380</v>
      </c>
    </row>
    <row r="313" spans="1:9" x14ac:dyDescent="0.35">
      <c r="A313">
        <v>1707</v>
      </c>
      <c r="B313">
        <v>266</v>
      </c>
      <c r="C313" t="s">
        <v>23</v>
      </c>
      <c r="D313" t="s">
        <v>131</v>
      </c>
      <c r="E313" s="2">
        <v>45454</v>
      </c>
      <c r="F313" s="22"/>
      <c r="G313">
        <v>1000</v>
      </c>
      <c r="H313" s="2">
        <v>45549</v>
      </c>
      <c r="I313" t="s">
        <v>380</v>
      </c>
    </row>
    <row r="314" spans="1:9" x14ac:dyDescent="0.35">
      <c r="A314">
        <v>1906</v>
      </c>
      <c r="B314">
        <v>266</v>
      </c>
      <c r="C314" t="s">
        <v>23</v>
      </c>
      <c r="D314" t="s">
        <v>369</v>
      </c>
      <c r="E314" s="2">
        <v>45481</v>
      </c>
      <c r="F314" s="22"/>
      <c r="G314">
        <v>1400</v>
      </c>
      <c r="H314" s="2">
        <v>45486</v>
      </c>
      <c r="I314" t="s">
        <v>380</v>
      </c>
    </row>
    <row r="315" spans="1:9" x14ac:dyDescent="0.35">
      <c r="A315">
        <v>722</v>
      </c>
      <c r="B315">
        <v>266</v>
      </c>
      <c r="C315" t="s">
        <v>23</v>
      </c>
      <c r="D315" t="s">
        <v>275</v>
      </c>
      <c r="E315" s="2">
        <v>45488</v>
      </c>
      <c r="F315" s="22"/>
      <c r="G315">
        <v>500</v>
      </c>
      <c r="H315" s="2">
        <v>45321</v>
      </c>
    </row>
    <row r="316" spans="1:9" x14ac:dyDescent="0.35">
      <c r="A316">
        <v>1879</v>
      </c>
      <c r="B316">
        <v>266</v>
      </c>
      <c r="C316" t="s">
        <v>23</v>
      </c>
      <c r="D316" t="s">
        <v>311</v>
      </c>
      <c r="E316" s="2">
        <v>45493</v>
      </c>
      <c r="F316" s="22"/>
      <c r="G316">
        <v>216</v>
      </c>
      <c r="H316" s="2">
        <v>45473</v>
      </c>
    </row>
    <row r="317" spans="1:9" x14ac:dyDescent="0.35">
      <c r="A317">
        <v>1707</v>
      </c>
      <c r="B317">
        <v>266</v>
      </c>
      <c r="C317" t="s">
        <v>23</v>
      </c>
      <c r="D317" t="s">
        <v>131</v>
      </c>
      <c r="E317" s="2">
        <v>45541</v>
      </c>
      <c r="F317" s="22"/>
      <c r="G317">
        <v>1000</v>
      </c>
      <c r="H317" s="2">
        <v>45549</v>
      </c>
      <c r="I317" t="s">
        <v>380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666"/>
  <sheetViews>
    <sheetView workbookViewId="0"/>
  </sheetViews>
  <sheetFormatPr defaultRowHeight="14.5" x14ac:dyDescent="0.35"/>
  <sheetData>
    <row r="1" spans="1:19" x14ac:dyDescent="0.35">
      <c r="A1" t="s">
        <v>382</v>
      </c>
      <c r="B1" t="s">
        <v>383</v>
      </c>
      <c r="C1" t="s">
        <v>17</v>
      </c>
      <c r="D1" t="s">
        <v>384</v>
      </c>
      <c r="E1" t="s">
        <v>385</v>
      </c>
      <c r="F1" t="s">
        <v>386</v>
      </c>
      <c r="G1" t="s">
        <v>374</v>
      </c>
      <c r="H1" t="s">
        <v>387</v>
      </c>
      <c r="I1" t="s">
        <v>388</v>
      </c>
      <c r="J1" t="s">
        <v>55</v>
      </c>
      <c r="K1" t="s">
        <v>389</v>
      </c>
      <c r="L1" t="s">
        <v>390</v>
      </c>
      <c r="M1" t="s">
        <v>391</v>
      </c>
      <c r="N1" t="s">
        <v>392</v>
      </c>
      <c r="O1" t="s">
        <v>393</v>
      </c>
      <c r="P1" t="s">
        <v>394</v>
      </c>
      <c r="Q1" t="s">
        <v>395</v>
      </c>
      <c r="R1" t="s">
        <v>396</v>
      </c>
      <c r="S1" t="s">
        <v>56</v>
      </c>
    </row>
    <row r="2" spans="1:19" x14ac:dyDescent="0.35">
      <c r="A2">
        <v>61541</v>
      </c>
      <c r="C2">
        <v>266</v>
      </c>
      <c r="D2" t="s">
        <v>23</v>
      </c>
      <c r="E2" t="s">
        <v>397</v>
      </c>
      <c r="F2">
        <v>426</v>
      </c>
      <c r="G2" s="22">
        <v>45482</v>
      </c>
      <c r="H2" s="22">
        <v>45483</v>
      </c>
      <c r="I2" s="22">
        <v>45483</v>
      </c>
      <c r="J2" s="22">
        <v>45469</v>
      </c>
      <c r="K2" s="22">
        <v>45469</v>
      </c>
      <c r="L2" t="s">
        <v>398</v>
      </c>
      <c r="O2" t="s">
        <v>399</v>
      </c>
      <c r="P2" t="s">
        <v>400</v>
      </c>
      <c r="Q2" t="s">
        <v>401</v>
      </c>
      <c r="R2" t="s">
        <v>402</v>
      </c>
      <c r="S2" t="s">
        <v>82</v>
      </c>
    </row>
    <row r="3" spans="1:19" x14ac:dyDescent="0.35">
      <c r="A3">
        <v>61550</v>
      </c>
      <c r="C3">
        <v>266</v>
      </c>
      <c r="D3" t="s">
        <v>23</v>
      </c>
      <c r="E3" t="s">
        <v>403</v>
      </c>
      <c r="F3">
        <v>4169.96</v>
      </c>
      <c r="G3" s="22">
        <v>45482</v>
      </c>
      <c r="H3" s="22">
        <v>45483</v>
      </c>
      <c r="I3" s="22">
        <v>45483</v>
      </c>
      <c r="J3" s="22">
        <v>45469</v>
      </c>
      <c r="K3" s="22">
        <v>45469</v>
      </c>
      <c r="L3" t="s">
        <v>398</v>
      </c>
      <c r="O3" t="s">
        <v>399</v>
      </c>
      <c r="P3" t="s">
        <v>400</v>
      </c>
      <c r="Q3" t="s">
        <v>401</v>
      </c>
      <c r="R3" t="s">
        <v>402</v>
      </c>
      <c r="S3" t="s">
        <v>82</v>
      </c>
    </row>
    <row r="4" spans="1:19" x14ac:dyDescent="0.35">
      <c r="A4">
        <v>61562</v>
      </c>
      <c r="C4">
        <v>266</v>
      </c>
      <c r="D4" t="s">
        <v>23</v>
      </c>
      <c r="E4" t="s">
        <v>404</v>
      </c>
      <c r="F4">
        <v>283.85000000000002</v>
      </c>
      <c r="G4" s="22">
        <v>45482</v>
      </c>
      <c r="H4" s="22">
        <v>45483</v>
      </c>
      <c r="I4" s="22">
        <v>45483</v>
      </c>
      <c r="J4" s="22">
        <v>45469</v>
      </c>
      <c r="K4" s="22">
        <v>45469</v>
      </c>
      <c r="L4" t="s">
        <v>398</v>
      </c>
      <c r="O4" t="s">
        <v>399</v>
      </c>
      <c r="P4" t="s">
        <v>400</v>
      </c>
      <c r="Q4" t="s">
        <v>401</v>
      </c>
      <c r="R4" t="s">
        <v>402</v>
      </c>
      <c r="S4" t="s">
        <v>82</v>
      </c>
    </row>
    <row r="5" spans="1:19" x14ac:dyDescent="0.35">
      <c r="A5">
        <v>61647</v>
      </c>
      <c r="C5">
        <v>266</v>
      </c>
      <c r="D5" t="s">
        <v>23</v>
      </c>
      <c r="E5" t="s">
        <v>405</v>
      </c>
      <c r="F5">
        <v>14000</v>
      </c>
      <c r="G5" s="22">
        <v>45483</v>
      </c>
      <c r="H5" s="22">
        <v>45483</v>
      </c>
      <c r="I5" s="22">
        <v>45483</v>
      </c>
      <c r="J5" s="22">
        <v>45470</v>
      </c>
      <c r="K5" s="22">
        <v>45470</v>
      </c>
      <c r="L5" t="s">
        <v>398</v>
      </c>
      <c r="M5" t="s">
        <v>406</v>
      </c>
      <c r="N5" t="s">
        <v>407</v>
      </c>
      <c r="O5" t="s">
        <v>399</v>
      </c>
      <c r="P5" t="s">
        <v>400</v>
      </c>
      <c r="Q5" t="s">
        <v>401</v>
      </c>
      <c r="R5" t="s">
        <v>402</v>
      </c>
      <c r="S5" t="s">
        <v>82</v>
      </c>
    </row>
    <row r="6" spans="1:19" x14ac:dyDescent="0.35">
      <c r="A6">
        <v>61719</v>
      </c>
      <c r="C6">
        <v>266</v>
      </c>
      <c r="D6" t="s">
        <v>23</v>
      </c>
      <c r="E6" t="s">
        <v>408</v>
      </c>
      <c r="F6">
        <v>531.04999999999995</v>
      </c>
      <c r="G6" s="22">
        <v>45482</v>
      </c>
      <c r="H6" s="22">
        <v>45483</v>
      </c>
      <c r="I6" s="22">
        <v>45483</v>
      </c>
      <c r="J6" s="22">
        <v>45470</v>
      </c>
      <c r="K6" s="22">
        <v>45470</v>
      </c>
      <c r="L6" t="s">
        <v>398</v>
      </c>
      <c r="O6" t="s">
        <v>399</v>
      </c>
      <c r="P6" t="s">
        <v>400</v>
      </c>
      <c r="Q6" t="s">
        <v>401</v>
      </c>
      <c r="R6" t="s">
        <v>402</v>
      </c>
      <c r="S6" t="s">
        <v>82</v>
      </c>
    </row>
    <row r="7" spans="1:19" x14ac:dyDescent="0.35">
      <c r="A7">
        <v>61720</v>
      </c>
      <c r="C7">
        <v>266</v>
      </c>
      <c r="D7" t="s">
        <v>23</v>
      </c>
      <c r="E7" t="s">
        <v>409</v>
      </c>
      <c r="F7">
        <v>389.72</v>
      </c>
      <c r="G7" s="22">
        <v>45483</v>
      </c>
      <c r="H7" s="22">
        <v>45483</v>
      </c>
      <c r="I7" s="22">
        <v>45483</v>
      </c>
      <c r="J7" s="22">
        <v>45470</v>
      </c>
      <c r="K7" s="22">
        <v>45470</v>
      </c>
      <c r="L7" t="s">
        <v>398</v>
      </c>
      <c r="O7" t="s">
        <v>399</v>
      </c>
      <c r="P7" t="s">
        <v>400</v>
      </c>
      <c r="Q7" t="s">
        <v>401</v>
      </c>
      <c r="R7" t="s">
        <v>402</v>
      </c>
      <c r="S7" t="s">
        <v>82</v>
      </c>
    </row>
    <row r="8" spans="1:19" x14ac:dyDescent="0.35">
      <c r="A8">
        <v>61724</v>
      </c>
      <c r="C8">
        <v>266</v>
      </c>
      <c r="D8" t="s">
        <v>23</v>
      </c>
      <c r="E8" t="s">
        <v>410</v>
      </c>
      <c r="F8">
        <v>881.3</v>
      </c>
      <c r="G8" s="22">
        <v>45483</v>
      </c>
      <c r="H8" s="22">
        <v>45483</v>
      </c>
      <c r="I8" s="22">
        <v>45483</v>
      </c>
      <c r="J8" s="22">
        <v>45470</v>
      </c>
      <c r="K8" s="22">
        <v>45470</v>
      </c>
      <c r="L8" t="s">
        <v>398</v>
      </c>
      <c r="O8" t="s">
        <v>399</v>
      </c>
      <c r="P8" t="s">
        <v>400</v>
      </c>
      <c r="Q8" t="s">
        <v>401</v>
      </c>
      <c r="R8" t="s">
        <v>402</v>
      </c>
      <c r="S8" t="s">
        <v>82</v>
      </c>
    </row>
    <row r="9" spans="1:19" x14ac:dyDescent="0.35">
      <c r="A9">
        <v>61746</v>
      </c>
      <c r="C9">
        <v>266</v>
      </c>
      <c r="D9" t="s">
        <v>23</v>
      </c>
      <c r="E9" t="s">
        <v>411</v>
      </c>
      <c r="F9">
        <v>73.849999999999994</v>
      </c>
      <c r="G9" s="22">
        <v>45483</v>
      </c>
      <c r="H9" s="22">
        <v>45483</v>
      </c>
      <c r="I9" s="22">
        <v>45483</v>
      </c>
      <c r="J9" s="22">
        <v>45470</v>
      </c>
      <c r="K9" s="22">
        <v>45471</v>
      </c>
      <c r="L9" t="s">
        <v>398</v>
      </c>
      <c r="M9" t="s">
        <v>412</v>
      </c>
      <c r="N9" t="s">
        <v>413</v>
      </c>
      <c r="O9" t="s">
        <v>399</v>
      </c>
      <c r="P9" t="s">
        <v>400</v>
      </c>
      <c r="Q9" t="s">
        <v>401</v>
      </c>
      <c r="R9" t="s">
        <v>402</v>
      </c>
      <c r="S9" t="s">
        <v>82</v>
      </c>
    </row>
    <row r="10" spans="1:19" x14ac:dyDescent="0.35">
      <c r="A10">
        <v>61962</v>
      </c>
      <c r="C10">
        <v>266</v>
      </c>
      <c r="D10" t="s">
        <v>23</v>
      </c>
      <c r="E10" t="s">
        <v>414</v>
      </c>
      <c r="F10">
        <v>5913.82</v>
      </c>
      <c r="G10" s="22">
        <v>45482</v>
      </c>
      <c r="H10" s="22">
        <v>45483</v>
      </c>
      <c r="I10" s="22">
        <v>45483</v>
      </c>
      <c r="J10" s="22">
        <v>45474</v>
      </c>
      <c r="K10" s="22">
        <v>45473</v>
      </c>
      <c r="L10" t="s">
        <v>398</v>
      </c>
      <c r="M10" t="s">
        <v>415</v>
      </c>
      <c r="N10" t="s">
        <v>416</v>
      </c>
      <c r="O10" t="s">
        <v>399</v>
      </c>
      <c r="P10" t="s">
        <v>400</v>
      </c>
      <c r="Q10" t="s">
        <v>401</v>
      </c>
      <c r="R10" t="s">
        <v>402</v>
      </c>
      <c r="S10" t="s">
        <v>82</v>
      </c>
    </row>
    <row r="11" spans="1:19" x14ac:dyDescent="0.35">
      <c r="A11">
        <v>62011</v>
      </c>
      <c r="C11">
        <v>266</v>
      </c>
      <c r="D11" t="s">
        <v>23</v>
      </c>
      <c r="E11" t="s">
        <v>417</v>
      </c>
      <c r="F11">
        <v>299.89999999999998</v>
      </c>
      <c r="G11" s="22">
        <v>45483</v>
      </c>
      <c r="H11" s="22">
        <v>45483</v>
      </c>
      <c r="I11" s="22">
        <v>45483</v>
      </c>
      <c r="J11" s="22">
        <v>45474</v>
      </c>
      <c r="K11" s="22">
        <v>45474</v>
      </c>
      <c r="L11" t="s">
        <v>89</v>
      </c>
      <c r="M11" t="s">
        <v>418</v>
      </c>
      <c r="N11" t="s">
        <v>419</v>
      </c>
      <c r="O11" t="s">
        <v>399</v>
      </c>
      <c r="P11" t="s">
        <v>400</v>
      </c>
      <c r="Q11" t="s">
        <v>401</v>
      </c>
      <c r="R11" t="s">
        <v>402</v>
      </c>
      <c r="S11" t="s">
        <v>82</v>
      </c>
    </row>
    <row r="12" spans="1:19" x14ac:dyDescent="0.35">
      <c r="A12">
        <v>62430</v>
      </c>
      <c r="C12">
        <v>266</v>
      </c>
      <c r="D12" t="s">
        <v>23</v>
      </c>
      <c r="E12" t="s">
        <v>420</v>
      </c>
      <c r="F12">
        <v>1112.25</v>
      </c>
      <c r="G12" s="22">
        <v>45483</v>
      </c>
      <c r="H12" s="22">
        <v>45483</v>
      </c>
      <c r="I12" s="22">
        <v>45483</v>
      </c>
      <c r="J12" s="22">
        <v>45475</v>
      </c>
      <c r="K12" s="22">
        <v>45475</v>
      </c>
      <c r="L12" t="s">
        <v>398</v>
      </c>
      <c r="M12" t="s">
        <v>412</v>
      </c>
      <c r="N12" t="s">
        <v>413</v>
      </c>
      <c r="O12" t="s">
        <v>399</v>
      </c>
      <c r="P12" t="s">
        <v>400</v>
      </c>
      <c r="Q12" t="s">
        <v>401</v>
      </c>
      <c r="R12" t="s">
        <v>402</v>
      </c>
      <c r="S12" t="s">
        <v>82</v>
      </c>
    </row>
    <row r="13" spans="1:19" x14ac:dyDescent="0.35">
      <c r="A13">
        <v>63570</v>
      </c>
      <c r="C13">
        <v>266</v>
      </c>
      <c r="D13" t="s">
        <v>23</v>
      </c>
      <c r="E13" t="s">
        <v>421</v>
      </c>
      <c r="F13">
        <v>4.3499999999999996</v>
      </c>
      <c r="G13" s="22">
        <v>45483</v>
      </c>
      <c r="H13" s="22">
        <v>45483</v>
      </c>
      <c r="I13" s="22">
        <v>45483</v>
      </c>
      <c r="J13" s="22">
        <v>45473</v>
      </c>
      <c r="K13" s="22">
        <v>45478</v>
      </c>
      <c r="L13" t="s">
        <v>398</v>
      </c>
      <c r="M13" t="s">
        <v>422</v>
      </c>
      <c r="N13" t="s">
        <v>421</v>
      </c>
      <c r="O13" t="s">
        <v>399</v>
      </c>
      <c r="P13" t="s">
        <v>400</v>
      </c>
      <c r="Q13" t="s">
        <v>401</v>
      </c>
      <c r="R13" t="s">
        <v>402</v>
      </c>
      <c r="S13" t="s">
        <v>82</v>
      </c>
    </row>
    <row r="14" spans="1:19" x14ac:dyDescent="0.35">
      <c r="A14">
        <v>59452</v>
      </c>
      <c r="C14">
        <v>266</v>
      </c>
      <c r="D14" t="s">
        <v>23</v>
      </c>
      <c r="E14" t="s">
        <v>423</v>
      </c>
      <c r="F14">
        <v>1971.77</v>
      </c>
      <c r="G14" s="22">
        <v>45482</v>
      </c>
      <c r="H14" s="22">
        <v>45483</v>
      </c>
      <c r="I14" s="22">
        <v>45483</v>
      </c>
      <c r="J14" s="22">
        <v>45462</v>
      </c>
      <c r="K14" s="22">
        <v>45462</v>
      </c>
      <c r="L14" t="s">
        <v>398</v>
      </c>
      <c r="O14" t="s">
        <v>399</v>
      </c>
      <c r="P14" t="s">
        <v>400</v>
      </c>
      <c r="Q14" t="s">
        <v>401</v>
      </c>
      <c r="R14" t="s">
        <v>402</v>
      </c>
      <c r="S14" t="s">
        <v>82</v>
      </c>
    </row>
    <row r="15" spans="1:19" x14ac:dyDescent="0.35">
      <c r="A15">
        <v>59947</v>
      </c>
      <c r="C15">
        <v>266</v>
      </c>
      <c r="D15" t="s">
        <v>23</v>
      </c>
      <c r="E15" t="s">
        <v>423</v>
      </c>
      <c r="F15">
        <v>307.89999999999998</v>
      </c>
      <c r="G15" s="22">
        <v>45483</v>
      </c>
      <c r="H15" s="22">
        <v>45483</v>
      </c>
      <c r="I15" s="22">
        <v>45483</v>
      </c>
      <c r="J15" s="22">
        <v>45462</v>
      </c>
      <c r="K15" s="22">
        <v>45463</v>
      </c>
      <c r="L15" t="s">
        <v>398</v>
      </c>
      <c r="O15" t="s">
        <v>399</v>
      </c>
      <c r="P15" t="s">
        <v>400</v>
      </c>
      <c r="Q15" t="s">
        <v>401</v>
      </c>
      <c r="R15" t="s">
        <v>402</v>
      </c>
      <c r="S15" t="s">
        <v>82</v>
      </c>
    </row>
    <row r="16" spans="1:19" x14ac:dyDescent="0.35">
      <c r="A16">
        <v>61048</v>
      </c>
      <c r="C16">
        <v>266</v>
      </c>
      <c r="D16" t="s">
        <v>23</v>
      </c>
      <c r="E16" t="s">
        <v>424</v>
      </c>
      <c r="F16">
        <v>134.65</v>
      </c>
      <c r="G16" s="22">
        <v>45482</v>
      </c>
      <c r="H16" s="22">
        <v>45483</v>
      </c>
      <c r="I16" s="22">
        <v>45483</v>
      </c>
      <c r="J16" s="22">
        <v>45468</v>
      </c>
      <c r="K16" s="22">
        <v>45468</v>
      </c>
      <c r="L16" t="s">
        <v>398</v>
      </c>
      <c r="O16" t="s">
        <v>399</v>
      </c>
      <c r="P16" t="s">
        <v>400</v>
      </c>
      <c r="Q16" t="s">
        <v>401</v>
      </c>
      <c r="R16" t="s">
        <v>402</v>
      </c>
      <c r="S16" t="s">
        <v>82</v>
      </c>
    </row>
    <row r="17" spans="1:19" x14ac:dyDescent="0.35">
      <c r="A17">
        <v>57887</v>
      </c>
      <c r="C17">
        <v>266</v>
      </c>
      <c r="D17" t="s">
        <v>23</v>
      </c>
      <c r="E17" t="s">
        <v>425</v>
      </c>
      <c r="F17">
        <v>236.7</v>
      </c>
      <c r="G17" s="22">
        <v>45483</v>
      </c>
      <c r="H17" s="22">
        <v>45483</v>
      </c>
      <c r="I17" s="22">
        <v>45483</v>
      </c>
      <c r="J17" s="22">
        <v>45454</v>
      </c>
      <c r="K17" s="22">
        <v>45454</v>
      </c>
      <c r="L17" t="s">
        <v>398</v>
      </c>
      <c r="O17" t="s">
        <v>399</v>
      </c>
      <c r="P17" t="s">
        <v>400</v>
      </c>
      <c r="Q17" t="s">
        <v>401</v>
      </c>
      <c r="R17" t="s">
        <v>402</v>
      </c>
      <c r="S17" t="s">
        <v>82</v>
      </c>
    </row>
    <row r="18" spans="1:19" x14ac:dyDescent="0.35">
      <c r="A18">
        <v>58227</v>
      </c>
      <c r="C18">
        <v>266</v>
      </c>
      <c r="D18" t="s">
        <v>23</v>
      </c>
      <c r="E18" t="s">
        <v>426</v>
      </c>
      <c r="F18">
        <v>313.39999999999998</v>
      </c>
      <c r="G18" s="22">
        <v>45482</v>
      </c>
      <c r="H18" s="22">
        <v>45483</v>
      </c>
      <c r="I18" s="22">
        <v>45483</v>
      </c>
      <c r="J18" s="22">
        <v>45455</v>
      </c>
      <c r="K18" s="22">
        <v>45455</v>
      </c>
      <c r="L18" t="s">
        <v>398</v>
      </c>
      <c r="M18" t="s">
        <v>412</v>
      </c>
      <c r="N18" t="s">
        <v>413</v>
      </c>
      <c r="O18" t="s">
        <v>399</v>
      </c>
      <c r="P18" t="s">
        <v>400</v>
      </c>
      <c r="Q18" t="s">
        <v>401</v>
      </c>
      <c r="R18" t="s">
        <v>402</v>
      </c>
      <c r="S18" t="s">
        <v>82</v>
      </c>
    </row>
    <row r="19" spans="1:19" x14ac:dyDescent="0.35">
      <c r="A19">
        <v>58832</v>
      </c>
      <c r="C19">
        <v>266</v>
      </c>
      <c r="D19" t="s">
        <v>23</v>
      </c>
      <c r="E19" t="s">
        <v>427</v>
      </c>
      <c r="F19">
        <v>573.17999999999995</v>
      </c>
      <c r="G19" s="22">
        <v>45483</v>
      </c>
      <c r="H19" s="22">
        <v>45483</v>
      </c>
      <c r="I19" s="22">
        <v>45483</v>
      </c>
      <c r="J19" s="22">
        <v>45456</v>
      </c>
      <c r="K19" s="22">
        <v>45457</v>
      </c>
      <c r="L19" t="s">
        <v>398</v>
      </c>
      <c r="M19" t="s">
        <v>412</v>
      </c>
      <c r="N19" t="s">
        <v>428</v>
      </c>
      <c r="O19" t="s">
        <v>399</v>
      </c>
      <c r="P19" t="s">
        <v>400</v>
      </c>
      <c r="Q19" t="s">
        <v>401</v>
      </c>
      <c r="R19" t="s">
        <v>402</v>
      </c>
      <c r="S19" t="s">
        <v>82</v>
      </c>
    </row>
    <row r="20" spans="1:19" x14ac:dyDescent="0.35">
      <c r="A20">
        <v>51667</v>
      </c>
      <c r="C20">
        <v>266</v>
      </c>
      <c r="D20" t="s">
        <v>23</v>
      </c>
      <c r="E20" t="s">
        <v>429</v>
      </c>
      <c r="F20">
        <v>5000</v>
      </c>
      <c r="G20" s="22">
        <v>45483</v>
      </c>
      <c r="H20" s="22">
        <v>45483</v>
      </c>
      <c r="I20" s="22">
        <v>45483</v>
      </c>
      <c r="J20" s="22">
        <v>45474</v>
      </c>
      <c r="K20" s="22">
        <v>45411</v>
      </c>
      <c r="L20" t="s">
        <v>89</v>
      </c>
      <c r="M20" t="s">
        <v>430</v>
      </c>
      <c r="N20" t="s">
        <v>431</v>
      </c>
      <c r="O20" t="s">
        <v>399</v>
      </c>
      <c r="P20" t="s">
        <v>400</v>
      </c>
      <c r="Q20" t="s">
        <v>401</v>
      </c>
      <c r="R20" t="s">
        <v>402</v>
      </c>
      <c r="S20" t="s">
        <v>82</v>
      </c>
    </row>
    <row r="21" spans="1:19" x14ac:dyDescent="0.35">
      <c r="A21">
        <v>56431</v>
      </c>
      <c r="C21">
        <v>266</v>
      </c>
      <c r="D21" t="s">
        <v>23</v>
      </c>
      <c r="E21" t="s">
        <v>432</v>
      </c>
      <c r="F21">
        <v>9743.07</v>
      </c>
      <c r="G21" s="22">
        <v>45483</v>
      </c>
      <c r="H21" s="22">
        <v>45483</v>
      </c>
      <c r="I21" s="22">
        <v>45483</v>
      </c>
      <c r="J21" s="22">
        <v>45444</v>
      </c>
      <c r="K21" s="22">
        <v>45443</v>
      </c>
      <c r="L21" t="s">
        <v>89</v>
      </c>
      <c r="M21" t="s">
        <v>433</v>
      </c>
      <c r="N21" t="s">
        <v>434</v>
      </c>
      <c r="O21" t="s">
        <v>399</v>
      </c>
      <c r="P21" t="s">
        <v>400</v>
      </c>
      <c r="Q21" t="s">
        <v>401</v>
      </c>
      <c r="R21" t="s">
        <v>402</v>
      </c>
      <c r="S21" t="s">
        <v>82</v>
      </c>
    </row>
    <row r="22" spans="1:19" x14ac:dyDescent="0.35">
      <c r="A22">
        <v>59245</v>
      </c>
      <c r="C22">
        <v>266</v>
      </c>
      <c r="D22" t="s">
        <v>23</v>
      </c>
      <c r="E22" t="s">
        <v>435</v>
      </c>
      <c r="F22">
        <v>1000</v>
      </c>
      <c r="G22" s="22">
        <v>45481</v>
      </c>
      <c r="H22" s="22">
        <v>45481</v>
      </c>
      <c r="I22" s="22">
        <v>45481</v>
      </c>
      <c r="J22" s="22">
        <v>45474</v>
      </c>
      <c r="K22" s="22">
        <v>45461</v>
      </c>
      <c r="L22" t="s">
        <v>89</v>
      </c>
      <c r="M22" t="s">
        <v>433</v>
      </c>
      <c r="N22" t="s">
        <v>436</v>
      </c>
      <c r="O22" t="s">
        <v>399</v>
      </c>
      <c r="P22" t="s">
        <v>400</v>
      </c>
      <c r="Q22" t="s">
        <v>401</v>
      </c>
      <c r="R22" t="s">
        <v>402</v>
      </c>
      <c r="S22" t="s">
        <v>82</v>
      </c>
    </row>
    <row r="23" spans="1:19" x14ac:dyDescent="0.35">
      <c r="A23">
        <v>59934</v>
      </c>
      <c r="C23">
        <v>266</v>
      </c>
      <c r="D23" t="s">
        <v>23</v>
      </c>
      <c r="E23" t="s">
        <v>437</v>
      </c>
      <c r="F23">
        <v>1027.01</v>
      </c>
      <c r="G23" s="22">
        <v>45481</v>
      </c>
      <c r="H23" s="22">
        <v>45481</v>
      </c>
      <c r="I23" s="22">
        <v>45481</v>
      </c>
      <c r="J23" s="22">
        <v>45463</v>
      </c>
      <c r="K23" s="22">
        <v>45463</v>
      </c>
      <c r="L23" t="s">
        <v>398</v>
      </c>
      <c r="O23" t="s">
        <v>399</v>
      </c>
      <c r="P23" t="s">
        <v>400</v>
      </c>
      <c r="Q23" t="s">
        <v>401</v>
      </c>
      <c r="R23" t="s">
        <v>402</v>
      </c>
      <c r="S23" t="s">
        <v>82</v>
      </c>
    </row>
    <row r="24" spans="1:19" x14ac:dyDescent="0.35">
      <c r="A24">
        <v>60270</v>
      </c>
      <c r="C24">
        <v>266</v>
      </c>
      <c r="D24" t="s">
        <v>23</v>
      </c>
      <c r="E24" t="s">
        <v>424</v>
      </c>
      <c r="F24">
        <v>498.6</v>
      </c>
      <c r="G24" s="22">
        <v>45479</v>
      </c>
      <c r="H24" s="22">
        <v>45481</v>
      </c>
      <c r="I24" s="22">
        <v>45481</v>
      </c>
      <c r="J24" s="22">
        <v>45465</v>
      </c>
      <c r="K24" s="22">
        <v>45467</v>
      </c>
      <c r="L24" t="s">
        <v>398</v>
      </c>
      <c r="O24" t="s">
        <v>438</v>
      </c>
      <c r="P24" t="s">
        <v>400</v>
      </c>
      <c r="Q24" t="s">
        <v>401</v>
      </c>
      <c r="R24" t="s">
        <v>402</v>
      </c>
      <c r="S24" t="s">
        <v>82</v>
      </c>
    </row>
    <row r="25" spans="1:19" x14ac:dyDescent="0.35">
      <c r="A25">
        <v>60678</v>
      </c>
      <c r="C25">
        <v>266</v>
      </c>
      <c r="D25" t="s">
        <v>23</v>
      </c>
      <c r="E25" t="s">
        <v>439</v>
      </c>
      <c r="F25">
        <v>225.36</v>
      </c>
      <c r="G25" s="22">
        <v>45481</v>
      </c>
      <c r="H25" s="22">
        <v>45481</v>
      </c>
      <c r="I25" s="22">
        <v>45481</v>
      </c>
      <c r="J25" s="22">
        <v>45468</v>
      </c>
      <c r="K25" s="22">
        <v>45468</v>
      </c>
      <c r="L25" t="s">
        <v>398</v>
      </c>
      <c r="O25" t="s">
        <v>399</v>
      </c>
      <c r="P25" t="s">
        <v>400</v>
      </c>
      <c r="Q25" t="s">
        <v>401</v>
      </c>
      <c r="R25" t="s">
        <v>402</v>
      </c>
      <c r="S25" t="s">
        <v>82</v>
      </c>
    </row>
    <row r="26" spans="1:19" x14ac:dyDescent="0.35">
      <c r="A26">
        <v>61046</v>
      </c>
      <c r="C26">
        <v>266</v>
      </c>
      <c r="D26" t="s">
        <v>23</v>
      </c>
      <c r="E26" t="s">
        <v>440</v>
      </c>
      <c r="F26">
        <v>632</v>
      </c>
      <c r="G26" s="22">
        <v>45481</v>
      </c>
      <c r="H26" s="22">
        <v>45481</v>
      </c>
      <c r="I26" s="22">
        <v>45481</v>
      </c>
      <c r="J26" s="22">
        <v>45468</v>
      </c>
      <c r="K26" s="22">
        <v>45468</v>
      </c>
      <c r="L26" t="s">
        <v>398</v>
      </c>
      <c r="O26" t="s">
        <v>399</v>
      </c>
      <c r="P26" t="s">
        <v>400</v>
      </c>
      <c r="Q26" t="s">
        <v>401</v>
      </c>
      <c r="R26" t="s">
        <v>402</v>
      </c>
      <c r="S26" t="s">
        <v>82</v>
      </c>
    </row>
    <row r="27" spans="1:19" x14ac:dyDescent="0.35">
      <c r="A27">
        <v>61094</v>
      </c>
      <c r="C27">
        <v>266</v>
      </c>
      <c r="D27" t="s">
        <v>23</v>
      </c>
      <c r="E27" t="s">
        <v>441</v>
      </c>
      <c r="F27">
        <v>1500</v>
      </c>
      <c r="G27" s="22">
        <v>45482</v>
      </c>
      <c r="H27" s="22">
        <v>45481</v>
      </c>
      <c r="I27" s="22">
        <v>45481</v>
      </c>
      <c r="J27" s="22">
        <v>45469</v>
      </c>
      <c r="K27" s="22">
        <v>45469</v>
      </c>
      <c r="L27" t="s">
        <v>89</v>
      </c>
      <c r="M27" t="s">
        <v>433</v>
      </c>
      <c r="N27" t="s">
        <v>442</v>
      </c>
      <c r="O27" t="s">
        <v>399</v>
      </c>
      <c r="P27" t="s">
        <v>400</v>
      </c>
      <c r="Q27" t="s">
        <v>401</v>
      </c>
      <c r="R27" t="s">
        <v>402</v>
      </c>
      <c r="S27" t="s">
        <v>82</v>
      </c>
    </row>
    <row r="28" spans="1:19" x14ac:dyDescent="0.35">
      <c r="A28">
        <v>61564</v>
      </c>
      <c r="C28">
        <v>266</v>
      </c>
      <c r="D28" t="s">
        <v>23</v>
      </c>
      <c r="E28" t="s">
        <v>443</v>
      </c>
      <c r="F28">
        <v>450</v>
      </c>
      <c r="G28" s="22">
        <v>45481</v>
      </c>
      <c r="H28" s="22">
        <v>45481</v>
      </c>
      <c r="I28" s="22">
        <v>45481</v>
      </c>
      <c r="J28" s="22">
        <v>45469</v>
      </c>
      <c r="K28" s="22">
        <v>45469</v>
      </c>
      <c r="L28" t="s">
        <v>398</v>
      </c>
      <c r="O28" t="s">
        <v>399</v>
      </c>
      <c r="P28" t="s">
        <v>400</v>
      </c>
      <c r="Q28" t="s">
        <v>401</v>
      </c>
      <c r="R28" t="s">
        <v>402</v>
      </c>
      <c r="S28" t="s">
        <v>82</v>
      </c>
    </row>
    <row r="29" spans="1:19" x14ac:dyDescent="0.35">
      <c r="A29">
        <v>61716</v>
      </c>
      <c r="C29">
        <v>266</v>
      </c>
      <c r="D29" t="s">
        <v>23</v>
      </c>
      <c r="E29" t="s">
        <v>444</v>
      </c>
      <c r="F29">
        <v>540</v>
      </c>
      <c r="G29" s="22">
        <v>45481</v>
      </c>
      <c r="H29" s="22">
        <v>45481</v>
      </c>
      <c r="I29" s="22">
        <v>45481</v>
      </c>
      <c r="J29" s="22">
        <v>45470</v>
      </c>
      <c r="K29" s="22">
        <v>45470</v>
      </c>
      <c r="L29" t="s">
        <v>398</v>
      </c>
      <c r="O29" t="s">
        <v>399</v>
      </c>
      <c r="P29" t="s">
        <v>400</v>
      </c>
      <c r="Q29" t="s">
        <v>401</v>
      </c>
      <c r="R29" t="s">
        <v>402</v>
      </c>
      <c r="S29" t="s">
        <v>82</v>
      </c>
    </row>
    <row r="30" spans="1:19" x14ac:dyDescent="0.35">
      <c r="A30">
        <v>61723</v>
      </c>
      <c r="C30">
        <v>266</v>
      </c>
      <c r="D30" t="s">
        <v>23</v>
      </c>
      <c r="E30" t="s">
        <v>445</v>
      </c>
      <c r="F30">
        <v>880.02</v>
      </c>
      <c r="G30" s="22">
        <v>45481</v>
      </c>
      <c r="H30" s="22">
        <v>45481</v>
      </c>
      <c r="I30" s="22">
        <v>45481</v>
      </c>
      <c r="J30" s="22">
        <v>45470</v>
      </c>
      <c r="K30" s="22">
        <v>45470</v>
      </c>
      <c r="L30" t="s">
        <v>398</v>
      </c>
      <c r="O30" t="s">
        <v>399</v>
      </c>
      <c r="P30" t="s">
        <v>400</v>
      </c>
      <c r="Q30" t="s">
        <v>401</v>
      </c>
      <c r="R30" t="s">
        <v>402</v>
      </c>
      <c r="S30" t="s">
        <v>82</v>
      </c>
    </row>
    <row r="31" spans="1:19" x14ac:dyDescent="0.35">
      <c r="A31">
        <v>61747</v>
      </c>
      <c r="C31">
        <v>266</v>
      </c>
      <c r="D31" t="s">
        <v>23</v>
      </c>
      <c r="E31" t="s">
        <v>446</v>
      </c>
      <c r="F31">
        <v>905.18</v>
      </c>
      <c r="G31" s="22">
        <v>45481</v>
      </c>
      <c r="H31" s="22">
        <v>45481</v>
      </c>
      <c r="I31" s="22">
        <v>45481</v>
      </c>
      <c r="J31" s="22">
        <v>45470</v>
      </c>
      <c r="K31" s="22">
        <v>45471</v>
      </c>
      <c r="L31" t="s">
        <v>398</v>
      </c>
      <c r="M31" t="s">
        <v>412</v>
      </c>
      <c r="N31" t="s">
        <v>413</v>
      </c>
      <c r="O31" t="s">
        <v>399</v>
      </c>
      <c r="P31" t="s">
        <v>400</v>
      </c>
      <c r="Q31" t="s">
        <v>401</v>
      </c>
      <c r="R31" t="s">
        <v>402</v>
      </c>
      <c r="S31" t="s">
        <v>82</v>
      </c>
    </row>
    <row r="32" spans="1:19" x14ac:dyDescent="0.35">
      <c r="A32">
        <v>57630</v>
      </c>
      <c r="C32">
        <v>266</v>
      </c>
      <c r="D32" t="s">
        <v>23</v>
      </c>
      <c r="E32" t="s">
        <v>447</v>
      </c>
      <c r="F32">
        <v>3196.03</v>
      </c>
      <c r="G32" s="22">
        <v>45481</v>
      </c>
      <c r="H32" s="22">
        <v>45481</v>
      </c>
      <c r="I32" s="22">
        <v>45481</v>
      </c>
      <c r="J32" s="22">
        <v>45450</v>
      </c>
      <c r="K32" s="22">
        <v>45450</v>
      </c>
      <c r="L32" t="s">
        <v>398</v>
      </c>
      <c r="M32" t="s">
        <v>412</v>
      </c>
      <c r="N32" t="s">
        <v>428</v>
      </c>
      <c r="O32" t="s">
        <v>399</v>
      </c>
      <c r="P32" t="s">
        <v>400</v>
      </c>
      <c r="Q32" t="s">
        <v>401</v>
      </c>
      <c r="R32" t="s">
        <v>402</v>
      </c>
      <c r="S32" t="s">
        <v>82</v>
      </c>
    </row>
    <row r="33" spans="1:19" x14ac:dyDescent="0.35">
      <c r="A33">
        <v>59118</v>
      </c>
      <c r="C33">
        <v>266</v>
      </c>
      <c r="D33" t="s">
        <v>23</v>
      </c>
      <c r="E33" t="s">
        <v>448</v>
      </c>
      <c r="F33">
        <v>2750</v>
      </c>
      <c r="G33" s="22">
        <v>45481</v>
      </c>
      <c r="H33" s="22">
        <v>45481</v>
      </c>
      <c r="I33" s="22">
        <v>45481</v>
      </c>
      <c r="J33" s="22">
        <v>45460</v>
      </c>
      <c r="K33" s="22">
        <v>45460</v>
      </c>
      <c r="L33" t="s">
        <v>398</v>
      </c>
      <c r="M33" t="s">
        <v>449</v>
      </c>
      <c r="N33" t="s">
        <v>450</v>
      </c>
      <c r="O33" t="s">
        <v>399</v>
      </c>
      <c r="P33" t="s">
        <v>400</v>
      </c>
      <c r="Q33" t="s">
        <v>401</v>
      </c>
      <c r="R33" t="s">
        <v>402</v>
      </c>
      <c r="S33" t="s">
        <v>82</v>
      </c>
    </row>
    <row r="34" spans="1:19" x14ac:dyDescent="0.35">
      <c r="A34">
        <v>57880</v>
      </c>
      <c r="C34">
        <v>266</v>
      </c>
      <c r="D34" t="s">
        <v>23</v>
      </c>
      <c r="E34" t="s">
        <v>451</v>
      </c>
      <c r="F34">
        <v>589.9</v>
      </c>
      <c r="G34" s="22">
        <v>45478</v>
      </c>
      <c r="H34" s="22">
        <v>45478</v>
      </c>
      <c r="I34" s="22">
        <v>45478</v>
      </c>
      <c r="J34" s="22">
        <v>45454</v>
      </c>
      <c r="K34" s="22">
        <v>45454</v>
      </c>
      <c r="L34" t="s">
        <v>398</v>
      </c>
      <c r="O34" t="s">
        <v>438</v>
      </c>
      <c r="P34" t="s">
        <v>400</v>
      </c>
      <c r="Q34" t="s">
        <v>401</v>
      </c>
      <c r="R34" t="s">
        <v>402</v>
      </c>
      <c r="S34" t="s">
        <v>82</v>
      </c>
    </row>
    <row r="35" spans="1:19" x14ac:dyDescent="0.35">
      <c r="A35">
        <v>58244</v>
      </c>
      <c r="C35">
        <v>266</v>
      </c>
      <c r="D35" t="s">
        <v>23</v>
      </c>
      <c r="E35" t="s">
        <v>423</v>
      </c>
      <c r="F35">
        <v>802.6</v>
      </c>
      <c r="G35" s="22">
        <v>45478</v>
      </c>
      <c r="H35" s="22">
        <v>45478</v>
      </c>
      <c r="I35" s="22">
        <v>45478</v>
      </c>
      <c r="J35" s="22">
        <v>45455</v>
      </c>
      <c r="K35" s="22">
        <v>45455</v>
      </c>
      <c r="L35" t="s">
        <v>398</v>
      </c>
      <c r="O35" t="s">
        <v>438</v>
      </c>
      <c r="P35" t="s">
        <v>400</v>
      </c>
      <c r="Q35" t="s">
        <v>401</v>
      </c>
      <c r="R35" t="s">
        <v>402</v>
      </c>
      <c r="S35" t="s">
        <v>82</v>
      </c>
    </row>
    <row r="36" spans="1:19" x14ac:dyDescent="0.35">
      <c r="A36">
        <v>59959</v>
      </c>
      <c r="C36">
        <v>266</v>
      </c>
      <c r="D36" t="s">
        <v>23</v>
      </c>
      <c r="E36" t="s">
        <v>452</v>
      </c>
      <c r="F36">
        <v>216.6</v>
      </c>
      <c r="G36" s="22">
        <v>45478</v>
      </c>
      <c r="H36" s="22">
        <v>45478</v>
      </c>
      <c r="I36" s="22">
        <v>45478</v>
      </c>
      <c r="J36" s="22">
        <v>45463</v>
      </c>
      <c r="K36" s="22">
        <v>45463</v>
      </c>
      <c r="L36" t="s">
        <v>398</v>
      </c>
      <c r="O36" t="s">
        <v>438</v>
      </c>
      <c r="P36" t="s">
        <v>400</v>
      </c>
      <c r="Q36" t="s">
        <v>401</v>
      </c>
      <c r="R36" t="s">
        <v>402</v>
      </c>
      <c r="S36" t="s">
        <v>82</v>
      </c>
    </row>
    <row r="37" spans="1:19" x14ac:dyDescent="0.35">
      <c r="A37">
        <v>60097</v>
      </c>
      <c r="C37">
        <v>266</v>
      </c>
      <c r="D37" t="s">
        <v>23</v>
      </c>
      <c r="E37" t="s">
        <v>453</v>
      </c>
      <c r="F37">
        <v>1356.15</v>
      </c>
      <c r="G37" s="22">
        <v>45478</v>
      </c>
      <c r="H37" s="22">
        <v>45478</v>
      </c>
      <c r="I37" s="22">
        <v>45478</v>
      </c>
      <c r="J37" s="22">
        <v>45463</v>
      </c>
      <c r="K37" s="22">
        <v>45464</v>
      </c>
      <c r="L37" t="s">
        <v>398</v>
      </c>
      <c r="O37" t="s">
        <v>438</v>
      </c>
      <c r="P37" t="s">
        <v>400</v>
      </c>
      <c r="Q37" t="s">
        <v>401</v>
      </c>
      <c r="R37" t="s">
        <v>402</v>
      </c>
      <c r="S37" t="s">
        <v>82</v>
      </c>
    </row>
    <row r="38" spans="1:19" x14ac:dyDescent="0.35">
      <c r="A38">
        <v>60101</v>
      </c>
      <c r="C38">
        <v>266</v>
      </c>
      <c r="D38" t="s">
        <v>23</v>
      </c>
      <c r="E38" t="s">
        <v>408</v>
      </c>
      <c r="F38">
        <v>343.5</v>
      </c>
      <c r="G38" s="22">
        <v>45478</v>
      </c>
      <c r="H38" s="22">
        <v>45478</v>
      </c>
      <c r="I38" s="22">
        <v>45478</v>
      </c>
      <c r="J38" s="22">
        <v>45464</v>
      </c>
      <c r="K38" s="22">
        <v>45464</v>
      </c>
      <c r="L38" t="s">
        <v>398</v>
      </c>
      <c r="O38" t="s">
        <v>438</v>
      </c>
      <c r="P38" t="s">
        <v>400</v>
      </c>
      <c r="Q38" t="s">
        <v>401</v>
      </c>
      <c r="R38" t="s">
        <v>402</v>
      </c>
      <c r="S38" t="s">
        <v>82</v>
      </c>
    </row>
    <row r="39" spans="1:19" x14ac:dyDescent="0.35">
      <c r="A39">
        <v>60102</v>
      </c>
      <c r="C39">
        <v>266</v>
      </c>
      <c r="D39" t="s">
        <v>23</v>
      </c>
      <c r="E39" t="s">
        <v>424</v>
      </c>
      <c r="F39">
        <v>580.61</v>
      </c>
      <c r="G39" s="22">
        <v>45478</v>
      </c>
      <c r="H39" s="22">
        <v>45478</v>
      </c>
      <c r="I39" s="22">
        <v>45478</v>
      </c>
      <c r="J39" s="22">
        <v>45464</v>
      </c>
      <c r="K39" s="22">
        <v>45464</v>
      </c>
      <c r="L39" t="s">
        <v>398</v>
      </c>
      <c r="O39" t="s">
        <v>438</v>
      </c>
      <c r="P39" t="s">
        <v>400</v>
      </c>
      <c r="Q39" t="s">
        <v>401</v>
      </c>
      <c r="R39" t="s">
        <v>402</v>
      </c>
      <c r="S39" t="s">
        <v>82</v>
      </c>
    </row>
    <row r="40" spans="1:19" x14ac:dyDescent="0.35">
      <c r="A40">
        <v>60266</v>
      </c>
      <c r="C40">
        <v>266</v>
      </c>
      <c r="D40" t="s">
        <v>23</v>
      </c>
      <c r="E40" t="s">
        <v>409</v>
      </c>
      <c r="F40">
        <v>416.05</v>
      </c>
      <c r="G40" s="22">
        <v>45478</v>
      </c>
      <c r="H40" s="22">
        <v>45478</v>
      </c>
      <c r="I40" s="22">
        <v>45478</v>
      </c>
      <c r="J40" s="22">
        <v>45465</v>
      </c>
      <c r="K40" s="22">
        <v>45467</v>
      </c>
      <c r="L40" t="s">
        <v>398</v>
      </c>
      <c r="O40" t="s">
        <v>438</v>
      </c>
      <c r="P40" t="s">
        <v>400</v>
      </c>
      <c r="Q40" t="s">
        <v>401</v>
      </c>
      <c r="R40" t="s">
        <v>402</v>
      </c>
      <c r="S40" t="s">
        <v>82</v>
      </c>
    </row>
    <row r="41" spans="1:19" x14ac:dyDescent="0.35">
      <c r="A41">
        <v>60269</v>
      </c>
      <c r="C41">
        <v>266</v>
      </c>
      <c r="D41" t="s">
        <v>23</v>
      </c>
      <c r="E41" t="s">
        <v>453</v>
      </c>
      <c r="F41">
        <v>684.47</v>
      </c>
      <c r="G41" s="22">
        <v>45478</v>
      </c>
      <c r="H41" s="22">
        <v>45478</v>
      </c>
      <c r="I41" s="22">
        <v>45478</v>
      </c>
      <c r="J41" s="22">
        <v>45465</v>
      </c>
      <c r="K41" s="22">
        <v>45467</v>
      </c>
      <c r="L41" t="s">
        <v>398</v>
      </c>
      <c r="O41" t="s">
        <v>438</v>
      </c>
      <c r="P41" t="s">
        <v>400</v>
      </c>
      <c r="Q41" t="s">
        <v>401</v>
      </c>
      <c r="R41" t="s">
        <v>402</v>
      </c>
      <c r="S41" t="s">
        <v>82</v>
      </c>
    </row>
    <row r="42" spans="1:19" x14ac:dyDescent="0.35">
      <c r="A42">
        <v>60744</v>
      </c>
      <c r="C42">
        <v>266</v>
      </c>
      <c r="D42" t="s">
        <v>23</v>
      </c>
      <c r="E42" t="s">
        <v>411</v>
      </c>
      <c r="F42">
        <v>308</v>
      </c>
      <c r="G42" s="22">
        <v>45478</v>
      </c>
      <c r="H42" s="22">
        <v>45478</v>
      </c>
      <c r="I42" s="22">
        <v>45478</v>
      </c>
      <c r="J42" s="22">
        <v>45468</v>
      </c>
      <c r="K42" s="22">
        <v>45468</v>
      </c>
      <c r="L42" t="s">
        <v>398</v>
      </c>
      <c r="O42" t="s">
        <v>438</v>
      </c>
      <c r="P42" t="s">
        <v>400</v>
      </c>
      <c r="Q42" t="s">
        <v>401</v>
      </c>
      <c r="R42" t="s">
        <v>402</v>
      </c>
      <c r="S42" t="s">
        <v>82</v>
      </c>
    </row>
    <row r="43" spans="1:19" x14ac:dyDescent="0.35">
      <c r="A43">
        <v>53433</v>
      </c>
      <c r="C43">
        <v>266</v>
      </c>
      <c r="D43" t="s">
        <v>23</v>
      </c>
      <c r="E43" t="s">
        <v>454</v>
      </c>
      <c r="F43">
        <v>1412</v>
      </c>
      <c r="G43" s="22">
        <v>45337</v>
      </c>
      <c r="H43" s="22">
        <v>45478</v>
      </c>
      <c r="I43" s="22">
        <v>45478</v>
      </c>
      <c r="J43" s="22">
        <v>45329</v>
      </c>
      <c r="K43" s="22">
        <v>45421</v>
      </c>
      <c r="L43" t="s">
        <v>89</v>
      </c>
      <c r="M43" t="s">
        <v>455</v>
      </c>
      <c r="N43" t="s">
        <v>456</v>
      </c>
      <c r="O43" t="s">
        <v>457</v>
      </c>
      <c r="P43" t="s">
        <v>400</v>
      </c>
      <c r="Q43" t="s">
        <v>401</v>
      </c>
      <c r="R43" t="s">
        <v>402</v>
      </c>
      <c r="S43" t="s">
        <v>82</v>
      </c>
    </row>
    <row r="44" spans="1:19" x14ac:dyDescent="0.35">
      <c r="A44">
        <v>61558</v>
      </c>
      <c r="C44">
        <v>266</v>
      </c>
      <c r="D44" t="s">
        <v>23</v>
      </c>
      <c r="E44" t="s">
        <v>458</v>
      </c>
      <c r="F44">
        <v>1064.6400000000001</v>
      </c>
      <c r="G44" s="22">
        <v>45477</v>
      </c>
      <c r="H44" s="22">
        <v>45477</v>
      </c>
      <c r="I44" s="22">
        <v>45477</v>
      </c>
      <c r="J44" s="22">
        <v>45469</v>
      </c>
      <c r="K44" s="22">
        <v>45469</v>
      </c>
      <c r="L44" t="s">
        <v>398</v>
      </c>
      <c r="O44" t="s">
        <v>438</v>
      </c>
      <c r="P44" t="s">
        <v>400</v>
      </c>
      <c r="Q44" t="s">
        <v>401</v>
      </c>
      <c r="R44" t="s">
        <v>402</v>
      </c>
      <c r="S44" t="s">
        <v>82</v>
      </c>
    </row>
    <row r="45" spans="1:19" x14ac:dyDescent="0.35">
      <c r="A45">
        <v>61725</v>
      </c>
      <c r="C45">
        <v>266</v>
      </c>
      <c r="D45" t="s">
        <v>23</v>
      </c>
      <c r="E45" t="s">
        <v>459</v>
      </c>
      <c r="F45">
        <v>758.4</v>
      </c>
      <c r="G45" s="22">
        <v>45477</v>
      </c>
      <c r="H45" s="22">
        <v>45477</v>
      </c>
      <c r="I45" s="22">
        <v>45477</v>
      </c>
      <c r="J45" s="22">
        <v>45470</v>
      </c>
      <c r="K45" s="22">
        <v>45471</v>
      </c>
      <c r="L45" t="s">
        <v>398</v>
      </c>
      <c r="M45" t="s">
        <v>412</v>
      </c>
      <c r="N45" t="s">
        <v>413</v>
      </c>
      <c r="O45" t="s">
        <v>438</v>
      </c>
      <c r="P45" t="s">
        <v>400</v>
      </c>
      <c r="Q45" t="s">
        <v>401</v>
      </c>
      <c r="R45" t="s">
        <v>402</v>
      </c>
      <c r="S45" t="s">
        <v>82</v>
      </c>
    </row>
    <row r="46" spans="1:19" x14ac:dyDescent="0.35">
      <c r="A46">
        <v>62977</v>
      </c>
      <c r="C46">
        <v>266</v>
      </c>
      <c r="D46" t="s">
        <v>23</v>
      </c>
      <c r="E46" t="s">
        <v>460</v>
      </c>
      <c r="F46">
        <v>2013.48</v>
      </c>
      <c r="G46" s="22">
        <v>45478</v>
      </c>
      <c r="H46" s="22">
        <v>45477</v>
      </c>
      <c r="I46" s="22">
        <v>45477</v>
      </c>
      <c r="J46" s="22">
        <v>45473</v>
      </c>
      <c r="K46" s="22"/>
      <c r="M46" t="s">
        <v>433</v>
      </c>
      <c r="N46" t="s">
        <v>434</v>
      </c>
      <c r="O46" t="s">
        <v>438</v>
      </c>
      <c r="P46" t="s">
        <v>400</v>
      </c>
      <c r="Q46" t="s">
        <v>401</v>
      </c>
      <c r="R46" t="s">
        <v>402</v>
      </c>
      <c r="S46" t="s">
        <v>82</v>
      </c>
    </row>
    <row r="47" spans="1:19" x14ac:dyDescent="0.35">
      <c r="A47">
        <v>62978</v>
      </c>
      <c r="C47">
        <v>266</v>
      </c>
      <c r="D47" t="s">
        <v>23</v>
      </c>
      <c r="E47" t="s">
        <v>461</v>
      </c>
      <c r="F47">
        <v>1768.35</v>
      </c>
      <c r="G47" s="22">
        <v>45478</v>
      </c>
      <c r="H47" s="22">
        <v>45477</v>
      </c>
      <c r="I47" s="22">
        <v>45477</v>
      </c>
      <c r="J47" s="22">
        <v>45473</v>
      </c>
      <c r="K47" s="22"/>
      <c r="M47" t="s">
        <v>433</v>
      </c>
      <c r="N47" t="s">
        <v>434</v>
      </c>
      <c r="O47" t="s">
        <v>438</v>
      </c>
      <c r="P47" t="s">
        <v>400</v>
      </c>
      <c r="Q47" t="s">
        <v>401</v>
      </c>
      <c r="R47" t="s">
        <v>402</v>
      </c>
      <c r="S47" t="s">
        <v>82</v>
      </c>
    </row>
    <row r="48" spans="1:19" x14ac:dyDescent="0.35">
      <c r="A48">
        <v>62979</v>
      </c>
      <c r="C48">
        <v>266</v>
      </c>
      <c r="D48" t="s">
        <v>23</v>
      </c>
      <c r="E48" t="s">
        <v>462</v>
      </c>
      <c r="F48">
        <v>2187.84</v>
      </c>
      <c r="G48" s="22">
        <v>45478</v>
      </c>
      <c r="H48" s="22">
        <v>45477</v>
      </c>
      <c r="I48" s="22">
        <v>45477</v>
      </c>
      <c r="J48" s="22">
        <v>45473</v>
      </c>
      <c r="K48" s="22"/>
      <c r="M48" t="s">
        <v>433</v>
      </c>
      <c r="N48" t="s">
        <v>434</v>
      </c>
      <c r="O48" t="s">
        <v>438</v>
      </c>
      <c r="P48" t="s">
        <v>400</v>
      </c>
      <c r="Q48" t="s">
        <v>401</v>
      </c>
      <c r="R48" t="s">
        <v>402</v>
      </c>
      <c r="S48" t="s">
        <v>82</v>
      </c>
    </row>
    <row r="49" spans="1:19" x14ac:dyDescent="0.35">
      <c r="A49">
        <v>62980</v>
      </c>
      <c r="C49">
        <v>266</v>
      </c>
      <c r="D49" t="s">
        <v>23</v>
      </c>
      <c r="E49" t="s">
        <v>463</v>
      </c>
      <c r="F49">
        <v>2944.52</v>
      </c>
      <c r="G49" s="22">
        <v>45478</v>
      </c>
      <c r="H49" s="22">
        <v>45477</v>
      </c>
      <c r="I49" s="22">
        <v>45477</v>
      </c>
      <c r="J49" s="22">
        <v>45473</v>
      </c>
      <c r="K49" s="22"/>
      <c r="M49" t="s">
        <v>433</v>
      </c>
      <c r="N49" t="s">
        <v>434</v>
      </c>
      <c r="O49" t="s">
        <v>438</v>
      </c>
      <c r="P49" t="s">
        <v>400</v>
      </c>
      <c r="Q49" t="s">
        <v>401</v>
      </c>
      <c r="R49" t="s">
        <v>402</v>
      </c>
      <c r="S49" t="s">
        <v>82</v>
      </c>
    </row>
    <row r="50" spans="1:19" x14ac:dyDescent="0.35">
      <c r="A50">
        <v>62981</v>
      </c>
      <c r="C50">
        <v>266</v>
      </c>
      <c r="D50" t="s">
        <v>23</v>
      </c>
      <c r="E50" t="s">
        <v>464</v>
      </c>
      <c r="F50">
        <v>1294.3</v>
      </c>
      <c r="G50" s="22">
        <v>45478</v>
      </c>
      <c r="H50" s="22">
        <v>45477</v>
      </c>
      <c r="I50" s="22">
        <v>45477</v>
      </c>
      <c r="J50" s="22">
        <v>45473</v>
      </c>
      <c r="K50" s="22"/>
      <c r="M50" t="s">
        <v>433</v>
      </c>
      <c r="N50" t="s">
        <v>434</v>
      </c>
      <c r="O50" t="s">
        <v>438</v>
      </c>
      <c r="P50" t="s">
        <v>400</v>
      </c>
      <c r="Q50" t="s">
        <v>401</v>
      </c>
      <c r="R50" t="s">
        <v>402</v>
      </c>
      <c r="S50" t="s">
        <v>82</v>
      </c>
    </row>
    <row r="51" spans="1:19" x14ac:dyDescent="0.35">
      <c r="A51">
        <v>62982</v>
      </c>
      <c r="C51">
        <v>266</v>
      </c>
      <c r="D51" t="s">
        <v>23</v>
      </c>
      <c r="E51" t="s">
        <v>465</v>
      </c>
      <c r="F51">
        <v>2284.92</v>
      </c>
      <c r="G51" s="22">
        <v>45478</v>
      </c>
      <c r="H51" s="22">
        <v>45477</v>
      </c>
      <c r="I51" s="22">
        <v>45477</v>
      </c>
      <c r="J51" s="22">
        <v>45473</v>
      </c>
      <c r="K51" s="22"/>
      <c r="M51" t="s">
        <v>433</v>
      </c>
      <c r="N51" t="s">
        <v>434</v>
      </c>
      <c r="O51" t="s">
        <v>438</v>
      </c>
      <c r="P51" t="s">
        <v>400</v>
      </c>
      <c r="Q51" t="s">
        <v>401</v>
      </c>
      <c r="R51" t="s">
        <v>402</v>
      </c>
      <c r="S51" t="s">
        <v>82</v>
      </c>
    </row>
    <row r="52" spans="1:19" x14ac:dyDescent="0.35">
      <c r="A52">
        <v>62983</v>
      </c>
      <c r="C52">
        <v>266</v>
      </c>
      <c r="D52" t="s">
        <v>23</v>
      </c>
      <c r="E52" t="s">
        <v>466</v>
      </c>
      <c r="F52">
        <v>2089.9</v>
      </c>
      <c r="G52" s="22">
        <v>45478</v>
      </c>
      <c r="H52" s="22">
        <v>45477</v>
      </c>
      <c r="I52" s="22">
        <v>45477</v>
      </c>
      <c r="J52" s="22">
        <v>45473</v>
      </c>
      <c r="K52" s="22"/>
      <c r="M52" t="s">
        <v>433</v>
      </c>
      <c r="N52" t="s">
        <v>434</v>
      </c>
      <c r="O52" t="s">
        <v>438</v>
      </c>
      <c r="P52" t="s">
        <v>400</v>
      </c>
      <c r="Q52" t="s">
        <v>401</v>
      </c>
      <c r="R52" t="s">
        <v>402</v>
      </c>
      <c r="S52" t="s">
        <v>82</v>
      </c>
    </row>
    <row r="53" spans="1:19" x14ac:dyDescent="0.35">
      <c r="A53">
        <v>59249</v>
      </c>
      <c r="C53">
        <v>266</v>
      </c>
      <c r="D53" t="s">
        <v>23</v>
      </c>
      <c r="E53" t="s">
        <v>467</v>
      </c>
      <c r="F53">
        <v>2420</v>
      </c>
      <c r="G53" s="22">
        <v>45477</v>
      </c>
      <c r="H53" s="22">
        <v>45477</v>
      </c>
      <c r="I53" s="22">
        <v>45477</v>
      </c>
      <c r="J53" s="22">
        <v>45444</v>
      </c>
      <c r="K53" s="22">
        <v>45461</v>
      </c>
      <c r="L53" t="s">
        <v>398</v>
      </c>
      <c r="M53" t="s">
        <v>433</v>
      </c>
      <c r="N53" t="s">
        <v>468</v>
      </c>
      <c r="O53" t="s">
        <v>438</v>
      </c>
      <c r="P53" t="s">
        <v>400</v>
      </c>
      <c r="Q53" t="s">
        <v>401</v>
      </c>
      <c r="R53" t="s">
        <v>402</v>
      </c>
      <c r="S53" t="s">
        <v>82</v>
      </c>
    </row>
    <row r="54" spans="1:19" x14ac:dyDescent="0.35">
      <c r="A54">
        <v>59950</v>
      </c>
      <c r="C54">
        <v>266</v>
      </c>
      <c r="D54" t="s">
        <v>23</v>
      </c>
      <c r="E54" t="s">
        <v>408</v>
      </c>
      <c r="F54">
        <v>463.7</v>
      </c>
      <c r="G54" s="22">
        <v>45477</v>
      </c>
      <c r="H54" s="22">
        <v>45477</v>
      </c>
      <c r="I54" s="22">
        <v>45477</v>
      </c>
      <c r="J54" s="22">
        <v>45463</v>
      </c>
      <c r="K54" s="22">
        <v>45463</v>
      </c>
      <c r="L54" t="s">
        <v>398</v>
      </c>
      <c r="O54" t="s">
        <v>438</v>
      </c>
      <c r="P54" t="s">
        <v>400</v>
      </c>
      <c r="Q54" t="s">
        <v>401</v>
      </c>
      <c r="R54" t="s">
        <v>402</v>
      </c>
      <c r="S54" t="s">
        <v>82</v>
      </c>
    </row>
    <row r="55" spans="1:19" x14ac:dyDescent="0.35">
      <c r="A55">
        <v>60103</v>
      </c>
      <c r="C55">
        <v>266</v>
      </c>
      <c r="D55" t="s">
        <v>23</v>
      </c>
      <c r="E55" t="s">
        <v>411</v>
      </c>
      <c r="F55">
        <v>325.60000000000002</v>
      </c>
      <c r="G55" s="22">
        <v>45477</v>
      </c>
      <c r="H55" s="22">
        <v>45477</v>
      </c>
      <c r="I55" s="22">
        <v>45477</v>
      </c>
      <c r="J55" s="22">
        <v>45464</v>
      </c>
      <c r="K55" s="22">
        <v>45464</v>
      </c>
      <c r="L55" t="s">
        <v>398</v>
      </c>
      <c r="O55" t="s">
        <v>438</v>
      </c>
      <c r="P55" t="s">
        <v>400</v>
      </c>
      <c r="Q55" t="s">
        <v>401</v>
      </c>
      <c r="R55" t="s">
        <v>402</v>
      </c>
      <c r="S55" t="s">
        <v>82</v>
      </c>
    </row>
    <row r="56" spans="1:19" x14ac:dyDescent="0.35">
      <c r="A56">
        <v>60265</v>
      </c>
      <c r="C56">
        <v>266</v>
      </c>
      <c r="D56" t="s">
        <v>23</v>
      </c>
      <c r="E56" t="s">
        <v>410</v>
      </c>
      <c r="F56">
        <v>1667.54</v>
      </c>
      <c r="G56" s="22">
        <v>45477</v>
      </c>
      <c r="H56" s="22">
        <v>45477</v>
      </c>
      <c r="I56" s="22">
        <v>45477</v>
      </c>
      <c r="J56" s="22">
        <v>45465</v>
      </c>
      <c r="K56" s="22">
        <v>45467</v>
      </c>
      <c r="L56" t="s">
        <v>398</v>
      </c>
      <c r="O56" t="s">
        <v>438</v>
      </c>
      <c r="P56" t="s">
        <v>400</v>
      </c>
      <c r="Q56" t="s">
        <v>401</v>
      </c>
      <c r="R56" t="s">
        <v>402</v>
      </c>
      <c r="S56" t="s">
        <v>82</v>
      </c>
    </row>
    <row r="57" spans="1:19" x14ac:dyDescent="0.35">
      <c r="A57">
        <v>60267</v>
      </c>
      <c r="C57">
        <v>266</v>
      </c>
      <c r="D57" t="s">
        <v>23</v>
      </c>
      <c r="E57" t="s">
        <v>469</v>
      </c>
      <c r="F57">
        <v>297</v>
      </c>
      <c r="G57" s="22">
        <v>45477</v>
      </c>
      <c r="H57" s="22">
        <v>45477</v>
      </c>
      <c r="I57" s="22">
        <v>45477</v>
      </c>
      <c r="J57" s="22">
        <v>45465</v>
      </c>
      <c r="K57" s="22">
        <v>45467</v>
      </c>
      <c r="L57" t="s">
        <v>398</v>
      </c>
      <c r="O57" t="s">
        <v>438</v>
      </c>
      <c r="P57" t="s">
        <v>400</v>
      </c>
      <c r="Q57" t="s">
        <v>401</v>
      </c>
      <c r="R57" t="s">
        <v>402</v>
      </c>
      <c r="S57" t="s">
        <v>82</v>
      </c>
    </row>
    <row r="58" spans="1:19" x14ac:dyDescent="0.35">
      <c r="A58">
        <v>60268</v>
      </c>
      <c r="C58">
        <v>266</v>
      </c>
      <c r="D58" t="s">
        <v>23</v>
      </c>
      <c r="E58" t="s">
        <v>444</v>
      </c>
      <c r="F58">
        <v>540</v>
      </c>
      <c r="G58" s="22">
        <v>45477</v>
      </c>
      <c r="H58" s="22">
        <v>45477</v>
      </c>
      <c r="I58" s="22">
        <v>45477</v>
      </c>
      <c r="J58" s="22">
        <v>45465</v>
      </c>
      <c r="K58" s="22">
        <v>45467</v>
      </c>
      <c r="L58" t="s">
        <v>398</v>
      </c>
      <c r="O58" t="s">
        <v>438</v>
      </c>
      <c r="P58" t="s">
        <v>400</v>
      </c>
      <c r="Q58" t="s">
        <v>401</v>
      </c>
      <c r="R58" t="s">
        <v>402</v>
      </c>
      <c r="S58" t="s">
        <v>82</v>
      </c>
    </row>
    <row r="59" spans="1:19" x14ac:dyDescent="0.35">
      <c r="A59">
        <v>58562</v>
      </c>
      <c r="C59">
        <v>266</v>
      </c>
      <c r="D59" t="s">
        <v>23</v>
      </c>
      <c r="E59" t="s">
        <v>470</v>
      </c>
      <c r="F59">
        <v>612</v>
      </c>
      <c r="G59" s="22">
        <v>45477</v>
      </c>
      <c r="H59" s="22">
        <v>45477</v>
      </c>
      <c r="I59" s="22">
        <v>45477</v>
      </c>
      <c r="J59" s="22">
        <v>45456</v>
      </c>
      <c r="K59" s="22">
        <v>45456</v>
      </c>
      <c r="L59" t="s">
        <v>398</v>
      </c>
      <c r="O59" t="s">
        <v>438</v>
      </c>
      <c r="P59" t="s">
        <v>400</v>
      </c>
      <c r="Q59" t="s">
        <v>401</v>
      </c>
      <c r="R59" t="s">
        <v>402</v>
      </c>
      <c r="S59" t="s">
        <v>82</v>
      </c>
    </row>
    <row r="60" spans="1:19" x14ac:dyDescent="0.35">
      <c r="A60">
        <v>59078</v>
      </c>
      <c r="C60">
        <v>266</v>
      </c>
      <c r="D60" t="s">
        <v>23</v>
      </c>
      <c r="E60" t="s">
        <v>471</v>
      </c>
      <c r="F60">
        <v>9635.2999999999993</v>
      </c>
      <c r="G60" s="22">
        <v>45477</v>
      </c>
      <c r="H60" s="22">
        <v>45477</v>
      </c>
      <c r="I60" s="22">
        <v>45477</v>
      </c>
      <c r="J60" s="22">
        <v>45460</v>
      </c>
      <c r="K60" s="22">
        <v>45460</v>
      </c>
      <c r="L60" t="s">
        <v>398</v>
      </c>
      <c r="M60" t="s">
        <v>415</v>
      </c>
      <c r="N60" t="s">
        <v>472</v>
      </c>
      <c r="O60" t="s">
        <v>438</v>
      </c>
      <c r="P60" t="s">
        <v>400</v>
      </c>
      <c r="Q60" t="s">
        <v>401</v>
      </c>
      <c r="R60" t="s">
        <v>402</v>
      </c>
      <c r="S60" t="s">
        <v>82</v>
      </c>
    </row>
    <row r="61" spans="1:19" x14ac:dyDescent="0.35">
      <c r="A61">
        <v>59092</v>
      </c>
      <c r="C61">
        <v>266</v>
      </c>
      <c r="D61" t="s">
        <v>23</v>
      </c>
      <c r="E61" t="s">
        <v>473</v>
      </c>
      <c r="F61">
        <v>258</v>
      </c>
      <c r="G61" s="22">
        <v>45477</v>
      </c>
      <c r="H61" s="22">
        <v>45477</v>
      </c>
      <c r="I61" s="22">
        <v>45477</v>
      </c>
      <c r="J61" s="22">
        <v>45460</v>
      </c>
      <c r="K61" s="22">
        <v>45460</v>
      </c>
      <c r="L61" t="s">
        <v>398</v>
      </c>
      <c r="M61" t="s">
        <v>415</v>
      </c>
      <c r="N61" t="s">
        <v>474</v>
      </c>
      <c r="O61" t="s">
        <v>438</v>
      </c>
      <c r="P61" t="s">
        <v>400</v>
      </c>
      <c r="Q61" t="s">
        <v>401</v>
      </c>
      <c r="R61" t="s">
        <v>402</v>
      </c>
      <c r="S61" t="s">
        <v>82</v>
      </c>
    </row>
    <row r="62" spans="1:19" x14ac:dyDescent="0.35">
      <c r="A62">
        <v>56751</v>
      </c>
      <c r="C62">
        <v>266</v>
      </c>
      <c r="D62" t="s">
        <v>23</v>
      </c>
      <c r="E62" t="s">
        <v>475</v>
      </c>
      <c r="F62">
        <v>845.35</v>
      </c>
      <c r="G62" s="22">
        <v>45476</v>
      </c>
      <c r="H62" s="22">
        <v>45476</v>
      </c>
      <c r="I62" s="22">
        <v>45476</v>
      </c>
      <c r="J62" s="22">
        <v>45446</v>
      </c>
      <c r="K62" s="22">
        <v>45446</v>
      </c>
      <c r="L62" t="s">
        <v>398</v>
      </c>
      <c r="O62" t="s">
        <v>438</v>
      </c>
      <c r="P62" t="s">
        <v>400</v>
      </c>
      <c r="Q62" t="s">
        <v>401</v>
      </c>
      <c r="R62" t="s">
        <v>402</v>
      </c>
      <c r="S62" t="s">
        <v>82</v>
      </c>
    </row>
    <row r="63" spans="1:19" x14ac:dyDescent="0.35">
      <c r="A63">
        <v>56754</v>
      </c>
      <c r="C63">
        <v>266</v>
      </c>
      <c r="D63" t="s">
        <v>23</v>
      </c>
      <c r="E63" t="s">
        <v>475</v>
      </c>
      <c r="F63">
        <v>1123.8</v>
      </c>
      <c r="G63" s="22">
        <v>45476</v>
      </c>
      <c r="H63" s="22">
        <v>45476</v>
      </c>
      <c r="I63" s="22">
        <v>45476</v>
      </c>
      <c r="J63" s="22">
        <v>45446</v>
      </c>
      <c r="K63" s="22">
        <v>45446</v>
      </c>
      <c r="L63" t="s">
        <v>398</v>
      </c>
      <c r="O63" t="s">
        <v>438</v>
      </c>
      <c r="P63" t="s">
        <v>400</v>
      </c>
      <c r="Q63" t="s">
        <v>401</v>
      </c>
      <c r="R63" t="s">
        <v>402</v>
      </c>
      <c r="S63" t="s">
        <v>82</v>
      </c>
    </row>
    <row r="64" spans="1:19" x14ac:dyDescent="0.35">
      <c r="A64">
        <v>62301</v>
      </c>
      <c r="C64">
        <v>266</v>
      </c>
      <c r="D64" t="s">
        <v>23</v>
      </c>
      <c r="E64" t="s">
        <v>476</v>
      </c>
      <c r="F64">
        <v>350</v>
      </c>
      <c r="G64" s="22">
        <v>45476</v>
      </c>
      <c r="H64" s="22">
        <v>45476</v>
      </c>
      <c r="I64" s="22">
        <v>45476</v>
      </c>
      <c r="J64" s="22">
        <v>45471</v>
      </c>
      <c r="K64" s="22">
        <v>45475</v>
      </c>
      <c r="L64" t="s">
        <v>89</v>
      </c>
      <c r="M64" t="s">
        <v>477</v>
      </c>
      <c r="N64" t="s">
        <v>478</v>
      </c>
      <c r="O64" t="s">
        <v>438</v>
      </c>
      <c r="P64" t="s">
        <v>400</v>
      </c>
      <c r="Q64" t="s">
        <v>401</v>
      </c>
      <c r="R64" t="s">
        <v>402</v>
      </c>
      <c r="S64" t="s">
        <v>82</v>
      </c>
    </row>
    <row r="65" spans="1:19" x14ac:dyDescent="0.35">
      <c r="A65">
        <v>59319</v>
      </c>
      <c r="C65">
        <v>266</v>
      </c>
      <c r="D65" t="s">
        <v>23</v>
      </c>
      <c r="E65" t="s">
        <v>446</v>
      </c>
      <c r="F65">
        <v>2489.92</v>
      </c>
      <c r="G65" s="22">
        <v>45476</v>
      </c>
      <c r="H65" s="22">
        <v>45476</v>
      </c>
      <c r="I65" s="22">
        <v>45476</v>
      </c>
      <c r="J65" s="22">
        <v>45461</v>
      </c>
      <c r="K65" s="22">
        <v>45461</v>
      </c>
      <c r="L65" t="s">
        <v>398</v>
      </c>
      <c r="M65" t="s">
        <v>412</v>
      </c>
      <c r="N65" t="s">
        <v>413</v>
      </c>
      <c r="O65" t="s">
        <v>438</v>
      </c>
      <c r="P65" t="s">
        <v>400</v>
      </c>
      <c r="Q65" t="s">
        <v>401</v>
      </c>
      <c r="R65" t="s">
        <v>402</v>
      </c>
      <c r="S65" t="s">
        <v>82</v>
      </c>
    </row>
    <row r="66" spans="1:19" x14ac:dyDescent="0.35">
      <c r="A66">
        <v>59453</v>
      </c>
      <c r="C66">
        <v>266</v>
      </c>
      <c r="D66" t="s">
        <v>23</v>
      </c>
      <c r="E66" t="s">
        <v>408</v>
      </c>
      <c r="F66">
        <v>744.58</v>
      </c>
      <c r="G66" s="22">
        <v>45476</v>
      </c>
      <c r="H66" s="22">
        <v>45476</v>
      </c>
      <c r="I66" s="22">
        <v>45476</v>
      </c>
      <c r="J66" s="22">
        <v>45462</v>
      </c>
      <c r="K66" s="22">
        <v>45462</v>
      </c>
      <c r="L66" t="s">
        <v>398</v>
      </c>
      <c r="O66" t="s">
        <v>438</v>
      </c>
      <c r="P66" t="s">
        <v>400</v>
      </c>
      <c r="Q66" t="s">
        <v>401</v>
      </c>
      <c r="R66" t="s">
        <v>402</v>
      </c>
      <c r="S66" t="s">
        <v>82</v>
      </c>
    </row>
    <row r="67" spans="1:19" x14ac:dyDescent="0.35">
      <c r="A67">
        <v>59945</v>
      </c>
      <c r="C67">
        <v>266</v>
      </c>
      <c r="D67" t="s">
        <v>23</v>
      </c>
      <c r="E67" t="s">
        <v>479</v>
      </c>
      <c r="F67">
        <v>249</v>
      </c>
      <c r="G67" s="22">
        <v>45476</v>
      </c>
      <c r="H67" s="22">
        <v>45476</v>
      </c>
      <c r="I67" s="22">
        <v>45476</v>
      </c>
      <c r="J67" s="22">
        <v>45462</v>
      </c>
      <c r="K67" s="22">
        <v>45463</v>
      </c>
      <c r="L67" t="s">
        <v>398</v>
      </c>
      <c r="O67" t="s">
        <v>438</v>
      </c>
      <c r="P67" t="s">
        <v>400</v>
      </c>
      <c r="Q67" t="s">
        <v>401</v>
      </c>
      <c r="R67" t="s">
        <v>402</v>
      </c>
      <c r="S67" t="s">
        <v>82</v>
      </c>
    </row>
    <row r="68" spans="1:19" x14ac:dyDescent="0.35">
      <c r="A68">
        <v>61560</v>
      </c>
      <c r="C68">
        <v>266</v>
      </c>
      <c r="D68" t="s">
        <v>23</v>
      </c>
      <c r="E68" t="s">
        <v>480</v>
      </c>
      <c r="F68">
        <v>247.59</v>
      </c>
      <c r="G68" s="22">
        <v>45475</v>
      </c>
      <c r="H68" s="22">
        <v>45475</v>
      </c>
      <c r="I68" s="22">
        <v>45475</v>
      </c>
      <c r="J68" s="22">
        <v>45469</v>
      </c>
      <c r="K68" s="22">
        <v>45469</v>
      </c>
      <c r="L68" t="s">
        <v>398</v>
      </c>
      <c r="O68" t="s">
        <v>438</v>
      </c>
      <c r="P68" t="s">
        <v>400</v>
      </c>
      <c r="Q68" t="s">
        <v>401</v>
      </c>
      <c r="R68" t="s">
        <v>402</v>
      </c>
      <c r="S68" t="s">
        <v>82</v>
      </c>
    </row>
    <row r="69" spans="1:19" x14ac:dyDescent="0.35">
      <c r="A69">
        <v>58401</v>
      </c>
      <c r="C69">
        <v>266</v>
      </c>
      <c r="D69" t="s">
        <v>23</v>
      </c>
      <c r="E69" t="s">
        <v>473</v>
      </c>
      <c r="F69">
        <v>192.5</v>
      </c>
      <c r="G69" s="22">
        <v>45475</v>
      </c>
      <c r="H69" s="22">
        <v>45475</v>
      </c>
      <c r="I69" s="22">
        <v>45475</v>
      </c>
      <c r="J69" s="22">
        <v>45456</v>
      </c>
      <c r="K69" s="22">
        <v>45456</v>
      </c>
      <c r="L69" t="s">
        <v>398</v>
      </c>
      <c r="M69" t="s">
        <v>430</v>
      </c>
      <c r="N69" t="s">
        <v>481</v>
      </c>
      <c r="O69" t="s">
        <v>438</v>
      </c>
      <c r="P69" t="s">
        <v>400</v>
      </c>
      <c r="Q69" t="s">
        <v>401</v>
      </c>
      <c r="R69" t="s">
        <v>402</v>
      </c>
      <c r="S69" t="s">
        <v>82</v>
      </c>
    </row>
    <row r="70" spans="1:19" x14ac:dyDescent="0.35">
      <c r="A70">
        <v>59093</v>
      </c>
      <c r="C70">
        <v>266</v>
      </c>
      <c r="D70" t="s">
        <v>23</v>
      </c>
      <c r="E70" t="s">
        <v>482</v>
      </c>
      <c r="F70">
        <v>315.60000000000002</v>
      </c>
      <c r="G70" s="22">
        <v>45475</v>
      </c>
      <c r="H70" s="22">
        <v>45475</v>
      </c>
      <c r="I70" s="22">
        <v>45475</v>
      </c>
      <c r="J70" s="22">
        <v>45460</v>
      </c>
      <c r="K70" s="22">
        <v>45460</v>
      </c>
      <c r="L70" t="s">
        <v>89</v>
      </c>
      <c r="M70" t="s">
        <v>477</v>
      </c>
      <c r="N70" t="s">
        <v>478</v>
      </c>
      <c r="O70" t="s">
        <v>438</v>
      </c>
      <c r="P70" t="s">
        <v>400</v>
      </c>
      <c r="Q70" t="s">
        <v>401</v>
      </c>
      <c r="R70" t="s">
        <v>402</v>
      </c>
      <c r="S70" t="s">
        <v>82</v>
      </c>
    </row>
    <row r="71" spans="1:19" x14ac:dyDescent="0.35">
      <c r="A71">
        <v>59112</v>
      </c>
      <c r="C71">
        <v>266</v>
      </c>
      <c r="D71" t="s">
        <v>23</v>
      </c>
      <c r="E71" t="s">
        <v>483</v>
      </c>
      <c r="F71">
        <v>911.9</v>
      </c>
      <c r="G71" s="22">
        <v>45475</v>
      </c>
      <c r="H71" s="22">
        <v>45475</v>
      </c>
      <c r="I71" s="22">
        <v>45475</v>
      </c>
      <c r="J71" s="22">
        <v>45460</v>
      </c>
      <c r="K71" s="22">
        <v>45460</v>
      </c>
      <c r="L71" t="s">
        <v>484</v>
      </c>
      <c r="M71" t="s">
        <v>412</v>
      </c>
      <c r="N71" t="s">
        <v>413</v>
      </c>
      <c r="O71" t="s">
        <v>438</v>
      </c>
      <c r="P71" t="s">
        <v>400</v>
      </c>
      <c r="Q71" t="s">
        <v>401</v>
      </c>
      <c r="R71" t="s">
        <v>402</v>
      </c>
      <c r="S71" t="s">
        <v>82</v>
      </c>
    </row>
    <row r="72" spans="1:19" x14ac:dyDescent="0.35">
      <c r="A72">
        <v>59114</v>
      </c>
      <c r="C72">
        <v>266</v>
      </c>
      <c r="D72" t="s">
        <v>23</v>
      </c>
      <c r="E72" t="s">
        <v>483</v>
      </c>
      <c r="F72">
        <v>80.7</v>
      </c>
      <c r="G72" s="22">
        <v>45475</v>
      </c>
      <c r="H72" s="22">
        <v>45475</v>
      </c>
      <c r="I72" s="22">
        <v>45475</v>
      </c>
      <c r="J72" s="22">
        <v>45460</v>
      </c>
      <c r="K72" s="22">
        <v>45460</v>
      </c>
      <c r="L72" t="s">
        <v>484</v>
      </c>
      <c r="M72" t="s">
        <v>415</v>
      </c>
      <c r="N72" t="s">
        <v>485</v>
      </c>
      <c r="O72" t="s">
        <v>438</v>
      </c>
      <c r="P72" t="s">
        <v>400</v>
      </c>
      <c r="Q72" t="s">
        <v>401</v>
      </c>
      <c r="R72" t="s">
        <v>402</v>
      </c>
      <c r="S72" t="s">
        <v>82</v>
      </c>
    </row>
    <row r="73" spans="1:19" x14ac:dyDescent="0.35">
      <c r="A73">
        <v>59318</v>
      </c>
      <c r="C73">
        <v>266</v>
      </c>
      <c r="D73" t="s">
        <v>23</v>
      </c>
      <c r="E73" t="s">
        <v>408</v>
      </c>
      <c r="F73">
        <v>695.38</v>
      </c>
      <c r="G73" s="22">
        <v>45475</v>
      </c>
      <c r="H73" s="22">
        <v>45475</v>
      </c>
      <c r="I73" s="22">
        <v>45475</v>
      </c>
      <c r="J73" s="22">
        <v>45461</v>
      </c>
      <c r="K73" s="22">
        <v>45461</v>
      </c>
      <c r="L73" t="s">
        <v>398</v>
      </c>
      <c r="O73" t="s">
        <v>438</v>
      </c>
      <c r="P73" t="s">
        <v>400</v>
      </c>
      <c r="Q73" t="s">
        <v>401</v>
      </c>
      <c r="R73" t="s">
        <v>402</v>
      </c>
      <c r="S73" t="s">
        <v>82</v>
      </c>
    </row>
    <row r="74" spans="1:19" x14ac:dyDescent="0.35">
      <c r="A74">
        <v>59390</v>
      </c>
      <c r="C74">
        <v>266</v>
      </c>
      <c r="D74" t="s">
        <v>23</v>
      </c>
      <c r="E74" t="s">
        <v>486</v>
      </c>
      <c r="F74">
        <v>500</v>
      </c>
      <c r="G74" s="22">
        <v>45475</v>
      </c>
      <c r="H74" s="22">
        <v>45475</v>
      </c>
      <c r="I74" s="22">
        <v>45475</v>
      </c>
      <c r="J74" s="22">
        <v>45460</v>
      </c>
      <c r="K74" s="22">
        <v>45461</v>
      </c>
      <c r="L74" t="s">
        <v>89</v>
      </c>
      <c r="M74" t="s">
        <v>477</v>
      </c>
      <c r="N74" t="s">
        <v>478</v>
      </c>
      <c r="O74" t="s">
        <v>438</v>
      </c>
      <c r="P74" t="s">
        <v>400</v>
      </c>
      <c r="Q74" t="s">
        <v>401</v>
      </c>
      <c r="R74" t="s">
        <v>402</v>
      </c>
      <c r="S74" t="s">
        <v>82</v>
      </c>
    </row>
    <row r="75" spans="1:19" x14ac:dyDescent="0.35">
      <c r="A75">
        <v>59424</v>
      </c>
      <c r="C75">
        <v>266</v>
      </c>
      <c r="D75" t="s">
        <v>23</v>
      </c>
      <c r="E75" t="s">
        <v>487</v>
      </c>
      <c r="F75">
        <v>40</v>
      </c>
      <c r="G75" s="22">
        <v>45475</v>
      </c>
      <c r="H75" s="22">
        <v>45475</v>
      </c>
      <c r="I75" s="22">
        <v>45475</v>
      </c>
      <c r="J75" s="22">
        <v>45462</v>
      </c>
      <c r="K75" s="22">
        <v>45462</v>
      </c>
      <c r="L75" t="s">
        <v>89</v>
      </c>
      <c r="M75" t="s">
        <v>477</v>
      </c>
      <c r="N75" t="s">
        <v>488</v>
      </c>
      <c r="O75" t="s">
        <v>438</v>
      </c>
      <c r="P75" t="s">
        <v>400</v>
      </c>
      <c r="Q75" t="s">
        <v>401</v>
      </c>
      <c r="R75" t="s">
        <v>402</v>
      </c>
      <c r="S75" t="s">
        <v>82</v>
      </c>
    </row>
    <row r="76" spans="1:19" x14ac:dyDescent="0.35">
      <c r="A76">
        <v>60050</v>
      </c>
      <c r="C76">
        <v>266</v>
      </c>
      <c r="D76" t="s">
        <v>23</v>
      </c>
      <c r="E76" t="s">
        <v>489</v>
      </c>
      <c r="F76">
        <v>258.62</v>
      </c>
      <c r="G76" s="22">
        <v>45475</v>
      </c>
      <c r="H76" s="22">
        <v>45475</v>
      </c>
      <c r="I76" s="22">
        <v>45475</v>
      </c>
      <c r="J76" s="22">
        <v>45464</v>
      </c>
      <c r="K76" s="22">
        <v>45464</v>
      </c>
      <c r="L76" t="s">
        <v>398</v>
      </c>
      <c r="M76" t="s">
        <v>418</v>
      </c>
      <c r="N76" t="s">
        <v>490</v>
      </c>
      <c r="O76" t="s">
        <v>438</v>
      </c>
      <c r="P76" t="s">
        <v>400</v>
      </c>
      <c r="Q76" t="s">
        <v>401</v>
      </c>
      <c r="R76" t="s">
        <v>402</v>
      </c>
      <c r="S76" t="s">
        <v>82</v>
      </c>
    </row>
    <row r="77" spans="1:19" x14ac:dyDescent="0.35">
      <c r="A77">
        <v>59244</v>
      </c>
      <c r="C77">
        <v>266</v>
      </c>
      <c r="D77" t="s">
        <v>23</v>
      </c>
      <c r="E77" t="s">
        <v>435</v>
      </c>
      <c r="F77">
        <v>1100</v>
      </c>
      <c r="G77" s="22">
        <v>45474</v>
      </c>
      <c r="H77" s="22">
        <v>45474</v>
      </c>
      <c r="I77" s="22">
        <v>45474</v>
      </c>
      <c r="J77" s="22">
        <v>45474</v>
      </c>
      <c r="K77" s="22">
        <v>45461</v>
      </c>
      <c r="L77" t="s">
        <v>89</v>
      </c>
      <c r="M77" t="s">
        <v>433</v>
      </c>
      <c r="N77" t="s">
        <v>436</v>
      </c>
      <c r="O77" t="s">
        <v>438</v>
      </c>
      <c r="P77" t="s">
        <v>400</v>
      </c>
      <c r="Q77" t="s">
        <v>401</v>
      </c>
      <c r="R77" t="s">
        <v>402</v>
      </c>
      <c r="S77" t="s">
        <v>82</v>
      </c>
    </row>
    <row r="78" spans="1:19" x14ac:dyDescent="0.35">
      <c r="A78">
        <v>59320</v>
      </c>
      <c r="C78">
        <v>266</v>
      </c>
      <c r="D78" t="s">
        <v>23</v>
      </c>
      <c r="E78" t="s">
        <v>444</v>
      </c>
      <c r="F78">
        <v>360</v>
      </c>
      <c r="G78" s="22">
        <v>45474</v>
      </c>
      <c r="H78" s="22">
        <v>45474</v>
      </c>
      <c r="I78" s="22">
        <v>45474</v>
      </c>
      <c r="J78" s="22">
        <v>45461</v>
      </c>
      <c r="K78" s="22">
        <v>45461</v>
      </c>
      <c r="L78" t="s">
        <v>398</v>
      </c>
      <c r="O78" t="s">
        <v>438</v>
      </c>
      <c r="P78" t="s">
        <v>400</v>
      </c>
      <c r="Q78" t="s">
        <v>401</v>
      </c>
      <c r="R78" t="s">
        <v>402</v>
      </c>
      <c r="S78" t="s">
        <v>82</v>
      </c>
    </row>
    <row r="79" spans="1:19" x14ac:dyDescent="0.35">
      <c r="A79">
        <v>59321</v>
      </c>
      <c r="C79">
        <v>266</v>
      </c>
      <c r="D79" t="s">
        <v>23</v>
      </c>
      <c r="E79" t="s">
        <v>443</v>
      </c>
      <c r="F79">
        <v>1827</v>
      </c>
      <c r="G79" s="22">
        <v>45474</v>
      </c>
      <c r="H79" s="22">
        <v>45474</v>
      </c>
      <c r="I79" s="22">
        <v>45474</v>
      </c>
      <c r="J79" s="22">
        <v>45461</v>
      </c>
      <c r="K79" s="22">
        <v>45461</v>
      </c>
      <c r="L79" t="s">
        <v>398</v>
      </c>
      <c r="O79" t="s">
        <v>438</v>
      </c>
      <c r="P79" t="s">
        <v>400</v>
      </c>
      <c r="Q79" t="s">
        <v>401</v>
      </c>
      <c r="R79" t="s">
        <v>402</v>
      </c>
      <c r="S79" t="s">
        <v>82</v>
      </c>
    </row>
    <row r="80" spans="1:19" x14ac:dyDescent="0.35">
      <c r="A80">
        <v>59932</v>
      </c>
      <c r="C80">
        <v>266</v>
      </c>
      <c r="D80" t="s">
        <v>23</v>
      </c>
      <c r="E80" t="s">
        <v>445</v>
      </c>
      <c r="F80">
        <v>733.65</v>
      </c>
      <c r="G80" s="22">
        <v>45474</v>
      </c>
      <c r="H80" s="22">
        <v>45474</v>
      </c>
      <c r="I80" s="22">
        <v>45474</v>
      </c>
      <c r="J80" s="22">
        <v>45462</v>
      </c>
      <c r="K80" s="22">
        <v>45463</v>
      </c>
      <c r="L80" t="s">
        <v>398</v>
      </c>
      <c r="O80" t="s">
        <v>438</v>
      </c>
      <c r="P80" t="s">
        <v>400</v>
      </c>
      <c r="Q80" t="s">
        <v>401</v>
      </c>
      <c r="R80" t="s">
        <v>402</v>
      </c>
      <c r="S80" t="s">
        <v>82</v>
      </c>
    </row>
    <row r="81" spans="1:19" x14ac:dyDescent="0.35">
      <c r="A81">
        <v>60063</v>
      </c>
      <c r="C81">
        <v>266</v>
      </c>
      <c r="D81" t="s">
        <v>23</v>
      </c>
      <c r="E81" t="s">
        <v>491</v>
      </c>
      <c r="F81">
        <v>800</v>
      </c>
      <c r="G81" s="22">
        <v>45474</v>
      </c>
      <c r="H81" s="22">
        <v>45474</v>
      </c>
      <c r="I81" s="22">
        <v>45474</v>
      </c>
      <c r="J81" s="22">
        <v>45464</v>
      </c>
      <c r="K81" s="22">
        <v>45464</v>
      </c>
      <c r="L81" t="s">
        <v>89</v>
      </c>
      <c r="M81" t="s">
        <v>433</v>
      </c>
      <c r="N81" t="s">
        <v>442</v>
      </c>
      <c r="O81" t="s">
        <v>438</v>
      </c>
      <c r="P81" t="s">
        <v>400</v>
      </c>
      <c r="Q81" t="s">
        <v>401</v>
      </c>
      <c r="R81" t="s">
        <v>402</v>
      </c>
      <c r="S81" t="s">
        <v>82</v>
      </c>
    </row>
    <row r="82" spans="1:19" x14ac:dyDescent="0.35">
      <c r="A82">
        <v>60652</v>
      </c>
      <c r="C82">
        <v>266</v>
      </c>
      <c r="D82" t="s">
        <v>23</v>
      </c>
      <c r="E82" t="s">
        <v>492</v>
      </c>
      <c r="F82">
        <v>870.96</v>
      </c>
      <c r="G82" s="22">
        <v>45473</v>
      </c>
      <c r="H82" s="22">
        <v>45474</v>
      </c>
      <c r="I82" s="22">
        <v>45474</v>
      </c>
      <c r="J82" s="22">
        <v>45468</v>
      </c>
      <c r="K82" s="22">
        <v>45468</v>
      </c>
      <c r="L82" t="s">
        <v>398</v>
      </c>
      <c r="M82" t="s">
        <v>415</v>
      </c>
      <c r="N82" t="s">
        <v>493</v>
      </c>
      <c r="O82" t="s">
        <v>494</v>
      </c>
      <c r="P82" t="s">
        <v>400</v>
      </c>
      <c r="Q82" t="s">
        <v>401</v>
      </c>
      <c r="R82" t="s">
        <v>402</v>
      </c>
      <c r="S82" t="s">
        <v>82</v>
      </c>
    </row>
    <row r="83" spans="1:19" x14ac:dyDescent="0.35">
      <c r="A83">
        <v>61052</v>
      </c>
      <c r="C83">
        <v>266</v>
      </c>
      <c r="D83" t="s">
        <v>23</v>
      </c>
      <c r="E83" t="s">
        <v>495</v>
      </c>
      <c r="F83">
        <v>26375.13</v>
      </c>
      <c r="G83" s="22">
        <v>45473</v>
      </c>
      <c r="H83" s="22">
        <v>45474</v>
      </c>
      <c r="I83" s="22">
        <v>45474</v>
      </c>
      <c r="J83" s="22">
        <v>45468</v>
      </c>
      <c r="K83" s="22">
        <v>45468</v>
      </c>
      <c r="L83" t="s">
        <v>398</v>
      </c>
      <c r="M83" t="s">
        <v>406</v>
      </c>
      <c r="N83" t="s">
        <v>407</v>
      </c>
      <c r="O83" t="s">
        <v>494</v>
      </c>
      <c r="P83" t="s">
        <v>400</v>
      </c>
      <c r="Q83" t="s">
        <v>401</v>
      </c>
      <c r="R83" t="s">
        <v>402</v>
      </c>
      <c r="S83" t="s">
        <v>82</v>
      </c>
    </row>
    <row r="84" spans="1:19" x14ac:dyDescent="0.35">
      <c r="A84">
        <v>57873</v>
      </c>
      <c r="C84">
        <v>266</v>
      </c>
      <c r="D84" t="s">
        <v>23</v>
      </c>
      <c r="E84" t="s">
        <v>496</v>
      </c>
      <c r="F84">
        <v>2500</v>
      </c>
      <c r="G84" s="22">
        <v>45473</v>
      </c>
      <c r="H84" s="22">
        <v>45474</v>
      </c>
      <c r="I84" s="22">
        <v>45474</v>
      </c>
      <c r="J84" s="22">
        <v>45444</v>
      </c>
      <c r="K84" s="22">
        <v>45454</v>
      </c>
      <c r="L84" t="s">
        <v>89</v>
      </c>
      <c r="M84" t="s">
        <v>477</v>
      </c>
      <c r="N84" t="s">
        <v>478</v>
      </c>
      <c r="O84" t="s">
        <v>494</v>
      </c>
      <c r="P84" t="s">
        <v>400</v>
      </c>
      <c r="Q84" t="s">
        <v>401</v>
      </c>
      <c r="R84" t="s">
        <v>402</v>
      </c>
      <c r="S84" t="s">
        <v>82</v>
      </c>
    </row>
    <row r="85" spans="1:19" x14ac:dyDescent="0.35">
      <c r="A85">
        <v>58127</v>
      </c>
      <c r="C85">
        <v>266</v>
      </c>
      <c r="D85" t="s">
        <v>23</v>
      </c>
      <c r="E85" t="s">
        <v>448</v>
      </c>
      <c r="F85">
        <v>1400</v>
      </c>
      <c r="G85" s="22">
        <v>45474</v>
      </c>
      <c r="H85" s="22">
        <v>45474</v>
      </c>
      <c r="I85" s="22">
        <v>45474</v>
      </c>
      <c r="J85" s="22">
        <v>45455</v>
      </c>
      <c r="K85" s="22">
        <v>45455</v>
      </c>
      <c r="L85" t="s">
        <v>398</v>
      </c>
      <c r="M85" t="s">
        <v>449</v>
      </c>
      <c r="N85" t="s">
        <v>450</v>
      </c>
      <c r="O85" t="s">
        <v>438</v>
      </c>
      <c r="P85" t="s">
        <v>400</v>
      </c>
      <c r="Q85" t="s">
        <v>401</v>
      </c>
      <c r="R85" t="s">
        <v>402</v>
      </c>
      <c r="S85" t="s">
        <v>82</v>
      </c>
    </row>
    <row r="86" spans="1:19" x14ac:dyDescent="0.35">
      <c r="A86">
        <v>59132</v>
      </c>
      <c r="C86">
        <v>266</v>
      </c>
      <c r="D86" t="s">
        <v>23</v>
      </c>
      <c r="E86" t="s">
        <v>408</v>
      </c>
      <c r="F86">
        <v>721.42</v>
      </c>
      <c r="G86" s="22">
        <v>45474</v>
      </c>
      <c r="H86" s="22">
        <v>45474</v>
      </c>
      <c r="I86" s="22">
        <v>45474</v>
      </c>
      <c r="J86" s="22">
        <v>45460</v>
      </c>
      <c r="K86" s="22">
        <v>45460</v>
      </c>
      <c r="L86" t="s">
        <v>398</v>
      </c>
      <c r="O86" t="s">
        <v>438</v>
      </c>
      <c r="P86" t="s">
        <v>400</v>
      </c>
      <c r="Q86" t="s">
        <v>401</v>
      </c>
      <c r="R86" t="s">
        <v>402</v>
      </c>
      <c r="S86" t="s">
        <v>82</v>
      </c>
    </row>
    <row r="87" spans="1:19" x14ac:dyDescent="0.35">
      <c r="A87">
        <v>62202</v>
      </c>
      <c r="C87">
        <v>266</v>
      </c>
      <c r="D87" t="s">
        <v>23</v>
      </c>
      <c r="E87" t="s">
        <v>497</v>
      </c>
      <c r="F87">
        <v>7320.02</v>
      </c>
      <c r="G87" s="22">
        <v>45473</v>
      </c>
      <c r="H87" s="22"/>
      <c r="I87" s="22">
        <v>45473</v>
      </c>
      <c r="J87" s="22">
        <v>45473</v>
      </c>
      <c r="K87" s="22">
        <v>45475</v>
      </c>
      <c r="L87" t="s">
        <v>498</v>
      </c>
      <c r="M87" t="s">
        <v>499</v>
      </c>
      <c r="N87" t="s">
        <v>500</v>
      </c>
      <c r="O87" t="s">
        <v>494</v>
      </c>
      <c r="S87" t="s">
        <v>82</v>
      </c>
    </row>
    <row r="88" spans="1:19" x14ac:dyDescent="0.35">
      <c r="A88">
        <v>62205</v>
      </c>
      <c r="C88">
        <v>266</v>
      </c>
      <c r="D88" t="s">
        <v>23</v>
      </c>
      <c r="E88" t="s">
        <v>497</v>
      </c>
      <c r="F88">
        <v>730.28</v>
      </c>
      <c r="G88" s="22">
        <v>45473</v>
      </c>
      <c r="H88" s="22"/>
      <c r="I88" s="22">
        <v>45473</v>
      </c>
      <c r="J88" s="22">
        <v>45473</v>
      </c>
      <c r="K88" s="22">
        <v>45475</v>
      </c>
      <c r="L88" t="s">
        <v>498</v>
      </c>
      <c r="M88" t="s">
        <v>499</v>
      </c>
      <c r="N88" t="s">
        <v>500</v>
      </c>
      <c r="O88" t="s">
        <v>494</v>
      </c>
      <c r="S88" t="s">
        <v>82</v>
      </c>
    </row>
    <row r="89" spans="1:19" x14ac:dyDescent="0.35">
      <c r="A89">
        <v>62207</v>
      </c>
      <c r="C89">
        <v>266</v>
      </c>
      <c r="D89" t="s">
        <v>23</v>
      </c>
      <c r="E89" t="s">
        <v>497</v>
      </c>
      <c r="F89">
        <v>65.599999999999994</v>
      </c>
      <c r="G89" s="22">
        <v>45473</v>
      </c>
      <c r="H89" s="22"/>
      <c r="I89" s="22">
        <v>45473</v>
      </c>
      <c r="J89" s="22">
        <v>45473</v>
      </c>
      <c r="K89" s="22">
        <v>45475</v>
      </c>
      <c r="L89" t="s">
        <v>498</v>
      </c>
      <c r="M89" t="s">
        <v>499</v>
      </c>
      <c r="N89" t="s">
        <v>500</v>
      </c>
      <c r="O89" t="s">
        <v>494</v>
      </c>
      <c r="S89" t="s">
        <v>82</v>
      </c>
    </row>
    <row r="90" spans="1:19" x14ac:dyDescent="0.35">
      <c r="A90">
        <v>62379</v>
      </c>
      <c r="C90">
        <v>266</v>
      </c>
      <c r="D90" t="s">
        <v>23</v>
      </c>
      <c r="E90" t="s">
        <v>497</v>
      </c>
      <c r="F90">
        <v>281.39999999999998</v>
      </c>
      <c r="G90" s="22">
        <v>45473</v>
      </c>
      <c r="H90" s="22"/>
      <c r="I90" s="22">
        <v>45473</v>
      </c>
      <c r="J90" s="22">
        <v>45473</v>
      </c>
      <c r="K90" s="22">
        <v>45475</v>
      </c>
      <c r="L90" t="s">
        <v>498</v>
      </c>
      <c r="M90" t="s">
        <v>499</v>
      </c>
      <c r="N90" t="s">
        <v>501</v>
      </c>
      <c r="O90" t="s">
        <v>494</v>
      </c>
      <c r="S90" t="s">
        <v>82</v>
      </c>
    </row>
    <row r="91" spans="1:19" x14ac:dyDescent="0.35">
      <c r="A91">
        <v>61754</v>
      </c>
      <c r="C91">
        <v>266</v>
      </c>
      <c r="D91" t="s">
        <v>23</v>
      </c>
      <c r="E91" t="s">
        <v>475</v>
      </c>
      <c r="F91">
        <v>1760.82</v>
      </c>
      <c r="G91" s="22">
        <v>45467</v>
      </c>
      <c r="H91" s="22">
        <v>45471</v>
      </c>
      <c r="I91" s="22">
        <v>45471</v>
      </c>
      <c r="J91" s="22">
        <v>45435</v>
      </c>
      <c r="K91" s="22">
        <v>45471</v>
      </c>
      <c r="L91" t="s">
        <v>398</v>
      </c>
      <c r="M91" t="s">
        <v>412</v>
      </c>
      <c r="N91" t="s">
        <v>428</v>
      </c>
      <c r="O91" t="s">
        <v>494</v>
      </c>
      <c r="P91" t="s">
        <v>400</v>
      </c>
      <c r="Q91" t="s">
        <v>401</v>
      </c>
      <c r="R91" t="s">
        <v>402</v>
      </c>
      <c r="S91" t="s">
        <v>82</v>
      </c>
    </row>
    <row r="92" spans="1:19" x14ac:dyDescent="0.35">
      <c r="A92">
        <v>62660</v>
      </c>
      <c r="C92">
        <v>266</v>
      </c>
      <c r="D92" t="s">
        <v>23</v>
      </c>
      <c r="E92" t="s">
        <v>502</v>
      </c>
      <c r="F92">
        <v>15.44</v>
      </c>
      <c r="G92" s="22">
        <v>45471</v>
      </c>
      <c r="H92" s="22"/>
      <c r="I92" s="22">
        <v>45471</v>
      </c>
      <c r="J92" s="22">
        <v>45471</v>
      </c>
      <c r="K92" s="22">
        <v>45475</v>
      </c>
      <c r="L92" t="s">
        <v>498</v>
      </c>
      <c r="M92" t="s">
        <v>503</v>
      </c>
      <c r="N92" t="s">
        <v>25</v>
      </c>
      <c r="O92" t="s">
        <v>494</v>
      </c>
      <c r="S92" t="s">
        <v>82</v>
      </c>
    </row>
    <row r="93" spans="1:19" x14ac:dyDescent="0.35">
      <c r="A93">
        <v>32190</v>
      </c>
      <c r="B93">
        <v>108095</v>
      </c>
      <c r="C93">
        <v>266</v>
      </c>
      <c r="D93" t="s">
        <v>23</v>
      </c>
      <c r="E93" t="s">
        <v>504</v>
      </c>
      <c r="F93">
        <v>1083.8699999999999</v>
      </c>
      <c r="G93" s="22">
        <v>45471</v>
      </c>
      <c r="H93" s="22">
        <v>45469</v>
      </c>
      <c r="I93" s="22">
        <v>45471</v>
      </c>
      <c r="J93" s="22">
        <v>45469</v>
      </c>
      <c r="K93" s="22"/>
      <c r="M93" t="s">
        <v>505</v>
      </c>
      <c r="N93" t="s">
        <v>506</v>
      </c>
      <c r="O93" t="s">
        <v>494</v>
      </c>
      <c r="P93" t="s">
        <v>400</v>
      </c>
      <c r="Q93" t="s">
        <v>401</v>
      </c>
      <c r="R93" t="s">
        <v>402</v>
      </c>
      <c r="S93" t="s">
        <v>82</v>
      </c>
    </row>
    <row r="94" spans="1:19" x14ac:dyDescent="0.35">
      <c r="A94">
        <v>32350</v>
      </c>
      <c r="B94">
        <v>108096</v>
      </c>
      <c r="C94">
        <v>266</v>
      </c>
      <c r="D94" t="s">
        <v>23</v>
      </c>
      <c r="E94" t="s">
        <v>504</v>
      </c>
      <c r="F94">
        <v>301.77999999999997</v>
      </c>
      <c r="G94" s="22">
        <v>45471</v>
      </c>
      <c r="H94" s="22">
        <v>45469</v>
      </c>
      <c r="I94" s="22">
        <v>45471</v>
      </c>
      <c r="J94" s="22">
        <v>45469</v>
      </c>
      <c r="K94" s="22"/>
      <c r="M94" t="s">
        <v>406</v>
      </c>
      <c r="N94" t="s">
        <v>507</v>
      </c>
      <c r="O94" t="s">
        <v>494</v>
      </c>
      <c r="P94" t="s">
        <v>400</v>
      </c>
      <c r="Q94" t="s">
        <v>401</v>
      </c>
      <c r="R94" t="s">
        <v>402</v>
      </c>
      <c r="S94" t="s">
        <v>82</v>
      </c>
    </row>
    <row r="95" spans="1:19" x14ac:dyDescent="0.35">
      <c r="A95">
        <v>58624</v>
      </c>
      <c r="C95">
        <v>266</v>
      </c>
      <c r="D95" t="s">
        <v>23</v>
      </c>
      <c r="E95" t="s">
        <v>508</v>
      </c>
      <c r="F95">
        <v>54.98</v>
      </c>
      <c r="G95" s="22">
        <v>45471</v>
      </c>
      <c r="H95" s="22">
        <v>45471</v>
      </c>
      <c r="I95" s="22">
        <v>45471</v>
      </c>
      <c r="J95" s="22">
        <v>45455</v>
      </c>
      <c r="K95" s="22">
        <v>45456</v>
      </c>
      <c r="L95" t="s">
        <v>89</v>
      </c>
      <c r="M95" t="s">
        <v>415</v>
      </c>
      <c r="N95" t="s">
        <v>509</v>
      </c>
      <c r="O95" t="s">
        <v>494</v>
      </c>
      <c r="P95" t="s">
        <v>400</v>
      </c>
      <c r="Q95" t="s">
        <v>401</v>
      </c>
      <c r="R95" t="s">
        <v>402</v>
      </c>
      <c r="S95" t="s">
        <v>82</v>
      </c>
    </row>
    <row r="96" spans="1:19" x14ac:dyDescent="0.35">
      <c r="A96">
        <v>58753</v>
      </c>
      <c r="C96">
        <v>266</v>
      </c>
      <c r="D96" t="s">
        <v>23</v>
      </c>
      <c r="E96" t="s">
        <v>510</v>
      </c>
      <c r="F96">
        <v>350</v>
      </c>
      <c r="G96" s="22">
        <v>45471</v>
      </c>
      <c r="H96" s="22">
        <v>45471</v>
      </c>
      <c r="I96" s="22">
        <v>45471</v>
      </c>
      <c r="J96" s="22">
        <v>45456</v>
      </c>
      <c r="K96" s="22">
        <v>45457</v>
      </c>
      <c r="L96" t="s">
        <v>89</v>
      </c>
      <c r="M96" t="s">
        <v>477</v>
      </c>
      <c r="N96" t="s">
        <v>488</v>
      </c>
      <c r="O96" t="s">
        <v>494</v>
      </c>
      <c r="P96" t="s">
        <v>400</v>
      </c>
      <c r="Q96" t="s">
        <v>401</v>
      </c>
      <c r="R96" t="s">
        <v>402</v>
      </c>
      <c r="S96" t="s">
        <v>82</v>
      </c>
    </row>
    <row r="97" spans="1:19" x14ac:dyDescent="0.35">
      <c r="A97">
        <v>58755</v>
      </c>
      <c r="C97">
        <v>266</v>
      </c>
      <c r="D97" t="s">
        <v>23</v>
      </c>
      <c r="E97" t="s">
        <v>511</v>
      </c>
      <c r="F97">
        <v>120</v>
      </c>
      <c r="G97" s="22">
        <v>45471</v>
      </c>
      <c r="H97" s="22">
        <v>45471</v>
      </c>
      <c r="I97" s="22">
        <v>45471</v>
      </c>
      <c r="J97" s="22">
        <v>45455</v>
      </c>
      <c r="K97" s="22">
        <v>45457</v>
      </c>
      <c r="L97" t="s">
        <v>89</v>
      </c>
      <c r="M97" t="s">
        <v>430</v>
      </c>
      <c r="N97" t="s">
        <v>512</v>
      </c>
      <c r="O97" t="s">
        <v>494</v>
      </c>
      <c r="P97" t="s">
        <v>400</v>
      </c>
      <c r="Q97" t="s">
        <v>401</v>
      </c>
      <c r="R97" t="s">
        <v>402</v>
      </c>
      <c r="S97" t="s">
        <v>82</v>
      </c>
    </row>
    <row r="98" spans="1:19" x14ac:dyDescent="0.35">
      <c r="A98">
        <v>58855</v>
      </c>
      <c r="C98">
        <v>266</v>
      </c>
      <c r="D98" t="s">
        <v>23</v>
      </c>
      <c r="E98" t="s">
        <v>439</v>
      </c>
      <c r="F98">
        <v>347.94</v>
      </c>
      <c r="G98" s="22">
        <v>45471</v>
      </c>
      <c r="H98" s="22">
        <v>45471</v>
      </c>
      <c r="I98" s="22">
        <v>45471</v>
      </c>
      <c r="J98" s="22">
        <v>45457</v>
      </c>
      <c r="K98" s="22">
        <v>45457</v>
      </c>
      <c r="L98" t="s">
        <v>398</v>
      </c>
      <c r="O98" t="s">
        <v>494</v>
      </c>
      <c r="P98" t="s">
        <v>400</v>
      </c>
      <c r="Q98" t="s">
        <v>401</v>
      </c>
      <c r="R98" t="s">
        <v>402</v>
      </c>
      <c r="S98" t="s">
        <v>82</v>
      </c>
    </row>
    <row r="99" spans="1:19" x14ac:dyDescent="0.35">
      <c r="A99">
        <v>58857</v>
      </c>
      <c r="C99">
        <v>266</v>
      </c>
      <c r="D99" t="s">
        <v>23</v>
      </c>
      <c r="E99" t="s">
        <v>513</v>
      </c>
      <c r="F99">
        <v>262.87</v>
      </c>
      <c r="G99" s="22">
        <v>45471</v>
      </c>
      <c r="H99" s="22">
        <v>45471</v>
      </c>
      <c r="I99" s="22">
        <v>45471</v>
      </c>
      <c r="J99" s="22">
        <v>45457</v>
      </c>
      <c r="K99" s="22">
        <v>45457</v>
      </c>
      <c r="L99" t="s">
        <v>398</v>
      </c>
      <c r="O99" t="s">
        <v>494</v>
      </c>
      <c r="P99" t="s">
        <v>400</v>
      </c>
      <c r="Q99" t="s">
        <v>401</v>
      </c>
      <c r="R99" t="s">
        <v>402</v>
      </c>
      <c r="S99" t="s">
        <v>82</v>
      </c>
    </row>
    <row r="100" spans="1:19" x14ac:dyDescent="0.35">
      <c r="A100">
        <v>58858</v>
      </c>
      <c r="C100">
        <v>266</v>
      </c>
      <c r="D100" t="s">
        <v>23</v>
      </c>
      <c r="E100" t="s">
        <v>408</v>
      </c>
      <c r="F100">
        <v>998.5</v>
      </c>
      <c r="G100" s="22">
        <v>45471</v>
      </c>
      <c r="H100" s="22">
        <v>45471</v>
      </c>
      <c r="I100" s="22">
        <v>45471</v>
      </c>
      <c r="J100" s="22">
        <v>45457</v>
      </c>
      <c r="K100" s="22">
        <v>45457</v>
      </c>
      <c r="L100" t="s">
        <v>398</v>
      </c>
      <c r="O100" t="s">
        <v>494</v>
      </c>
      <c r="P100" t="s">
        <v>400</v>
      </c>
      <c r="Q100" t="s">
        <v>401</v>
      </c>
      <c r="R100" t="s">
        <v>402</v>
      </c>
      <c r="S100" t="s">
        <v>82</v>
      </c>
    </row>
    <row r="101" spans="1:19" x14ac:dyDescent="0.35">
      <c r="A101">
        <v>58860</v>
      </c>
      <c r="C101">
        <v>266</v>
      </c>
      <c r="D101" t="s">
        <v>23</v>
      </c>
      <c r="E101" t="s">
        <v>424</v>
      </c>
      <c r="F101">
        <v>233.18</v>
      </c>
      <c r="G101" s="22">
        <v>45471</v>
      </c>
      <c r="H101" s="22">
        <v>45471</v>
      </c>
      <c r="I101" s="22">
        <v>45471</v>
      </c>
      <c r="J101" s="22">
        <v>45457</v>
      </c>
      <c r="K101" s="22">
        <v>45457</v>
      </c>
      <c r="L101" t="s">
        <v>398</v>
      </c>
      <c r="O101" t="s">
        <v>494</v>
      </c>
      <c r="P101" t="s">
        <v>400</v>
      </c>
      <c r="Q101" t="s">
        <v>401</v>
      </c>
      <c r="R101" t="s">
        <v>402</v>
      </c>
      <c r="S101" t="s">
        <v>82</v>
      </c>
    </row>
    <row r="102" spans="1:19" x14ac:dyDescent="0.35">
      <c r="A102">
        <v>58861</v>
      </c>
      <c r="C102">
        <v>266</v>
      </c>
      <c r="D102" t="s">
        <v>23</v>
      </c>
      <c r="E102" t="s">
        <v>453</v>
      </c>
      <c r="F102">
        <v>865.05</v>
      </c>
      <c r="G102" s="22">
        <v>45471</v>
      </c>
      <c r="H102" s="22">
        <v>45471</v>
      </c>
      <c r="I102" s="22">
        <v>45471</v>
      </c>
      <c r="J102" s="22">
        <v>45457</v>
      </c>
      <c r="K102" s="22">
        <v>45457</v>
      </c>
      <c r="L102" t="s">
        <v>398</v>
      </c>
      <c r="O102" t="s">
        <v>494</v>
      </c>
      <c r="P102" t="s">
        <v>400</v>
      </c>
      <c r="Q102" t="s">
        <v>401</v>
      </c>
      <c r="R102" t="s">
        <v>402</v>
      </c>
      <c r="S102" t="s">
        <v>82</v>
      </c>
    </row>
    <row r="103" spans="1:19" x14ac:dyDescent="0.35">
      <c r="A103">
        <v>58862</v>
      </c>
      <c r="C103">
        <v>266</v>
      </c>
      <c r="D103" t="s">
        <v>23</v>
      </c>
      <c r="E103" t="s">
        <v>453</v>
      </c>
      <c r="F103">
        <v>219.94</v>
      </c>
      <c r="G103" s="22">
        <v>45471</v>
      </c>
      <c r="H103" s="22">
        <v>45471</v>
      </c>
      <c r="I103" s="22">
        <v>45471</v>
      </c>
      <c r="J103" s="22">
        <v>45457</v>
      </c>
      <c r="K103" s="22">
        <v>45457</v>
      </c>
      <c r="L103" t="s">
        <v>398</v>
      </c>
      <c r="O103" t="s">
        <v>494</v>
      </c>
      <c r="P103" t="s">
        <v>400</v>
      </c>
      <c r="Q103" t="s">
        <v>401</v>
      </c>
      <c r="R103" t="s">
        <v>402</v>
      </c>
      <c r="S103" t="s">
        <v>82</v>
      </c>
    </row>
    <row r="104" spans="1:19" x14ac:dyDescent="0.35">
      <c r="A104">
        <v>58892</v>
      </c>
      <c r="C104">
        <v>266</v>
      </c>
      <c r="D104" t="s">
        <v>23</v>
      </c>
      <c r="E104" t="s">
        <v>508</v>
      </c>
      <c r="F104">
        <v>59.93</v>
      </c>
      <c r="G104" s="22">
        <v>45471</v>
      </c>
      <c r="H104" s="22">
        <v>45471</v>
      </c>
      <c r="I104" s="22">
        <v>45471</v>
      </c>
      <c r="J104" s="22">
        <v>45457</v>
      </c>
      <c r="K104" s="22">
        <v>45457</v>
      </c>
      <c r="L104" t="s">
        <v>89</v>
      </c>
      <c r="M104" t="s">
        <v>415</v>
      </c>
      <c r="N104" t="s">
        <v>509</v>
      </c>
      <c r="O104" t="s">
        <v>494</v>
      </c>
      <c r="P104" t="s">
        <v>400</v>
      </c>
      <c r="Q104" t="s">
        <v>401</v>
      </c>
      <c r="R104" t="s">
        <v>402</v>
      </c>
      <c r="S104" t="s">
        <v>82</v>
      </c>
    </row>
    <row r="105" spans="1:19" x14ac:dyDescent="0.35">
      <c r="A105">
        <v>59131</v>
      </c>
      <c r="C105">
        <v>266</v>
      </c>
      <c r="D105" t="s">
        <v>23</v>
      </c>
      <c r="E105" t="s">
        <v>411</v>
      </c>
      <c r="F105">
        <v>122</v>
      </c>
      <c r="G105" s="22">
        <v>45471</v>
      </c>
      <c r="H105" s="22">
        <v>45471</v>
      </c>
      <c r="I105" s="22">
        <v>45471</v>
      </c>
      <c r="J105" s="22">
        <v>45460</v>
      </c>
      <c r="K105" s="22">
        <v>45460</v>
      </c>
      <c r="L105" t="s">
        <v>398</v>
      </c>
      <c r="O105" t="s">
        <v>494</v>
      </c>
      <c r="P105" t="s">
        <v>400</v>
      </c>
      <c r="Q105" t="s">
        <v>401</v>
      </c>
      <c r="R105" t="s">
        <v>402</v>
      </c>
      <c r="S105" t="s">
        <v>82</v>
      </c>
    </row>
    <row r="106" spans="1:19" x14ac:dyDescent="0.35">
      <c r="A106">
        <v>56311</v>
      </c>
      <c r="C106">
        <v>266</v>
      </c>
      <c r="D106" t="s">
        <v>23</v>
      </c>
      <c r="E106" t="s">
        <v>467</v>
      </c>
      <c r="F106">
        <v>2035</v>
      </c>
      <c r="G106" s="22">
        <v>45470</v>
      </c>
      <c r="H106" s="22">
        <v>45470</v>
      </c>
      <c r="I106" s="22">
        <v>45470</v>
      </c>
      <c r="J106" s="22">
        <v>45444</v>
      </c>
      <c r="K106" s="22">
        <v>45441</v>
      </c>
      <c r="L106" t="s">
        <v>398</v>
      </c>
      <c r="M106" t="s">
        <v>433</v>
      </c>
      <c r="N106" t="s">
        <v>468</v>
      </c>
      <c r="O106" t="s">
        <v>494</v>
      </c>
      <c r="P106" t="s">
        <v>400</v>
      </c>
      <c r="Q106" t="s">
        <v>401</v>
      </c>
      <c r="R106" t="s">
        <v>402</v>
      </c>
      <c r="S106" t="s">
        <v>82</v>
      </c>
    </row>
    <row r="107" spans="1:19" x14ac:dyDescent="0.35">
      <c r="A107">
        <v>57496</v>
      </c>
      <c r="C107">
        <v>266</v>
      </c>
      <c r="D107" t="s">
        <v>23</v>
      </c>
      <c r="E107" t="s">
        <v>514</v>
      </c>
      <c r="F107">
        <v>927.58</v>
      </c>
      <c r="G107" s="22">
        <v>45470</v>
      </c>
      <c r="H107" s="22">
        <v>45470</v>
      </c>
      <c r="I107" s="22">
        <v>45470</v>
      </c>
      <c r="J107" s="22">
        <v>45449</v>
      </c>
      <c r="K107" s="22">
        <v>45449</v>
      </c>
      <c r="L107" t="s">
        <v>398</v>
      </c>
      <c r="M107" t="s">
        <v>415</v>
      </c>
      <c r="N107" t="s">
        <v>515</v>
      </c>
      <c r="O107" t="s">
        <v>494</v>
      </c>
      <c r="P107" t="s">
        <v>400</v>
      </c>
      <c r="Q107" t="s">
        <v>401</v>
      </c>
      <c r="R107" t="s">
        <v>402</v>
      </c>
      <c r="S107" t="s">
        <v>82</v>
      </c>
    </row>
    <row r="108" spans="1:19" x14ac:dyDescent="0.35">
      <c r="A108">
        <v>58176</v>
      </c>
      <c r="C108">
        <v>266</v>
      </c>
      <c r="D108" t="s">
        <v>23</v>
      </c>
      <c r="E108" t="s">
        <v>436</v>
      </c>
      <c r="F108">
        <v>683.2</v>
      </c>
      <c r="G108" s="22">
        <v>45470</v>
      </c>
      <c r="H108" s="22">
        <v>45470</v>
      </c>
      <c r="I108" s="22">
        <v>45470</v>
      </c>
      <c r="J108" s="22">
        <v>45474</v>
      </c>
      <c r="K108" s="22">
        <v>45455</v>
      </c>
      <c r="L108" t="s">
        <v>398</v>
      </c>
      <c r="M108" t="s">
        <v>433</v>
      </c>
      <c r="N108" t="s">
        <v>436</v>
      </c>
      <c r="O108" t="s">
        <v>494</v>
      </c>
      <c r="P108" t="s">
        <v>400</v>
      </c>
      <c r="Q108" t="s">
        <v>401</v>
      </c>
      <c r="R108" t="s">
        <v>402</v>
      </c>
      <c r="S108" t="s">
        <v>82</v>
      </c>
    </row>
    <row r="109" spans="1:19" x14ac:dyDescent="0.35">
      <c r="A109">
        <v>58560</v>
      </c>
      <c r="C109">
        <v>266</v>
      </c>
      <c r="D109" t="s">
        <v>23</v>
      </c>
      <c r="E109" t="s">
        <v>408</v>
      </c>
      <c r="F109">
        <v>555.85</v>
      </c>
      <c r="G109" s="22">
        <v>45470</v>
      </c>
      <c r="H109" s="22">
        <v>45470</v>
      </c>
      <c r="I109" s="22">
        <v>45470</v>
      </c>
      <c r="J109" s="22">
        <v>45456</v>
      </c>
      <c r="K109" s="22">
        <v>45456</v>
      </c>
      <c r="L109" t="s">
        <v>398</v>
      </c>
      <c r="O109" t="s">
        <v>494</v>
      </c>
      <c r="P109" t="s">
        <v>400</v>
      </c>
      <c r="Q109" t="s">
        <v>401</v>
      </c>
      <c r="R109" t="s">
        <v>402</v>
      </c>
      <c r="S109" t="s">
        <v>82</v>
      </c>
    </row>
    <row r="110" spans="1:19" x14ac:dyDescent="0.35">
      <c r="A110">
        <v>58563</v>
      </c>
      <c r="C110">
        <v>266</v>
      </c>
      <c r="D110" t="s">
        <v>23</v>
      </c>
      <c r="E110" t="s">
        <v>439</v>
      </c>
      <c r="F110">
        <v>501.7</v>
      </c>
      <c r="G110" s="22">
        <v>45470</v>
      </c>
      <c r="H110" s="22">
        <v>45470</v>
      </c>
      <c r="I110" s="22">
        <v>45470</v>
      </c>
      <c r="J110" s="22">
        <v>45456</v>
      </c>
      <c r="K110" s="22">
        <v>45456</v>
      </c>
      <c r="L110" t="s">
        <v>398</v>
      </c>
      <c r="O110" t="s">
        <v>494</v>
      </c>
      <c r="P110" t="s">
        <v>400</v>
      </c>
      <c r="Q110" t="s">
        <v>401</v>
      </c>
      <c r="R110" t="s">
        <v>402</v>
      </c>
      <c r="S110" t="s">
        <v>82</v>
      </c>
    </row>
    <row r="111" spans="1:19" x14ac:dyDescent="0.35">
      <c r="A111">
        <v>58859</v>
      </c>
      <c r="C111">
        <v>266</v>
      </c>
      <c r="D111" t="s">
        <v>23</v>
      </c>
      <c r="E111" t="s">
        <v>411</v>
      </c>
      <c r="F111">
        <v>221.6</v>
      </c>
      <c r="G111" s="22">
        <v>45470</v>
      </c>
      <c r="H111" s="22">
        <v>45470</v>
      </c>
      <c r="I111" s="22">
        <v>45470</v>
      </c>
      <c r="J111" s="22">
        <v>45457</v>
      </c>
      <c r="K111" s="22">
        <v>45457</v>
      </c>
      <c r="L111" t="s">
        <v>398</v>
      </c>
      <c r="O111" t="s">
        <v>494</v>
      </c>
      <c r="P111" t="s">
        <v>400</v>
      </c>
      <c r="Q111" t="s">
        <v>401</v>
      </c>
      <c r="R111" t="s">
        <v>402</v>
      </c>
      <c r="S111" t="s">
        <v>82</v>
      </c>
    </row>
    <row r="112" spans="1:19" x14ac:dyDescent="0.35">
      <c r="A112">
        <v>58863</v>
      </c>
      <c r="C112">
        <v>266</v>
      </c>
      <c r="D112" t="s">
        <v>23</v>
      </c>
      <c r="E112" t="s">
        <v>516</v>
      </c>
      <c r="F112">
        <v>230</v>
      </c>
      <c r="G112" s="22">
        <v>45470</v>
      </c>
      <c r="H112" s="22">
        <v>45470</v>
      </c>
      <c r="I112" s="22">
        <v>45470</v>
      </c>
      <c r="J112" s="22">
        <v>45457</v>
      </c>
      <c r="K112" s="22">
        <v>45457</v>
      </c>
      <c r="L112" t="s">
        <v>398</v>
      </c>
      <c r="M112" t="s">
        <v>412</v>
      </c>
      <c r="N112" t="s">
        <v>428</v>
      </c>
      <c r="O112" t="s">
        <v>494</v>
      </c>
      <c r="P112" t="s">
        <v>400</v>
      </c>
      <c r="Q112" t="s">
        <v>401</v>
      </c>
      <c r="R112" t="s">
        <v>402</v>
      </c>
      <c r="S112" t="s">
        <v>82</v>
      </c>
    </row>
    <row r="113" spans="1:19" x14ac:dyDescent="0.35">
      <c r="A113">
        <v>58867</v>
      </c>
      <c r="C113">
        <v>266</v>
      </c>
      <c r="D113" t="s">
        <v>23</v>
      </c>
      <c r="E113" t="s">
        <v>403</v>
      </c>
      <c r="F113">
        <v>823.46</v>
      </c>
      <c r="G113" s="22">
        <v>45470</v>
      </c>
      <c r="H113" s="22">
        <v>45470</v>
      </c>
      <c r="I113" s="22">
        <v>45470</v>
      </c>
      <c r="J113" s="22">
        <v>45457</v>
      </c>
      <c r="K113" s="22">
        <v>45457</v>
      </c>
      <c r="L113" t="s">
        <v>398</v>
      </c>
      <c r="O113" t="s">
        <v>494</v>
      </c>
      <c r="P113" t="s">
        <v>400</v>
      </c>
      <c r="Q113" t="s">
        <v>401</v>
      </c>
      <c r="R113" t="s">
        <v>402</v>
      </c>
      <c r="S113" t="s">
        <v>82</v>
      </c>
    </row>
    <row r="114" spans="1:19" x14ac:dyDescent="0.35">
      <c r="A114">
        <v>59091</v>
      </c>
      <c r="C114">
        <v>266</v>
      </c>
      <c r="D114" t="s">
        <v>23</v>
      </c>
      <c r="E114" t="s">
        <v>410</v>
      </c>
      <c r="F114">
        <v>267.2</v>
      </c>
      <c r="G114" s="22">
        <v>45470</v>
      </c>
      <c r="H114" s="22">
        <v>45470</v>
      </c>
      <c r="I114" s="22">
        <v>45470</v>
      </c>
      <c r="J114" s="22">
        <v>45460</v>
      </c>
      <c r="K114" s="22">
        <v>45460</v>
      </c>
      <c r="L114" t="s">
        <v>398</v>
      </c>
      <c r="O114" t="s">
        <v>494</v>
      </c>
      <c r="P114" t="s">
        <v>400</v>
      </c>
      <c r="Q114" t="s">
        <v>401</v>
      </c>
      <c r="R114" t="s">
        <v>402</v>
      </c>
      <c r="S114" t="s">
        <v>82</v>
      </c>
    </row>
    <row r="115" spans="1:19" x14ac:dyDescent="0.35">
      <c r="A115">
        <v>32248</v>
      </c>
      <c r="B115">
        <v>108094</v>
      </c>
      <c r="C115">
        <v>266</v>
      </c>
      <c r="D115" t="s">
        <v>23</v>
      </c>
      <c r="E115" t="s">
        <v>517</v>
      </c>
      <c r="F115">
        <v>2000</v>
      </c>
      <c r="G115" s="22">
        <v>45470</v>
      </c>
      <c r="H115" s="22">
        <v>45470</v>
      </c>
      <c r="I115" s="22">
        <v>45470</v>
      </c>
      <c r="J115" s="22">
        <v>45237</v>
      </c>
      <c r="K115" s="22"/>
      <c r="M115" t="s">
        <v>433</v>
      </c>
      <c r="N115" t="s">
        <v>518</v>
      </c>
      <c r="O115" t="s">
        <v>494</v>
      </c>
      <c r="P115" t="s">
        <v>400</v>
      </c>
      <c r="Q115" t="s">
        <v>401</v>
      </c>
      <c r="R115" t="s">
        <v>402</v>
      </c>
      <c r="S115" t="s">
        <v>82</v>
      </c>
    </row>
    <row r="116" spans="1:19" x14ac:dyDescent="0.35">
      <c r="A116">
        <v>62658</v>
      </c>
      <c r="C116">
        <v>266</v>
      </c>
      <c r="D116" t="s">
        <v>23</v>
      </c>
      <c r="E116" t="s">
        <v>502</v>
      </c>
      <c r="F116">
        <v>146.94999999999999</v>
      </c>
      <c r="G116" s="22">
        <v>45470</v>
      </c>
      <c r="H116" s="22"/>
      <c r="I116" s="22">
        <v>45470</v>
      </c>
      <c r="J116" s="22">
        <v>45470</v>
      </c>
      <c r="K116" s="22">
        <v>45475</v>
      </c>
      <c r="L116" t="s">
        <v>498</v>
      </c>
      <c r="M116" t="s">
        <v>503</v>
      </c>
      <c r="N116" t="s">
        <v>25</v>
      </c>
      <c r="O116" t="s">
        <v>494</v>
      </c>
      <c r="S116" t="s">
        <v>82</v>
      </c>
    </row>
    <row r="117" spans="1:19" x14ac:dyDescent="0.35">
      <c r="A117">
        <v>58193</v>
      </c>
      <c r="C117">
        <v>266</v>
      </c>
      <c r="D117" t="s">
        <v>23</v>
      </c>
      <c r="E117" t="s">
        <v>439</v>
      </c>
      <c r="F117">
        <v>601.16</v>
      </c>
      <c r="G117" s="22">
        <v>45469</v>
      </c>
      <c r="H117" s="22">
        <v>45469</v>
      </c>
      <c r="I117" s="22">
        <v>45469</v>
      </c>
      <c r="J117" s="22">
        <v>45455</v>
      </c>
      <c r="K117" s="22">
        <v>45455</v>
      </c>
      <c r="L117" t="s">
        <v>398</v>
      </c>
      <c r="O117" t="s">
        <v>494</v>
      </c>
      <c r="P117" t="s">
        <v>400</v>
      </c>
      <c r="Q117" t="s">
        <v>401</v>
      </c>
      <c r="R117" t="s">
        <v>402</v>
      </c>
      <c r="S117" t="s">
        <v>82</v>
      </c>
    </row>
    <row r="118" spans="1:19" x14ac:dyDescent="0.35">
      <c r="A118">
        <v>58241</v>
      </c>
      <c r="C118">
        <v>266</v>
      </c>
      <c r="D118" t="s">
        <v>23</v>
      </c>
      <c r="E118" t="s">
        <v>408</v>
      </c>
      <c r="F118">
        <v>311.75</v>
      </c>
      <c r="G118" s="22">
        <v>45469</v>
      </c>
      <c r="H118" s="22">
        <v>45469</v>
      </c>
      <c r="I118" s="22">
        <v>45469</v>
      </c>
      <c r="J118" s="22">
        <v>45455</v>
      </c>
      <c r="K118" s="22">
        <v>45455</v>
      </c>
      <c r="L118" t="s">
        <v>398</v>
      </c>
      <c r="M118" t="s">
        <v>412</v>
      </c>
      <c r="N118" t="s">
        <v>413</v>
      </c>
      <c r="O118" t="s">
        <v>494</v>
      </c>
      <c r="P118" t="s">
        <v>400</v>
      </c>
      <c r="Q118" t="s">
        <v>401</v>
      </c>
      <c r="R118" t="s">
        <v>402</v>
      </c>
      <c r="S118" t="s">
        <v>82</v>
      </c>
    </row>
    <row r="119" spans="1:19" x14ac:dyDescent="0.35">
      <c r="A119">
        <v>58559</v>
      </c>
      <c r="C119">
        <v>266</v>
      </c>
      <c r="D119" t="s">
        <v>23</v>
      </c>
      <c r="E119" t="s">
        <v>469</v>
      </c>
      <c r="F119">
        <v>1677</v>
      </c>
      <c r="G119" s="22">
        <v>45469</v>
      </c>
      <c r="H119" s="22">
        <v>45469</v>
      </c>
      <c r="I119" s="22">
        <v>45469</v>
      </c>
      <c r="J119" s="22">
        <v>45456</v>
      </c>
      <c r="K119" s="22">
        <v>45456</v>
      </c>
      <c r="L119" t="s">
        <v>398</v>
      </c>
      <c r="O119" t="s">
        <v>494</v>
      </c>
      <c r="P119" t="s">
        <v>400</v>
      </c>
      <c r="Q119" t="s">
        <v>401</v>
      </c>
      <c r="R119" t="s">
        <v>402</v>
      </c>
      <c r="S119" t="s">
        <v>82</v>
      </c>
    </row>
    <row r="120" spans="1:19" x14ac:dyDescent="0.35">
      <c r="A120">
        <v>58577</v>
      </c>
      <c r="C120">
        <v>266</v>
      </c>
      <c r="D120" t="s">
        <v>23</v>
      </c>
      <c r="E120" t="s">
        <v>445</v>
      </c>
      <c r="F120">
        <v>188.64</v>
      </c>
      <c r="G120" s="22">
        <v>45469</v>
      </c>
      <c r="H120" s="22">
        <v>45469</v>
      </c>
      <c r="I120" s="22">
        <v>45469</v>
      </c>
      <c r="J120" s="22">
        <v>45456</v>
      </c>
      <c r="K120" s="22">
        <v>45456</v>
      </c>
      <c r="L120" t="s">
        <v>398</v>
      </c>
      <c r="O120" t="s">
        <v>494</v>
      </c>
      <c r="P120" t="s">
        <v>400</v>
      </c>
      <c r="Q120" t="s">
        <v>401</v>
      </c>
      <c r="R120" t="s">
        <v>402</v>
      </c>
      <c r="S120" t="s">
        <v>82</v>
      </c>
    </row>
    <row r="121" spans="1:19" x14ac:dyDescent="0.35">
      <c r="A121">
        <v>58665</v>
      </c>
      <c r="C121">
        <v>266</v>
      </c>
      <c r="D121" t="s">
        <v>23</v>
      </c>
      <c r="E121" t="s">
        <v>519</v>
      </c>
      <c r="F121">
        <v>89.92</v>
      </c>
      <c r="G121" s="22">
        <v>45469</v>
      </c>
      <c r="H121" s="22">
        <v>45469</v>
      </c>
      <c r="I121" s="22">
        <v>45469</v>
      </c>
      <c r="J121" s="22">
        <v>45456</v>
      </c>
      <c r="K121" s="22">
        <v>45457</v>
      </c>
      <c r="L121" t="s">
        <v>398</v>
      </c>
      <c r="M121" t="s">
        <v>520</v>
      </c>
      <c r="N121" t="s">
        <v>521</v>
      </c>
      <c r="O121" t="s">
        <v>494</v>
      </c>
      <c r="P121" t="s">
        <v>400</v>
      </c>
      <c r="Q121" t="s">
        <v>401</v>
      </c>
      <c r="R121" t="s">
        <v>402</v>
      </c>
      <c r="S121" t="s">
        <v>82</v>
      </c>
    </row>
    <row r="122" spans="1:19" x14ac:dyDescent="0.35">
      <c r="A122">
        <v>58864</v>
      </c>
      <c r="C122">
        <v>266</v>
      </c>
      <c r="D122" t="s">
        <v>23</v>
      </c>
      <c r="E122" t="s">
        <v>409</v>
      </c>
      <c r="F122">
        <v>385.23</v>
      </c>
      <c r="G122" s="22">
        <v>45469</v>
      </c>
      <c r="H122" s="22">
        <v>45469</v>
      </c>
      <c r="I122" s="22">
        <v>45469</v>
      </c>
      <c r="J122" s="22">
        <v>45457</v>
      </c>
      <c r="K122" s="22">
        <v>45457</v>
      </c>
      <c r="L122" t="s">
        <v>398</v>
      </c>
      <c r="O122" t="s">
        <v>494</v>
      </c>
      <c r="P122" t="s">
        <v>400</v>
      </c>
      <c r="Q122" t="s">
        <v>401</v>
      </c>
      <c r="R122" t="s">
        <v>402</v>
      </c>
      <c r="S122" t="s">
        <v>82</v>
      </c>
    </row>
    <row r="123" spans="1:19" x14ac:dyDescent="0.35">
      <c r="A123">
        <v>58865</v>
      </c>
      <c r="C123">
        <v>266</v>
      </c>
      <c r="D123" t="s">
        <v>23</v>
      </c>
      <c r="E123" t="s">
        <v>404</v>
      </c>
      <c r="F123">
        <v>259.60000000000002</v>
      </c>
      <c r="G123" s="22">
        <v>45469</v>
      </c>
      <c r="H123" s="22">
        <v>45469</v>
      </c>
      <c r="I123" s="22">
        <v>45469</v>
      </c>
      <c r="J123" s="22">
        <v>45457</v>
      </c>
      <c r="K123" s="22">
        <v>45457</v>
      </c>
      <c r="L123" t="s">
        <v>398</v>
      </c>
      <c r="O123" t="s">
        <v>494</v>
      </c>
      <c r="P123" t="s">
        <v>400</v>
      </c>
      <c r="Q123" t="s">
        <v>401</v>
      </c>
      <c r="R123" t="s">
        <v>402</v>
      </c>
      <c r="S123" t="s">
        <v>82</v>
      </c>
    </row>
    <row r="124" spans="1:19" x14ac:dyDescent="0.35">
      <c r="A124">
        <v>37013</v>
      </c>
      <c r="C124">
        <v>266</v>
      </c>
      <c r="D124" t="s">
        <v>23</v>
      </c>
      <c r="E124" t="s">
        <v>504</v>
      </c>
      <c r="F124">
        <v>1273.93</v>
      </c>
      <c r="G124" s="22">
        <v>45469</v>
      </c>
      <c r="H124" s="22">
        <v>45469</v>
      </c>
      <c r="I124" s="22">
        <v>45469</v>
      </c>
      <c r="J124" s="22">
        <v>45469</v>
      </c>
      <c r="K124" s="22">
        <v>45357</v>
      </c>
      <c r="L124" t="s">
        <v>398</v>
      </c>
      <c r="M124" t="s">
        <v>406</v>
      </c>
      <c r="N124" t="s">
        <v>507</v>
      </c>
      <c r="O124" t="s">
        <v>494</v>
      </c>
      <c r="P124" t="s">
        <v>400</v>
      </c>
      <c r="Q124" t="s">
        <v>401</v>
      </c>
      <c r="R124" t="s">
        <v>402</v>
      </c>
      <c r="S124" t="s">
        <v>82</v>
      </c>
    </row>
    <row r="125" spans="1:19" x14ac:dyDescent="0.35">
      <c r="A125">
        <v>59248</v>
      </c>
      <c r="C125">
        <v>266</v>
      </c>
      <c r="D125" t="s">
        <v>23</v>
      </c>
      <c r="E125" t="s">
        <v>522</v>
      </c>
      <c r="F125">
        <v>4797.09</v>
      </c>
      <c r="G125" s="22">
        <v>45469</v>
      </c>
      <c r="H125" s="22">
        <v>45469</v>
      </c>
      <c r="I125" s="22">
        <v>45469</v>
      </c>
      <c r="J125" s="22">
        <v>45461</v>
      </c>
      <c r="K125" s="22">
        <v>45461</v>
      </c>
      <c r="L125" t="s">
        <v>398</v>
      </c>
      <c r="M125" t="s">
        <v>415</v>
      </c>
      <c r="N125" t="s">
        <v>523</v>
      </c>
      <c r="O125" t="s">
        <v>494</v>
      </c>
      <c r="P125" t="s">
        <v>400</v>
      </c>
      <c r="Q125" t="s">
        <v>401</v>
      </c>
      <c r="R125" t="s">
        <v>402</v>
      </c>
      <c r="S125" t="s">
        <v>82</v>
      </c>
    </row>
    <row r="126" spans="1:19" x14ac:dyDescent="0.35">
      <c r="A126">
        <v>59252</v>
      </c>
      <c r="C126">
        <v>266</v>
      </c>
      <c r="D126" t="s">
        <v>23</v>
      </c>
      <c r="E126" t="s">
        <v>522</v>
      </c>
      <c r="F126">
        <v>0</v>
      </c>
      <c r="G126" s="22">
        <v>45469</v>
      </c>
      <c r="H126" s="22">
        <v>45469</v>
      </c>
      <c r="I126" s="22">
        <v>45469</v>
      </c>
      <c r="J126" s="22">
        <v>45461</v>
      </c>
      <c r="K126" s="22">
        <v>45461</v>
      </c>
      <c r="L126" t="s">
        <v>398</v>
      </c>
      <c r="M126" t="s">
        <v>415</v>
      </c>
      <c r="N126" t="s">
        <v>523</v>
      </c>
      <c r="O126" t="s">
        <v>494</v>
      </c>
      <c r="P126" t="s">
        <v>400</v>
      </c>
      <c r="Q126" t="s">
        <v>401</v>
      </c>
      <c r="R126" t="s">
        <v>402</v>
      </c>
      <c r="S126" t="s">
        <v>82</v>
      </c>
    </row>
    <row r="127" spans="1:19" x14ac:dyDescent="0.35">
      <c r="A127">
        <v>60779</v>
      </c>
      <c r="C127">
        <v>266</v>
      </c>
      <c r="D127" t="s">
        <v>23</v>
      </c>
      <c r="E127" t="s">
        <v>524</v>
      </c>
      <c r="F127">
        <v>500</v>
      </c>
      <c r="G127" s="22">
        <v>45469</v>
      </c>
      <c r="H127" s="22">
        <v>45469</v>
      </c>
      <c r="I127" s="22">
        <v>45469</v>
      </c>
      <c r="J127" s="22">
        <v>45468</v>
      </c>
      <c r="K127" s="22">
        <v>45468</v>
      </c>
      <c r="L127" t="s">
        <v>398</v>
      </c>
      <c r="M127" t="s">
        <v>415</v>
      </c>
      <c r="N127" t="s">
        <v>525</v>
      </c>
      <c r="O127" t="s">
        <v>494</v>
      </c>
      <c r="P127" t="s">
        <v>400</v>
      </c>
      <c r="Q127" t="s">
        <v>401</v>
      </c>
      <c r="R127" t="s">
        <v>402</v>
      </c>
      <c r="S127" t="s">
        <v>82</v>
      </c>
    </row>
    <row r="128" spans="1:19" x14ac:dyDescent="0.35">
      <c r="A128">
        <v>56322</v>
      </c>
      <c r="C128">
        <v>266</v>
      </c>
      <c r="D128" t="s">
        <v>23</v>
      </c>
      <c r="E128" t="s">
        <v>526</v>
      </c>
      <c r="F128">
        <v>15290</v>
      </c>
      <c r="G128" s="22">
        <v>45468</v>
      </c>
      <c r="H128" s="22">
        <v>45468</v>
      </c>
      <c r="I128" s="22">
        <v>45468</v>
      </c>
      <c r="J128" s="22">
        <v>45441</v>
      </c>
      <c r="K128" s="22">
        <v>45441</v>
      </c>
      <c r="L128" t="s">
        <v>89</v>
      </c>
      <c r="M128" t="s">
        <v>433</v>
      </c>
      <c r="N128" t="s">
        <v>527</v>
      </c>
      <c r="O128" t="s">
        <v>494</v>
      </c>
      <c r="P128" t="s">
        <v>400</v>
      </c>
      <c r="Q128" t="s">
        <v>401</v>
      </c>
      <c r="R128" t="s">
        <v>402</v>
      </c>
      <c r="S128" t="s">
        <v>82</v>
      </c>
    </row>
    <row r="129" spans="1:19" x14ac:dyDescent="0.35">
      <c r="A129">
        <v>56323</v>
      </c>
      <c r="C129">
        <v>266</v>
      </c>
      <c r="D129" t="s">
        <v>23</v>
      </c>
      <c r="E129" t="s">
        <v>528</v>
      </c>
      <c r="F129">
        <v>430</v>
      </c>
      <c r="G129" s="22">
        <v>45468</v>
      </c>
      <c r="H129" s="22">
        <v>45468</v>
      </c>
      <c r="I129" s="22">
        <v>45468</v>
      </c>
      <c r="J129" s="22">
        <v>45441</v>
      </c>
      <c r="K129" s="22">
        <v>45441</v>
      </c>
      <c r="L129" t="s">
        <v>89</v>
      </c>
      <c r="M129" t="s">
        <v>433</v>
      </c>
      <c r="N129" t="s">
        <v>527</v>
      </c>
      <c r="O129" t="s">
        <v>494</v>
      </c>
      <c r="P129" t="s">
        <v>400</v>
      </c>
      <c r="Q129" t="s">
        <v>401</v>
      </c>
      <c r="R129" t="s">
        <v>402</v>
      </c>
      <c r="S129" t="s">
        <v>82</v>
      </c>
    </row>
    <row r="130" spans="1:19" x14ac:dyDescent="0.35">
      <c r="A130">
        <v>56324</v>
      </c>
      <c r="C130">
        <v>266</v>
      </c>
      <c r="D130" t="s">
        <v>23</v>
      </c>
      <c r="E130" t="s">
        <v>529</v>
      </c>
      <c r="F130">
        <v>1940</v>
      </c>
      <c r="G130" s="22">
        <v>45468</v>
      </c>
      <c r="H130" s="22">
        <v>45468</v>
      </c>
      <c r="I130" s="22">
        <v>45468</v>
      </c>
      <c r="J130" s="22">
        <v>45441</v>
      </c>
      <c r="K130" s="22">
        <v>45441</v>
      </c>
      <c r="L130" t="s">
        <v>89</v>
      </c>
      <c r="M130" t="s">
        <v>433</v>
      </c>
      <c r="N130" t="s">
        <v>527</v>
      </c>
      <c r="O130" t="s">
        <v>494</v>
      </c>
      <c r="P130" t="s">
        <v>400</v>
      </c>
      <c r="Q130" t="s">
        <v>401</v>
      </c>
      <c r="R130" t="s">
        <v>402</v>
      </c>
      <c r="S130" t="s">
        <v>82</v>
      </c>
    </row>
    <row r="131" spans="1:19" x14ac:dyDescent="0.35">
      <c r="A131">
        <v>56325</v>
      </c>
      <c r="C131">
        <v>266</v>
      </c>
      <c r="D131" t="s">
        <v>23</v>
      </c>
      <c r="E131" t="s">
        <v>530</v>
      </c>
      <c r="F131">
        <v>2450</v>
      </c>
      <c r="G131" s="22">
        <v>45468</v>
      </c>
      <c r="H131" s="22">
        <v>45468</v>
      </c>
      <c r="I131" s="22">
        <v>45468</v>
      </c>
      <c r="J131" s="22">
        <v>45441</v>
      </c>
      <c r="K131" s="22">
        <v>45441</v>
      </c>
      <c r="L131" t="s">
        <v>89</v>
      </c>
      <c r="M131" t="s">
        <v>433</v>
      </c>
      <c r="N131" t="s">
        <v>527</v>
      </c>
      <c r="O131" t="s">
        <v>494</v>
      </c>
      <c r="P131" t="s">
        <v>400</v>
      </c>
      <c r="Q131" t="s">
        <v>401</v>
      </c>
      <c r="R131" t="s">
        <v>402</v>
      </c>
      <c r="S131" t="s">
        <v>82</v>
      </c>
    </row>
    <row r="132" spans="1:19" x14ac:dyDescent="0.35">
      <c r="A132">
        <v>56326</v>
      </c>
      <c r="C132">
        <v>266</v>
      </c>
      <c r="D132" t="s">
        <v>23</v>
      </c>
      <c r="E132" t="s">
        <v>531</v>
      </c>
      <c r="F132">
        <v>1940</v>
      </c>
      <c r="G132" s="22">
        <v>45468</v>
      </c>
      <c r="H132" s="22">
        <v>45468</v>
      </c>
      <c r="I132" s="22">
        <v>45468</v>
      </c>
      <c r="J132" s="22">
        <v>45441</v>
      </c>
      <c r="K132" s="22">
        <v>45441</v>
      </c>
      <c r="L132" t="s">
        <v>89</v>
      </c>
      <c r="M132" t="s">
        <v>433</v>
      </c>
      <c r="N132" t="s">
        <v>527</v>
      </c>
      <c r="O132" t="s">
        <v>494</v>
      </c>
      <c r="P132" t="s">
        <v>400</v>
      </c>
      <c r="Q132" t="s">
        <v>401</v>
      </c>
      <c r="R132" t="s">
        <v>402</v>
      </c>
      <c r="S132" t="s">
        <v>82</v>
      </c>
    </row>
    <row r="133" spans="1:19" x14ac:dyDescent="0.35">
      <c r="A133">
        <v>56327</v>
      </c>
      <c r="C133">
        <v>266</v>
      </c>
      <c r="D133" t="s">
        <v>23</v>
      </c>
      <c r="E133" t="s">
        <v>532</v>
      </c>
      <c r="F133">
        <v>320</v>
      </c>
      <c r="G133" s="22">
        <v>45468</v>
      </c>
      <c r="H133" s="22">
        <v>45468</v>
      </c>
      <c r="I133" s="22">
        <v>45468</v>
      </c>
      <c r="J133" s="22">
        <v>45441</v>
      </c>
      <c r="K133" s="22">
        <v>45441</v>
      </c>
      <c r="L133" t="s">
        <v>89</v>
      </c>
      <c r="M133" t="s">
        <v>433</v>
      </c>
      <c r="N133" t="s">
        <v>527</v>
      </c>
      <c r="O133" t="s">
        <v>494</v>
      </c>
      <c r="P133" t="s">
        <v>400</v>
      </c>
      <c r="Q133" t="s">
        <v>401</v>
      </c>
      <c r="R133" t="s">
        <v>402</v>
      </c>
      <c r="S133" t="s">
        <v>82</v>
      </c>
    </row>
    <row r="134" spans="1:19" x14ac:dyDescent="0.35">
      <c r="A134">
        <v>56328</v>
      </c>
      <c r="C134">
        <v>266</v>
      </c>
      <c r="D134" t="s">
        <v>23</v>
      </c>
      <c r="E134" t="s">
        <v>533</v>
      </c>
      <c r="F134">
        <v>110</v>
      </c>
      <c r="G134" s="22">
        <v>45468</v>
      </c>
      <c r="H134" s="22">
        <v>45468</v>
      </c>
      <c r="I134" s="22">
        <v>45468</v>
      </c>
      <c r="J134" s="22">
        <v>45441</v>
      </c>
      <c r="K134" s="22">
        <v>45441</v>
      </c>
      <c r="L134" t="s">
        <v>89</v>
      </c>
      <c r="M134" t="s">
        <v>433</v>
      </c>
      <c r="N134" t="s">
        <v>527</v>
      </c>
      <c r="O134" t="s">
        <v>494</v>
      </c>
      <c r="P134" t="s">
        <v>400</v>
      </c>
      <c r="Q134" t="s">
        <v>401</v>
      </c>
      <c r="R134" t="s">
        <v>402</v>
      </c>
      <c r="S134" t="s">
        <v>82</v>
      </c>
    </row>
    <row r="135" spans="1:19" x14ac:dyDescent="0.35">
      <c r="A135">
        <v>56329</v>
      </c>
      <c r="C135">
        <v>266</v>
      </c>
      <c r="D135" t="s">
        <v>23</v>
      </c>
      <c r="E135" t="s">
        <v>491</v>
      </c>
      <c r="F135">
        <v>1697.1</v>
      </c>
      <c r="G135" s="22">
        <v>45468</v>
      </c>
      <c r="H135" s="22">
        <v>45468</v>
      </c>
      <c r="I135" s="22">
        <v>45468</v>
      </c>
      <c r="J135" s="22">
        <v>45441</v>
      </c>
      <c r="K135" s="22">
        <v>45441</v>
      </c>
      <c r="L135" t="s">
        <v>89</v>
      </c>
      <c r="M135" t="s">
        <v>433</v>
      </c>
      <c r="N135" t="s">
        <v>527</v>
      </c>
      <c r="O135" t="s">
        <v>494</v>
      </c>
      <c r="P135" t="s">
        <v>400</v>
      </c>
      <c r="Q135" t="s">
        <v>401</v>
      </c>
      <c r="R135" t="s">
        <v>402</v>
      </c>
      <c r="S135" t="s">
        <v>82</v>
      </c>
    </row>
    <row r="136" spans="1:19" x14ac:dyDescent="0.35">
      <c r="A136">
        <v>57198</v>
      </c>
      <c r="C136">
        <v>266</v>
      </c>
      <c r="D136" t="s">
        <v>23</v>
      </c>
      <c r="E136" t="s">
        <v>423</v>
      </c>
      <c r="F136">
        <v>633.77</v>
      </c>
      <c r="G136" s="22">
        <v>45468</v>
      </c>
      <c r="H136" s="22">
        <v>45468</v>
      </c>
      <c r="I136" s="22">
        <v>45468</v>
      </c>
      <c r="J136" s="22">
        <v>45448</v>
      </c>
      <c r="K136" s="22">
        <v>45448</v>
      </c>
      <c r="L136" t="s">
        <v>398</v>
      </c>
      <c r="O136" t="s">
        <v>494</v>
      </c>
      <c r="P136" t="s">
        <v>400</v>
      </c>
      <c r="Q136" t="s">
        <v>401</v>
      </c>
      <c r="R136" t="s">
        <v>402</v>
      </c>
      <c r="S136" t="s">
        <v>82</v>
      </c>
    </row>
    <row r="137" spans="1:19" x14ac:dyDescent="0.35">
      <c r="A137">
        <v>62651</v>
      </c>
      <c r="C137">
        <v>266</v>
      </c>
      <c r="D137" t="s">
        <v>23</v>
      </c>
      <c r="E137" t="s">
        <v>502</v>
      </c>
      <c r="F137">
        <v>8.0299999999999994</v>
      </c>
      <c r="G137" s="22">
        <v>45468</v>
      </c>
      <c r="H137" s="22"/>
      <c r="I137" s="22">
        <v>45468</v>
      </c>
      <c r="J137" s="22">
        <v>45447</v>
      </c>
      <c r="K137" s="22">
        <v>45475</v>
      </c>
      <c r="L137" t="s">
        <v>498</v>
      </c>
      <c r="M137" t="s">
        <v>503</v>
      </c>
      <c r="N137" t="s">
        <v>25</v>
      </c>
      <c r="O137" t="s">
        <v>494</v>
      </c>
      <c r="S137" t="s">
        <v>82</v>
      </c>
    </row>
    <row r="138" spans="1:19" x14ac:dyDescent="0.35">
      <c r="A138">
        <v>57599</v>
      </c>
      <c r="C138">
        <v>266</v>
      </c>
      <c r="D138" t="s">
        <v>23</v>
      </c>
      <c r="E138" t="s">
        <v>534</v>
      </c>
      <c r="F138">
        <v>70</v>
      </c>
      <c r="G138" s="22">
        <v>45468</v>
      </c>
      <c r="H138" s="22">
        <v>45468</v>
      </c>
      <c r="I138" s="22">
        <v>45468</v>
      </c>
      <c r="J138" s="22">
        <v>45443</v>
      </c>
      <c r="K138" s="22">
        <v>45450</v>
      </c>
      <c r="L138" t="s">
        <v>89</v>
      </c>
      <c r="M138" t="s">
        <v>433</v>
      </c>
      <c r="N138" t="s">
        <v>527</v>
      </c>
      <c r="O138" t="s">
        <v>494</v>
      </c>
      <c r="P138" t="s">
        <v>400</v>
      </c>
      <c r="Q138" t="s">
        <v>401</v>
      </c>
      <c r="R138" t="s">
        <v>402</v>
      </c>
      <c r="S138" t="s">
        <v>82</v>
      </c>
    </row>
    <row r="139" spans="1:19" x14ac:dyDescent="0.35">
      <c r="A139">
        <v>57786</v>
      </c>
      <c r="C139">
        <v>266</v>
      </c>
      <c r="D139" t="s">
        <v>23</v>
      </c>
      <c r="E139" t="s">
        <v>535</v>
      </c>
      <c r="F139">
        <v>62.98</v>
      </c>
      <c r="G139" s="22">
        <v>45468</v>
      </c>
      <c r="H139" s="22">
        <v>45468</v>
      </c>
      <c r="I139" s="22">
        <v>45468</v>
      </c>
      <c r="J139" s="22">
        <v>45444</v>
      </c>
      <c r="K139" s="22">
        <v>45453</v>
      </c>
      <c r="L139" t="s">
        <v>398</v>
      </c>
      <c r="M139" t="s">
        <v>433</v>
      </c>
      <c r="N139" t="s">
        <v>536</v>
      </c>
      <c r="O139" t="s">
        <v>494</v>
      </c>
      <c r="P139" t="s">
        <v>400</v>
      </c>
      <c r="Q139" t="s">
        <v>401</v>
      </c>
      <c r="R139" t="s">
        <v>402</v>
      </c>
      <c r="S139" t="s">
        <v>82</v>
      </c>
    </row>
    <row r="140" spans="1:19" x14ac:dyDescent="0.35">
      <c r="A140">
        <v>57881</v>
      </c>
      <c r="C140">
        <v>266</v>
      </c>
      <c r="D140" t="s">
        <v>23</v>
      </c>
      <c r="E140" t="s">
        <v>408</v>
      </c>
      <c r="F140">
        <v>219.9</v>
      </c>
      <c r="G140" s="22">
        <v>45468</v>
      </c>
      <c r="H140" s="22">
        <v>45468</v>
      </c>
      <c r="I140" s="22">
        <v>45468</v>
      </c>
      <c r="J140" s="22">
        <v>45454</v>
      </c>
      <c r="K140" s="22">
        <v>45454</v>
      </c>
      <c r="L140" t="s">
        <v>398</v>
      </c>
      <c r="M140" t="s">
        <v>412</v>
      </c>
      <c r="N140" t="s">
        <v>413</v>
      </c>
      <c r="O140" t="s">
        <v>494</v>
      </c>
      <c r="P140" t="s">
        <v>400</v>
      </c>
      <c r="Q140" t="s">
        <v>401</v>
      </c>
      <c r="R140" t="s">
        <v>402</v>
      </c>
      <c r="S140" t="s">
        <v>82</v>
      </c>
    </row>
    <row r="141" spans="1:19" x14ac:dyDescent="0.35">
      <c r="A141">
        <v>57884</v>
      </c>
      <c r="C141">
        <v>266</v>
      </c>
      <c r="D141" t="s">
        <v>23</v>
      </c>
      <c r="E141" t="s">
        <v>424</v>
      </c>
      <c r="F141">
        <v>226.6</v>
      </c>
      <c r="G141" s="22">
        <v>45468</v>
      </c>
      <c r="H141" s="22">
        <v>45468</v>
      </c>
      <c r="I141" s="22">
        <v>45468</v>
      </c>
      <c r="J141" s="22">
        <v>45454</v>
      </c>
      <c r="K141" s="22">
        <v>45454</v>
      </c>
      <c r="L141" t="s">
        <v>398</v>
      </c>
      <c r="M141" t="s">
        <v>412</v>
      </c>
      <c r="N141" t="s">
        <v>413</v>
      </c>
      <c r="O141" t="s">
        <v>494</v>
      </c>
      <c r="P141" t="s">
        <v>400</v>
      </c>
      <c r="Q141" t="s">
        <v>401</v>
      </c>
      <c r="R141" t="s">
        <v>402</v>
      </c>
      <c r="S141" t="s">
        <v>82</v>
      </c>
    </row>
    <row r="142" spans="1:19" x14ac:dyDescent="0.35">
      <c r="A142">
        <v>57886</v>
      </c>
      <c r="C142">
        <v>266</v>
      </c>
      <c r="D142" t="s">
        <v>23</v>
      </c>
      <c r="E142" t="s">
        <v>439</v>
      </c>
      <c r="F142">
        <v>313.14999999999998</v>
      </c>
      <c r="G142" s="22">
        <v>45468</v>
      </c>
      <c r="H142" s="22">
        <v>45468</v>
      </c>
      <c r="I142" s="22">
        <v>45468</v>
      </c>
      <c r="J142" s="22">
        <v>45454</v>
      </c>
      <c r="K142" s="22">
        <v>45454</v>
      </c>
      <c r="L142" t="s">
        <v>398</v>
      </c>
      <c r="O142" t="s">
        <v>494</v>
      </c>
      <c r="P142" t="s">
        <v>400</v>
      </c>
      <c r="Q142" t="s">
        <v>401</v>
      </c>
      <c r="R142" t="s">
        <v>402</v>
      </c>
      <c r="S142" t="s">
        <v>82</v>
      </c>
    </row>
    <row r="143" spans="1:19" x14ac:dyDescent="0.35">
      <c r="A143">
        <v>58149</v>
      </c>
      <c r="C143">
        <v>266</v>
      </c>
      <c r="D143" t="s">
        <v>23</v>
      </c>
      <c r="E143" t="s">
        <v>537</v>
      </c>
      <c r="F143">
        <v>118.54</v>
      </c>
      <c r="G143" s="22">
        <v>45468</v>
      </c>
      <c r="H143" s="22">
        <v>45468</v>
      </c>
      <c r="I143" s="22">
        <v>45468</v>
      </c>
      <c r="J143" s="22">
        <v>45455</v>
      </c>
      <c r="K143" s="22">
        <v>45455</v>
      </c>
      <c r="L143" t="s">
        <v>398</v>
      </c>
      <c r="M143" t="s">
        <v>418</v>
      </c>
      <c r="N143" t="s">
        <v>490</v>
      </c>
      <c r="O143" t="s">
        <v>494</v>
      </c>
      <c r="P143" t="s">
        <v>400</v>
      </c>
      <c r="Q143" t="s">
        <v>401</v>
      </c>
      <c r="R143" t="s">
        <v>402</v>
      </c>
      <c r="S143" t="s">
        <v>82</v>
      </c>
    </row>
    <row r="144" spans="1:19" x14ac:dyDescent="0.35">
      <c r="A144">
        <v>58195</v>
      </c>
      <c r="C144">
        <v>266</v>
      </c>
      <c r="D144" t="s">
        <v>23</v>
      </c>
      <c r="E144" t="s">
        <v>411</v>
      </c>
      <c r="F144">
        <v>157.9</v>
      </c>
      <c r="G144" s="22">
        <v>45468</v>
      </c>
      <c r="H144" s="22">
        <v>45468</v>
      </c>
      <c r="I144" s="22">
        <v>45468</v>
      </c>
      <c r="J144" s="22">
        <v>45455</v>
      </c>
      <c r="K144" s="22">
        <v>45455</v>
      </c>
      <c r="L144" t="s">
        <v>398</v>
      </c>
      <c r="M144" t="s">
        <v>412</v>
      </c>
      <c r="N144" t="s">
        <v>413</v>
      </c>
      <c r="O144" t="s">
        <v>494</v>
      </c>
      <c r="P144" t="s">
        <v>400</v>
      </c>
      <c r="Q144" t="s">
        <v>401</v>
      </c>
      <c r="R144" t="s">
        <v>402</v>
      </c>
      <c r="S144" t="s">
        <v>82</v>
      </c>
    </row>
    <row r="145" spans="1:19" x14ac:dyDescent="0.35">
      <c r="A145">
        <v>58199</v>
      </c>
      <c r="C145">
        <v>266</v>
      </c>
      <c r="D145" t="s">
        <v>23</v>
      </c>
      <c r="E145" t="s">
        <v>397</v>
      </c>
      <c r="F145">
        <v>295.60000000000002</v>
      </c>
      <c r="G145" s="22">
        <v>45468</v>
      </c>
      <c r="H145" s="22">
        <v>45468</v>
      </c>
      <c r="I145" s="22">
        <v>45468</v>
      </c>
      <c r="J145" s="22">
        <v>45454</v>
      </c>
      <c r="K145" s="22">
        <v>45455</v>
      </c>
      <c r="L145" t="s">
        <v>398</v>
      </c>
      <c r="M145" t="s">
        <v>412</v>
      </c>
      <c r="N145" t="s">
        <v>413</v>
      </c>
      <c r="O145" t="s">
        <v>494</v>
      </c>
      <c r="P145" t="s">
        <v>400</v>
      </c>
      <c r="Q145" t="s">
        <v>401</v>
      </c>
      <c r="R145" t="s">
        <v>402</v>
      </c>
      <c r="S145" t="s">
        <v>82</v>
      </c>
    </row>
    <row r="146" spans="1:19" x14ac:dyDescent="0.35">
      <c r="A146">
        <v>58225</v>
      </c>
      <c r="C146">
        <v>266</v>
      </c>
      <c r="D146" t="s">
        <v>23</v>
      </c>
      <c r="E146" t="s">
        <v>538</v>
      </c>
      <c r="F146">
        <v>623.95000000000005</v>
      </c>
      <c r="G146" s="22">
        <v>45468</v>
      </c>
      <c r="H146" s="22">
        <v>45468</v>
      </c>
      <c r="I146" s="22">
        <v>45468</v>
      </c>
      <c r="J146" s="22">
        <v>45455</v>
      </c>
      <c r="K146" s="22">
        <v>45455</v>
      </c>
      <c r="L146" t="s">
        <v>398</v>
      </c>
      <c r="O146" t="s">
        <v>494</v>
      </c>
      <c r="P146" t="s">
        <v>400</v>
      </c>
      <c r="Q146" t="s">
        <v>401</v>
      </c>
      <c r="R146" t="s">
        <v>402</v>
      </c>
      <c r="S146" t="s">
        <v>82</v>
      </c>
    </row>
    <row r="147" spans="1:19" x14ac:dyDescent="0.35">
      <c r="A147">
        <v>58402</v>
      </c>
      <c r="C147">
        <v>266</v>
      </c>
      <c r="D147" t="s">
        <v>23</v>
      </c>
      <c r="E147" t="s">
        <v>539</v>
      </c>
      <c r="F147">
        <v>450</v>
      </c>
      <c r="G147" s="22">
        <v>45468</v>
      </c>
      <c r="H147" s="22">
        <v>45468</v>
      </c>
      <c r="I147" s="22">
        <v>45468</v>
      </c>
      <c r="J147" s="22">
        <v>45456</v>
      </c>
      <c r="K147" s="22">
        <v>45456</v>
      </c>
      <c r="L147" t="s">
        <v>398</v>
      </c>
      <c r="M147" t="s">
        <v>540</v>
      </c>
      <c r="N147" t="s">
        <v>541</v>
      </c>
      <c r="O147" t="s">
        <v>494</v>
      </c>
      <c r="P147" t="s">
        <v>400</v>
      </c>
      <c r="Q147" t="s">
        <v>401</v>
      </c>
      <c r="R147" t="s">
        <v>402</v>
      </c>
      <c r="S147" t="s">
        <v>82</v>
      </c>
    </row>
    <row r="148" spans="1:19" x14ac:dyDescent="0.35">
      <c r="A148">
        <v>59090</v>
      </c>
      <c r="C148">
        <v>266</v>
      </c>
      <c r="D148" t="s">
        <v>23</v>
      </c>
      <c r="E148" t="s">
        <v>403</v>
      </c>
      <c r="F148">
        <v>3067.87</v>
      </c>
      <c r="G148" s="22">
        <v>45468</v>
      </c>
      <c r="H148" s="22">
        <v>45468</v>
      </c>
      <c r="I148" s="22">
        <v>45468</v>
      </c>
      <c r="J148" s="22">
        <v>45460</v>
      </c>
      <c r="K148" s="22">
        <v>45460</v>
      </c>
      <c r="L148" t="s">
        <v>398</v>
      </c>
      <c r="O148" t="s">
        <v>494</v>
      </c>
      <c r="P148" t="s">
        <v>400</v>
      </c>
      <c r="Q148" t="s">
        <v>401</v>
      </c>
      <c r="R148" t="s">
        <v>402</v>
      </c>
      <c r="S148" t="s">
        <v>82</v>
      </c>
    </row>
    <row r="149" spans="1:19" x14ac:dyDescent="0.35">
      <c r="A149">
        <v>59254</v>
      </c>
      <c r="C149">
        <v>266</v>
      </c>
      <c r="D149" t="s">
        <v>23</v>
      </c>
      <c r="E149" t="s">
        <v>542</v>
      </c>
      <c r="F149">
        <v>264.25</v>
      </c>
      <c r="G149" s="22">
        <v>45468</v>
      </c>
      <c r="H149" s="22">
        <v>45468</v>
      </c>
      <c r="I149" s="22">
        <v>45468</v>
      </c>
      <c r="J149" s="22">
        <v>45461</v>
      </c>
      <c r="K149" s="22">
        <v>45461</v>
      </c>
      <c r="L149" t="s">
        <v>398</v>
      </c>
      <c r="M149" t="s">
        <v>418</v>
      </c>
      <c r="N149" t="s">
        <v>543</v>
      </c>
      <c r="O149" t="s">
        <v>494</v>
      </c>
      <c r="P149" t="s">
        <v>400</v>
      </c>
      <c r="Q149" t="s">
        <v>401</v>
      </c>
      <c r="R149" t="s">
        <v>402</v>
      </c>
      <c r="S149" t="s">
        <v>82</v>
      </c>
    </row>
    <row r="150" spans="1:19" x14ac:dyDescent="0.35">
      <c r="A150">
        <v>59317</v>
      </c>
      <c r="C150">
        <v>266</v>
      </c>
      <c r="D150" t="s">
        <v>23</v>
      </c>
      <c r="E150" t="s">
        <v>440</v>
      </c>
      <c r="F150">
        <v>790</v>
      </c>
      <c r="G150" s="22">
        <v>45468</v>
      </c>
      <c r="H150" s="22">
        <v>45468</v>
      </c>
      <c r="I150" s="22">
        <v>45468</v>
      </c>
      <c r="J150" s="22">
        <v>45461</v>
      </c>
      <c r="K150" s="22">
        <v>45461</v>
      </c>
      <c r="L150" t="s">
        <v>398</v>
      </c>
      <c r="O150" t="s">
        <v>494</v>
      </c>
      <c r="P150" t="s">
        <v>400</v>
      </c>
      <c r="Q150" t="s">
        <v>401</v>
      </c>
      <c r="R150" t="s">
        <v>402</v>
      </c>
      <c r="S150" t="s">
        <v>82</v>
      </c>
    </row>
    <row r="151" spans="1:19" x14ac:dyDescent="0.35">
      <c r="A151">
        <v>61708</v>
      </c>
      <c r="C151">
        <v>266</v>
      </c>
      <c r="D151" t="s">
        <v>23</v>
      </c>
      <c r="E151" t="s">
        <v>502</v>
      </c>
      <c r="F151">
        <v>132.31</v>
      </c>
      <c r="G151" s="22">
        <v>45467</v>
      </c>
      <c r="H151" s="22"/>
      <c r="I151" s="22">
        <v>45467</v>
      </c>
      <c r="J151" s="22">
        <v>45467</v>
      </c>
      <c r="K151" s="22">
        <v>45470</v>
      </c>
      <c r="L151" t="s">
        <v>498</v>
      </c>
      <c r="M151" t="s">
        <v>503</v>
      </c>
      <c r="N151" t="s">
        <v>25</v>
      </c>
      <c r="O151" t="s">
        <v>494</v>
      </c>
      <c r="S151" t="s">
        <v>82</v>
      </c>
    </row>
    <row r="152" spans="1:19" x14ac:dyDescent="0.35">
      <c r="A152">
        <v>55510</v>
      </c>
      <c r="C152">
        <v>266</v>
      </c>
      <c r="D152" t="s">
        <v>23</v>
      </c>
      <c r="E152" t="s">
        <v>427</v>
      </c>
      <c r="F152">
        <v>1003.07</v>
      </c>
      <c r="G152" s="22">
        <v>45467</v>
      </c>
      <c r="H152" s="22">
        <v>45467</v>
      </c>
      <c r="I152" s="22">
        <v>45467</v>
      </c>
      <c r="J152" s="22">
        <v>45436</v>
      </c>
      <c r="K152" s="22">
        <v>45436</v>
      </c>
      <c r="L152" t="s">
        <v>398</v>
      </c>
      <c r="O152" t="s">
        <v>494</v>
      </c>
      <c r="P152" t="s">
        <v>400</v>
      </c>
      <c r="Q152" t="s">
        <v>401</v>
      </c>
      <c r="R152" t="s">
        <v>402</v>
      </c>
      <c r="S152" t="s">
        <v>82</v>
      </c>
    </row>
    <row r="153" spans="1:19" x14ac:dyDescent="0.35">
      <c r="A153">
        <v>55512</v>
      </c>
      <c r="C153">
        <v>266</v>
      </c>
      <c r="D153" t="s">
        <v>23</v>
      </c>
      <c r="E153" t="s">
        <v>475</v>
      </c>
      <c r="F153">
        <v>1598.24</v>
      </c>
      <c r="G153" s="22">
        <v>45467</v>
      </c>
      <c r="H153" s="22">
        <v>45467</v>
      </c>
      <c r="I153" s="22">
        <v>45467</v>
      </c>
      <c r="J153" s="22">
        <v>45436</v>
      </c>
      <c r="K153" s="22">
        <v>45436</v>
      </c>
      <c r="L153" t="s">
        <v>398</v>
      </c>
      <c r="O153" t="s">
        <v>494</v>
      </c>
      <c r="P153" t="s">
        <v>400</v>
      </c>
      <c r="Q153" t="s">
        <v>401</v>
      </c>
      <c r="R153" t="s">
        <v>402</v>
      </c>
      <c r="S153" t="s">
        <v>82</v>
      </c>
    </row>
    <row r="154" spans="1:19" x14ac:dyDescent="0.35">
      <c r="A154">
        <v>55830</v>
      </c>
      <c r="C154">
        <v>266</v>
      </c>
      <c r="D154" t="s">
        <v>23</v>
      </c>
      <c r="E154" t="s">
        <v>544</v>
      </c>
      <c r="F154">
        <v>1609.44</v>
      </c>
      <c r="G154" s="22">
        <v>45466</v>
      </c>
      <c r="H154" s="22">
        <v>45467</v>
      </c>
      <c r="I154" s="22">
        <v>45467</v>
      </c>
      <c r="J154" s="22">
        <v>45436</v>
      </c>
      <c r="K154" s="22">
        <v>45440</v>
      </c>
      <c r="L154" t="s">
        <v>89</v>
      </c>
      <c r="M154" t="s">
        <v>415</v>
      </c>
      <c r="N154" t="s">
        <v>515</v>
      </c>
      <c r="O154" t="s">
        <v>545</v>
      </c>
      <c r="P154" t="s">
        <v>400</v>
      </c>
      <c r="Q154" t="s">
        <v>401</v>
      </c>
      <c r="R154" t="s">
        <v>402</v>
      </c>
      <c r="S154" t="s">
        <v>82</v>
      </c>
    </row>
    <row r="155" spans="1:19" x14ac:dyDescent="0.35">
      <c r="A155">
        <v>57012</v>
      </c>
      <c r="C155">
        <v>266</v>
      </c>
      <c r="D155" t="s">
        <v>23</v>
      </c>
      <c r="E155" t="s">
        <v>448</v>
      </c>
      <c r="F155">
        <v>350</v>
      </c>
      <c r="G155" s="22">
        <v>45467</v>
      </c>
      <c r="H155" s="22">
        <v>45467</v>
      </c>
      <c r="I155" s="22">
        <v>45467</v>
      </c>
      <c r="J155" s="22">
        <v>45443</v>
      </c>
      <c r="K155" s="22">
        <v>45448</v>
      </c>
      <c r="L155" t="s">
        <v>398</v>
      </c>
      <c r="M155" t="s">
        <v>449</v>
      </c>
      <c r="N155" t="s">
        <v>450</v>
      </c>
      <c r="O155" t="s">
        <v>494</v>
      </c>
      <c r="P155" t="s">
        <v>400</v>
      </c>
      <c r="Q155" t="s">
        <v>401</v>
      </c>
      <c r="R155" t="s">
        <v>402</v>
      </c>
      <c r="S155" t="s">
        <v>82</v>
      </c>
    </row>
    <row r="156" spans="1:19" x14ac:dyDescent="0.35">
      <c r="A156">
        <v>57013</v>
      </c>
      <c r="C156">
        <v>266</v>
      </c>
      <c r="D156" t="s">
        <v>23</v>
      </c>
      <c r="E156" t="s">
        <v>448</v>
      </c>
      <c r="F156">
        <v>850</v>
      </c>
      <c r="G156" s="22">
        <v>45467</v>
      </c>
      <c r="H156" s="22">
        <v>45467</v>
      </c>
      <c r="I156" s="22">
        <v>45467</v>
      </c>
      <c r="J156" s="22">
        <v>45444</v>
      </c>
      <c r="K156" s="22">
        <v>45448</v>
      </c>
      <c r="L156" t="s">
        <v>398</v>
      </c>
      <c r="M156" t="s">
        <v>449</v>
      </c>
      <c r="N156" t="s">
        <v>450</v>
      </c>
      <c r="O156" t="s">
        <v>494</v>
      </c>
      <c r="P156" t="s">
        <v>400</v>
      </c>
      <c r="Q156" t="s">
        <v>401</v>
      </c>
      <c r="R156" t="s">
        <v>402</v>
      </c>
      <c r="S156" t="s">
        <v>82</v>
      </c>
    </row>
    <row r="157" spans="1:19" x14ac:dyDescent="0.35">
      <c r="A157">
        <v>57193</v>
      </c>
      <c r="C157">
        <v>266</v>
      </c>
      <c r="D157" t="s">
        <v>23</v>
      </c>
      <c r="E157" t="s">
        <v>437</v>
      </c>
      <c r="F157">
        <v>438.83</v>
      </c>
      <c r="G157" s="22">
        <v>45466</v>
      </c>
      <c r="H157" s="22">
        <v>45467</v>
      </c>
      <c r="I157" s="22">
        <v>45467</v>
      </c>
      <c r="J157" s="22">
        <v>45448</v>
      </c>
      <c r="K157" s="22">
        <v>45448</v>
      </c>
      <c r="L157" t="s">
        <v>398</v>
      </c>
      <c r="O157" t="s">
        <v>545</v>
      </c>
      <c r="P157" t="s">
        <v>400</v>
      </c>
      <c r="Q157" t="s">
        <v>401</v>
      </c>
      <c r="R157" t="s">
        <v>402</v>
      </c>
      <c r="S157" t="s">
        <v>82</v>
      </c>
    </row>
    <row r="158" spans="1:19" x14ac:dyDescent="0.35">
      <c r="A158">
        <v>57736</v>
      </c>
      <c r="C158">
        <v>266</v>
      </c>
      <c r="D158" t="s">
        <v>23</v>
      </c>
      <c r="E158" t="s">
        <v>439</v>
      </c>
      <c r="F158">
        <v>300.06</v>
      </c>
      <c r="G158" s="22">
        <v>45465</v>
      </c>
      <c r="H158" s="22">
        <v>45467</v>
      </c>
      <c r="I158" s="22">
        <v>45467</v>
      </c>
      <c r="J158" s="22">
        <v>45450</v>
      </c>
      <c r="K158" s="22">
        <v>45453</v>
      </c>
      <c r="L158" t="s">
        <v>398</v>
      </c>
      <c r="O158" t="s">
        <v>545</v>
      </c>
      <c r="P158" t="s">
        <v>400</v>
      </c>
      <c r="Q158" t="s">
        <v>401</v>
      </c>
      <c r="R158" t="s">
        <v>402</v>
      </c>
      <c r="S158" t="s">
        <v>82</v>
      </c>
    </row>
    <row r="159" spans="1:19" x14ac:dyDescent="0.35">
      <c r="A159">
        <v>57800</v>
      </c>
      <c r="C159">
        <v>266</v>
      </c>
      <c r="D159" t="s">
        <v>23</v>
      </c>
      <c r="E159" t="s">
        <v>439</v>
      </c>
      <c r="F159">
        <v>324.17</v>
      </c>
      <c r="G159" s="22">
        <v>45467</v>
      </c>
      <c r="H159" s="22">
        <v>45467</v>
      </c>
      <c r="I159" s="22">
        <v>45467</v>
      </c>
      <c r="J159" s="22">
        <v>45453</v>
      </c>
      <c r="K159" s="22">
        <v>45453</v>
      </c>
      <c r="L159" t="s">
        <v>398</v>
      </c>
      <c r="O159" t="s">
        <v>494</v>
      </c>
      <c r="P159" t="s">
        <v>400</v>
      </c>
      <c r="Q159" t="s">
        <v>401</v>
      </c>
      <c r="R159" t="s">
        <v>402</v>
      </c>
      <c r="S159" t="s">
        <v>82</v>
      </c>
    </row>
    <row r="160" spans="1:19" x14ac:dyDescent="0.35">
      <c r="A160">
        <v>57801</v>
      </c>
      <c r="C160">
        <v>266</v>
      </c>
      <c r="D160" t="s">
        <v>23</v>
      </c>
      <c r="E160" t="s">
        <v>424</v>
      </c>
      <c r="F160">
        <v>424.3</v>
      </c>
      <c r="G160" s="22">
        <v>45467</v>
      </c>
      <c r="H160" s="22">
        <v>45467</v>
      </c>
      <c r="I160" s="22">
        <v>45467</v>
      </c>
      <c r="J160" s="22">
        <v>45453</v>
      </c>
      <c r="K160" s="22">
        <v>45453</v>
      </c>
      <c r="L160" t="s">
        <v>398</v>
      </c>
      <c r="O160" t="s">
        <v>494</v>
      </c>
      <c r="P160" t="s">
        <v>400</v>
      </c>
      <c r="Q160" t="s">
        <v>401</v>
      </c>
      <c r="R160" t="s">
        <v>402</v>
      </c>
      <c r="S160" t="s">
        <v>82</v>
      </c>
    </row>
    <row r="161" spans="1:19" x14ac:dyDescent="0.35">
      <c r="A161">
        <v>57883</v>
      </c>
      <c r="C161">
        <v>266</v>
      </c>
      <c r="D161" t="s">
        <v>23</v>
      </c>
      <c r="E161" t="s">
        <v>443</v>
      </c>
      <c r="F161">
        <v>1148</v>
      </c>
      <c r="G161" s="22">
        <v>45467</v>
      </c>
      <c r="H161" s="22">
        <v>45467</v>
      </c>
      <c r="I161" s="22">
        <v>45467</v>
      </c>
      <c r="J161" s="22">
        <v>45454</v>
      </c>
      <c r="K161" s="22">
        <v>45454</v>
      </c>
      <c r="L161" t="s">
        <v>398</v>
      </c>
      <c r="O161" t="s">
        <v>494</v>
      </c>
      <c r="P161" t="s">
        <v>400</v>
      </c>
      <c r="Q161" t="s">
        <v>401</v>
      </c>
      <c r="R161" t="s">
        <v>402</v>
      </c>
      <c r="S161" t="s">
        <v>82</v>
      </c>
    </row>
    <row r="162" spans="1:19" x14ac:dyDescent="0.35">
      <c r="A162">
        <v>57888</v>
      </c>
      <c r="C162">
        <v>266</v>
      </c>
      <c r="D162" t="s">
        <v>23</v>
      </c>
      <c r="E162" t="s">
        <v>403</v>
      </c>
      <c r="F162">
        <v>1836.67</v>
      </c>
      <c r="G162" s="22">
        <v>45467</v>
      </c>
      <c r="H162" s="22">
        <v>45467</v>
      </c>
      <c r="I162" s="22">
        <v>45467</v>
      </c>
      <c r="J162" s="22">
        <v>45454</v>
      </c>
      <c r="K162" s="22">
        <v>45454</v>
      </c>
      <c r="L162" t="s">
        <v>398</v>
      </c>
      <c r="M162" t="s">
        <v>412</v>
      </c>
      <c r="N162" t="s">
        <v>413</v>
      </c>
      <c r="O162" t="s">
        <v>494</v>
      </c>
      <c r="P162" t="s">
        <v>400</v>
      </c>
      <c r="Q162" t="s">
        <v>401</v>
      </c>
      <c r="R162" t="s">
        <v>402</v>
      </c>
      <c r="S162" t="s">
        <v>82</v>
      </c>
    </row>
    <row r="163" spans="1:19" x14ac:dyDescent="0.35">
      <c r="A163">
        <v>58200</v>
      </c>
      <c r="C163">
        <v>266</v>
      </c>
      <c r="D163" t="s">
        <v>23</v>
      </c>
      <c r="E163" t="s">
        <v>445</v>
      </c>
      <c r="F163">
        <v>388.95</v>
      </c>
      <c r="G163" s="22">
        <v>45467</v>
      </c>
      <c r="H163" s="22">
        <v>45467</v>
      </c>
      <c r="I163" s="22">
        <v>45467</v>
      </c>
      <c r="J163" s="22">
        <v>45455</v>
      </c>
      <c r="K163" s="22">
        <v>45455</v>
      </c>
      <c r="L163" t="s">
        <v>398</v>
      </c>
      <c r="O163" t="s">
        <v>494</v>
      </c>
      <c r="P163" t="s">
        <v>400</v>
      </c>
      <c r="Q163" t="s">
        <v>401</v>
      </c>
      <c r="R163" t="s">
        <v>402</v>
      </c>
      <c r="S163" t="s">
        <v>82</v>
      </c>
    </row>
    <row r="164" spans="1:19" x14ac:dyDescent="0.35">
      <c r="A164">
        <v>58578</v>
      </c>
      <c r="C164">
        <v>266</v>
      </c>
      <c r="D164" t="s">
        <v>23</v>
      </c>
      <c r="E164" t="s">
        <v>445</v>
      </c>
      <c r="F164">
        <v>170.4</v>
      </c>
      <c r="G164" s="22">
        <v>45467</v>
      </c>
      <c r="H164" s="22">
        <v>45467</v>
      </c>
      <c r="I164" s="22">
        <v>45467</v>
      </c>
      <c r="J164" s="22">
        <v>45456</v>
      </c>
      <c r="K164" s="22">
        <v>45456</v>
      </c>
      <c r="L164" t="s">
        <v>398</v>
      </c>
      <c r="O164" t="s">
        <v>494</v>
      </c>
      <c r="P164" t="s">
        <v>400</v>
      </c>
      <c r="Q164" t="s">
        <v>401</v>
      </c>
      <c r="R164" t="s">
        <v>402</v>
      </c>
      <c r="S164" t="s">
        <v>82</v>
      </c>
    </row>
    <row r="165" spans="1:19" x14ac:dyDescent="0.35">
      <c r="A165">
        <v>61625</v>
      </c>
      <c r="C165">
        <v>266</v>
      </c>
      <c r="D165" t="s">
        <v>23</v>
      </c>
      <c r="E165" t="s">
        <v>502</v>
      </c>
      <c r="F165">
        <v>67.819999999999993</v>
      </c>
      <c r="G165" s="22">
        <v>45464</v>
      </c>
      <c r="H165" s="22"/>
      <c r="I165" s="22">
        <v>45464</v>
      </c>
      <c r="J165" s="22">
        <v>45464</v>
      </c>
      <c r="K165" s="22">
        <v>45470</v>
      </c>
      <c r="L165" t="s">
        <v>498</v>
      </c>
      <c r="M165" t="s">
        <v>503</v>
      </c>
      <c r="N165" t="s">
        <v>25</v>
      </c>
      <c r="O165" t="s">
        <v>545</v>
      </c>
      <c r="S165" t="s">
        <v>82</v>
      </c>
    </row>
    <row r="166" spans="1:19" x14ac:dyDescent="0.35">
      <c r="A166">
        <v>57633</v>
      </c>
      <c r="C166">
        <v>266</v>
      </c>
      <c r="D166" t="s">
        <v>23</v>
      </c>
      <c r="E166" t="s">
        <v>439</v>
      </c>
      <c r="F166">
        <v>365.74</v>
      </c>
      <c r="G166" s="22">
        <v>45464</v>
      </c>
      <c r="H166" s="22">
        <v>45464</v>
      </c>
      <c r="I166" s="22">
        <v>45464</v>
      </c>
      <c r="J166" s="22">
        <v>45450</v>
      </c>
      <c r="K166" s="22">
        <v>45450</v>
      </c>
      <c r="L166" t="s">
        <v>398</v>
      </c>
      <c r="O166" t="s">
        <v>545</v>
      </c>
      <c r="P166" t="s">
        <v>400</v>
      </c>
      <c r="Q166" t="s">
        <v>401</v>
      </c>
      <c r="R166" t="s">
        <v>402</v>
      </c>
      <c r="S166" t="s">
        <v>82</v>
      </c>
    </row>
    <row r="167" spans="1:19" x14ac:dyDescent="0.35">
      <c r="A167">
        <v>57639</v>
      </c>
      <c r="C167">
        <v>266</v>
      </c>
      <c r="D167" t="s">
        <v>23</v>
      </c>
      <c r="E167" t="s">
        <v>424</v>
      </c>
      <c r="F167">
        <v>500.6</v>
      </c>
      <c r="G167" s="22">
        <v>45464</v>
      </c>
      <c r="H167" s="22">
        <v>45464</v>
      </c>
      <c r="I167" s="22">
        <v>45464</v>
      </c>
      <c r="J167" s="22">
        <v>45450</v>
      </c>
      <c r="K167" s="22">
        <v>45450</v>
      </c>
      <c r="L167" t="s">
        <v>398</v>
      </c>
      <c r="O167" t="s">
        <v>545</v>
      </c>
      <c r="P167" t="s">
        <v>400</v>
      </c>
      <c r="Q167" t="s">
        <v>401</v>
      </c>
      <c r="R167" t="s">
        <v>402</v>
      </c>
      <c r="S167" t="s">
        <v>82</v>
      </c>
    </row>
    <row r="168" spans="1:19" x14ac:dyDescent="0.35">
      <c r="A168">
        <v>57643</v>
      </c>
      <c r="C168">
        <v>266</v>
      </c>
      <c r="D168" t="s">
        <v>23</v>
      </c>
      <c r="E168" t="s">
        <v>408</v>
      </c>
      <c r="F168">
        <v>194</v>
      </c>
      <c r="G168" s="22">
        <v>45464</v>
      </c>
      <c r="H168" s="22">
        <v>45464</v>
      </c>
      <c r="I168" s="22">
        <v>45464</v>
      </c>
      <c r="J168" s="22">
        <v>45450</v>
      </c>
      <c r="K168" s="22">
        <v>45450</v>
      </c>
      <c r="L168" t="s">
        <v>398</v>
      </c>
      <c r="O168" t="s">
        <v>545</v>
      </c>
      <c r="P168" t="s">
        <v>400</v>
      </c>
      <c r="Q168" t="s">
        <v>401</v>
      </c>
      <c r="R168" t="s">
        <v>402</v>
      </c>
      <c r="S168" t="s">
        <v>82</v>
      </c>
    </row>
    <row r="169" spans="1:19" x14ac:dyDescent="0.35">
      <c r="A169">
        <v>57741</v>
      </c>
      <c r="C169">
        <v>266</v>
      </c>
      <c r="D169" t="s">
        <v>23</v>
      </c>
      <c r="E169" t="s">
        <v>453</v>
      </c>
      <c r="F169">
        <v>1072.9000000000001</v>
      </c>
      <c r="G169" s="22">
        <v>45464</v>
      </c>
      <c r="H169" s="22">
        <v>45464</v>
      </c>
      <c r="I169" s="22">
        <v>45464</v>
      </c>
      <c r="J169" s="22">
        <v>45449</v>
      </c>
      <c r="K169" s="22">
        <v>45453</v>
      </c>
      <c r="L169" t="s">
        <v>398</v>
      </c>
      <c r="O169" t="s">
        <v>545</v>
      </c>
      <c r="P169" t="s">
        <v>400</v>
      </c>
      <c r="Q169" t="s">
        <v>401</v>
      </c>
      <c r="R169" t="s">
        <v>402</v>
      </c>
      <c r="S169" t="s">
        <v>82</v>
      </c>
    </row>
    <row r="170" spans="1:19" x14ac:dyDescent="0.35">
      <c r="A170">
        <v>57802</v>
      </c>
      <c r="C170">
        <v>266</v>
      </c>
      <c r="D170" t="s">
        <v>23</v>
      </c>
      <c r="E170" t="s">
        <v>411</v>
      </c>
      <c r="F170">
        <v>154</v>
      </c>
      <c r="G170" s="22">
        <v>45464</v>
      </c>
      <c r="H170" s="22">
        <v>45464</v>
      </c>
      <c r="I170" s="22">
        <v>45464</v>
      </c>
      <c r="J170" s="22">
        <v>45453</v>
      </c>
      <c r="K170" s="22">
        <v>45453</v>
      </c>
      <c r="L170" t="s">
        <v>398</v>
      </c>
      <c r="O170" t="s">
        <v>545</v>
      </c>
      <c r="P170" t="s">
        <v>400</v>
      </c>
      <c r="Q170" t="s">
        <v>401</v>
      </c>
      <c r="R170" t="s">
        <v>402</v>
      </c>
      <c r="S170" t="s">
        <v>82</v>
      </c>
    </row>
    <row r="171" spans="1:19" x14ac:dyDescent="0.35">
      <c r="A171">
        <v>57979</v>
      </c>
      <c r="C171">
        <v>266</v>
      </c>
      <c r="D171" t="s">
        <v>23</v>
      </c>
      <c r="E171" t="s">
        <v>546</v>
      </c>
      <c r="F171">
        <v>189.46</v>
      </c>
      <c r="G171" s="22">
        <v>45464</v>
      </c>
      <c r="H171" s="22">
        <v>45464</v>
      </c>
      <c r="I171" s="22">
        <v>45464</v>
      </c>
      <c r="J171" s="22">
        <v>45454</v>
      </c>
      <c r="K171" s="22">
        <v>45454</v>
      </c>
      <c r="L171" t="s">
        <v>398</v>
      </c>
      <c r="M171" t="s">
        <v>540</v>
      </c>
      <c r="N171" t="s">
        <v>541</v>
      </c>
      <c r="O171" t="s">
        <v>545</v>
      </c>
      <c r="P171" t="s">
        <v>400</v>
      </c>
      <c r="Q171" t="s">
        <v>401</v>
      </c>
      <c r="R171" t="s">
        <v>402</v>
      </c>
      <c r="S171" t="s">
        <v>82</v>
      </c>
    </row>
    <row r="172" spans="1:19" x14ac:dyDescent="0.35">
      <c r="A172">
        <v>58175</v>
      </c>
      <c r="C172">
        <v>266</v>
      </c>
      <c r="D172" t="s">
        <v>23</v>
      </c>
      <c r="E172" t="s">
        <v>436</v>
      </c>
      <c r="F172">
        <v>1694.9</v>
      </c>
      <c r="G172" s="22">
        <v>45464</v>
      </c>
      <c r="H172" s="22">
        <v>45464</v>
      </c>
      <c r="I172" s="22">
        <v>45464</v>
      </c>
      <c r="J172" s="22">
        <v>45474</v>
      </c>
      <c r="K172" s="22">
        <v>45455</v>
      </c>
      <c r="L172" t="s">
        <v>398</v>
      </c>
      <c r="M172" t="s">
        <v>433</v>
      </c>
      <c r="N172" t="s">
        <v>436</v>
      </c>
      <c r="O172" t="s">
        <v>545</v>
      </c>
      <c r="P172" t="s">
        <v>400</v>
      </c>
      <c r="Q172" t="s">
        <v>401</v>
      </c>
      <c r="R172" t="s">
        <v>402</v>
      </c>
      <c r="S172" t="s">
        <v>82</v>
      </c>
    </row>
    <row r="173" spans="1:19" x14ac:dyDescent="0.35">
      <c r="A173">
        <v>58834</v>
      </c>
      <c r="C173">
        <v>266</v>
      </c>
      <c r="D173" t="s">
        <v>23</v>
      </c>
      <c r="E173" t="s">
        <v>436</v>
      </c>
      <c r="F173">
        <v>288.33999999999997</v>
      </c>
      <c r="G173" s="22">
        <v>45464</v>
      </c>
      <c r="H173" s="22">
        <v>45464</v>
      </c>
      <c r="I173" s="22">
        <v>45464</v>
      </c>
      <c r="J173" s="22">
        <v>45457</v>
      </c>
      <c r="K173" s="22">
        <v>45457</v>
      </c>
      <c r="L173" t="s">
        <v>89</v>
      </c>
      <c r="M173" t="s">
        <v>433</v>
      </c>
      <c r="N173" t="s">
        <v>436</v>
      </c>
      <c r="O173" t="s">
        <v>545</v>
      </c>
      <c r="P173" t="s">
        <v>400</v>
      </c>
      <c r="Q173" t="s">
        <v>401</v>
      </c>
      <c r="R173" t="s">
        <v>402</v>
      </c>
      <c r="S173" t="s">
        <v>82</v>
      </c>
    </row>
    <row r="174" spans="1:19" x14ac:dyDescent="0.35">
      <c r="A174">
        <v>58872</v>
      </c>
      <c r="C174">
        <v>266</v>
      </c>
      <c r="D174" t="s">
        <v>23</v>
      </c>
      <c r="E174" t="s">
        <v>547</v>
      </c>
      <c r="F174">
        <v>9684.4599999999991</v>
      </c>
      <c r="G174" s="22">
        <v>45464</v>
      </c>
      <c r="H174" s="22">
        <v>45464</v>
      </c>
      <c r="I174" s="22">
        <v>45464</v>
      </c>
      <c r="J174" s="22">
        <v>45457</v>
      </c>
      <c r="K174" s="22">
        <v>45457</v>
      </c>
      <c r="L174" t="s">
        <v>89</v>
      </c>
      <c r="M174" t="s">
        <v>433</v>
      </c>
      <c r="N174" t="s">
        <v>434</v>
      </c>
      <c r="O174" t="s">
        <v>545</v>
      </c>
      <c r="P174" t="s">
        <v>400</v>
      </c>
      <c r="Q174" t="s">
        <v>401</v>
      </c>
      <c r="R174" t="s">
        <v>402</v>
      </c>
      <c r="S174" t="s">
        <v>82</v>
      </c>
    </row>
    <row r="175" spans="1:19" x14ac:dyDescent="0.35">
      <c r="A175">
        <v>58875</v>
      </c>
      <c r="C175">
        <v>266</v>
      </c>
      <c r="D175" t="s">
        <v>23</v>
      </c>
      <c r="E175" t="s">
        <v>547</v>
      </c>
      <c r="F175">
        <v>1910.15</v>
      </c>
      <c r="G175" s="22">
        <v>45464</v>
      </c>
      <c r="H175" s="22">
        <v>45464</v>
      </c>
      <c r="I175" s="22">
        <v>45464</v>
      </c>
      <c r="J175" s="22">
        <v>45457</v>
      </c>
      <c r="K175" s="22">
        <v>45457</v>
      </c>
      <c r="L175" t="s">
        <v>89</v>
      </c>
      <c r="M175" t="s">
        <v>433</v>
      </c>
      <c r="N175" t="s">
        <v>548</v>
      </c>
      <c r="O175" t="s">
        <v>545</v>
      </c>
      <c r="P175" t="s">
        <v>400</v>
      </c>
      <c r="Q175" t="s">
        <v>401</v>
      </c>
      <c r="R175" t="s">
        <v>402</v>
      </c>
      <c r="S175" t="s">
        <v>82</v>
      </c>
    </row>
    <row r="176" spans="1:19" x14ac:dyDescent="0.35">
      <c r="A176">
        <v>56445</v>
      </c>
      <c r="C176">
        <v>266</v>
      </c>
      <c r="D176" t="s">
        <v>23</v>
      </c>
      <c r="E176" t="s">
        <v>423</v>
      </c>
      <c r="F176">
        <v>2034.7</v>
      </c>
      <c r="G176" s="22">
        <v>45464</v>
      </c>
      <c r="H176" s="22">
        <v>45464</v>
      </c>
      <c r="I176" s="22">
        <v>45464</v>
      </c>
      <c r="J176" s="22">
        <v>45443</v>
      </c>
      <c r="K176" s="22">
        <v>45443</v>
      </c>
      <c r="L176" t="s">
        <v>398</v>
      </c>
      <c r="O176" t="s">
        <v>545</v>
      </c>
      <c r="P176" t="s">
        <v>400</v>
      </c>
      <c r="Q176" t="s">
        <v>401</v>
      </c>
      <c r="R176" t="s">
        <v>402</v>
      </c>
      <c r="S176" t="s">
        <v>82</v>
      </c>
    </row>
    <row r="177" spans="1:19" x14ac:dyDescent="0.35">
      <c r="A177">
        <v>56446</v>
      </c>
      <c r="C177">
        <v>266</v>
      </c>
      <c r="D177" t="s">
        <v>23</v>
      </c>
      <c r="E177" t="s">
        <v>470</v>
      </c>
      <c r="F177">
        <v>290.10000000000002</v>
      </c>
      <c r="G177" s="22">
        <v>45464</v>
      </c>
      <c r="H177" s="22">
        <v>45464</v>
      </c>
      <c r="I177" s="22">
        <v>45464</v>
      </c>
      <c r="J177" s="22">
        <v>45443</v>
      </c>
      <c r="K177" s="22">
        <v>45443</v>
      </c>
      <c r="L177" t="s">
        <v>398</v>
      </c>
      <c r="O177" t="s">
        <v>545</v>
      </c>
      <c r="P177" t="s">
        <v>400</v>
      </c>
      <c r="Q177" t="s">
        <v>401</v>
      </c>
      <c r="R177" t="s">
        <v>402</v>
      </c>
      <c r="S177" t="s">
        <v>82</v>
      </c>
    </row>
    <row r="178" spans="1:19" x14ac:dyDescent="0.35">
      <c r="A178">
        <v>56310</v>
      </c>
      <c r="C178">
        <v>266</v>
      </c>
      <c r="D178" t="s">
        <v>23</v>
      </c>
      <c r="E178" t="s">
        <v>467</v>
      </c>
      <c r="F178">
        <v>3289</v>
      </c>
      <c r="G178" s="22">
        <v>45463</v>
      </c>
      <c r="H178" s="22">
        <v>45463</v>
      </c>
      <c r="I178" s="22">
        <v>45463</v>
      </c>
      <c r="J178" s="22">
        <v>45444</v>
      </c>
      <c r="K178" s="22">
        <v>45441</v>
      </c>
      <c r="L178" t="s">
        <v>398</v>
      </c>
      <c r="M178" t="s">
        <v>433</v>
      </c>
      <c r="N178" t="s">
        <v>468</v>
      </c>
      <c r="O178" t="s">
        <v>545</v>
      </c>
      <c r="P178" t="s">
        <v>400</v>
      </c>
      <c r="Q178" t="s">
        <v>401</v>
      </c>
      <c r="R178" t="s">
        <v>402</v>
      </c>
      <c r="S178" t="s">
        <v>82</v>
      </c>
    </row>
    <row r="179" spans="1:19" x14ac:dyDescent="0.35">
      <c r="A179">
        <v>56428</v>
      </c>
      <c r="C179">
        <v>266</v>
      </c>
      <c r="D179" t="s">
        <v>23</v>
      </c>
      <c r="E179" t="s">
        <v>432</v>
      </c>
      <c r="F179">
        <v>9851.33</v>
      </c>
      <c r="G179" s="22">
        <v>45463</v>
      </c>
      <c r="H179" s="22">
        <v>45463</v>
      </c>
      <c r="I179" s="22">
        <v>45463</v>
      </c>
      <c r="J179" s="22">
        <v>45444</v>
      </c>
      <c r="K179" s="22">
        <v>45443</v>
      </c>
      <c r="L179" t="s">
        <v>89</v>
      </c>
      <c r="M179" t="s">
        <v>433</v>
      </c>
      <c r="N179" t="s">
        <v>434</v>
      </c>
      <c r="O179" t="s">
        <v>545</v>
      </c>
      <c r="P179" t="s">
        <v>400</v>
      </c>
      <c r="Q179" t="s">
        <v>401</v>
      </c>
      <c r="R179" t="s">
        <v>402</v>
      </c>
      <c r="S179" t="s">
        <v>82</v>
      </c>
    </row>
    <row r="180" spans="1:19" x14ac:dyDescent="0.35">
      <c r="A180">
        <v>56752</v>
      </c>
      <c r="C180">
        <v>266</v>
      </c>
      <c r="D180" t="s">
        <v>23</v>
      </c>
      <c r="E180" t="s">
        <v>549</v>
      </c>
      <c r="F180">
        <v>620.97</v>
      </c>
      <c r="G180" s="22">
        <v>45463</v>
      </c>
      <c r="H180" s="22">
        <v>45463</v>
      </c>
      <c r="I180" s="22">
        <v>45463</v>
      </c>
      <c r="J180" s="22">
        <v>45413</v>
      </c>
      <c r="K180" s="22">
        <v>45446</v>
      </c>
      <c r="L180" t="s">
        <v>398</v>
      </c>
      <c r="M180" t="s">
        <v>550</v>
      </c>
      <c r="N180" t="s">
        <v>549</v>
      </c>
      <c r="O180" t="s">
        <v>545</v>
      </c>
      <c r="P180" t="s">
        <v>400</v>
      </c>
      <c r="Q180" t="s">
        <v>401</v>
      </c>
      <c r="R180" t="s">
        <v>402</v>
      </c>
      <c r="S180" t="s">
        <v>82</v>
      </c>
    </row>
    <row r="181" spans="1:19" x14ac:dyDescent="0.35">
      <c r="A181">
        <v>56757</v>
      </c>
      <c r="C181">
        <v>266</v>
      </c>
      <c r="D181" t="s">
        <v>23</v>
      </c>
      <c r="E181" t="s">
        <v>551</v>
      </c>
      <c r="F181">
        <v>2006.53</v>
      </c>
      <c r="G181" s="22">
        <v>45463</v>
      </c>
      <c r="H181" s="22">
        <v>45463</v>
      </c>
      <c r="I181" s="22">
        <v>45463</v>
      </c>
      <c r="J181" s="22">
        <v>45413</v>
      </c>
      <c r="K181" s="22">
        <v>45446</v>
      </c>
      <c r="L181" t="s">
        <v>89</v>
      </c>
      <c r="M181" t="s">
        <v>433</v>
      </c>
      <c r="N181" t="s">
        <v>551</v>
      </c>
      <c r="O181" t="s">
        <v>545</v>
      </c>
      <c r="P181" t="s">
        <v>400</v>
      </c>
      <c r="Q181" t="s">
        <v>401</v>
      </c>
      <c r="R181" t="s">
        <v>402</v>
      </c>
      <c r="S181" t="s">
        <v>82</v>
      </c>
    </row>
    <row r="182" spans="1:19" x14ac:dyDescent="0.35">
      <c r="A182">
        <v>56758</v>
      </c>
      <c r="C182">
        <v>266</v>
      </c>
      <c r="D182" t="s">
        <v>23</v>
      </c>
      <c r="E182" t="s">
        <v>552</v>
      </c>
      <c r="F182">
        <v>2393.6799999999998</v>
      </c>
      <c r="G182" s="22">
        <v>45463</v>
      </c>
      <c r="H182" s="22">
        <v>45463</v>
      </c>
      <c r="I182" s="22">
        <v>45463</v>
      </c>
      <c r="J182" s="22">
        <v>45413</v>
      </c>
      <c r="K182" s="22">
        <v>45446</v>
      </c>
      <c r="L182" t="s">
        <v>398</v>
      </c>
      <c r="M182" t="s">
        <v>433</v>
      </c>
      <c r="N182" t="s">
        <v>552</v>
      </c>
      <c r="O182" t="s">
        <v>545</v>
      </c>
      <c r="P182" t="s">
        <v>400</v>
      </c>
      <c r="Q182" t="s">
        <v>401</v>
      </c>
      <c r="R182" t="s">
        <v>402</v>
      </c>
      <c r="S182" t="s">
        <v>82</v>
      </c>
    </row>
    <row r="183" spans="1:19" x14ac:dyDescent="0.35">
      <c r="A183">
        <v>57029</v>
      </c>
      <c r="C183">
        <v>266</v>
      </c>
      <c r="D183" t="s">
        <v>23</v>
      </c>
      <c r="E183" t="s">
        <v>553</v>
      </c>
      <c r="F183">
        <v>1186</v>
      </c>
      <c r="G183" s="22">
        <v>45463</v>
      </c>
      <c r="H183" s="22">
        <v>45463</v>
      </c>
      <c r="I183" s="22">
        <v>45463</v>
      </c>
      <c r="J183" s="22">
        <v>45448</v>
      </c>
      <c r="K183" s="22">
        <v>45448</v>
      </c>
      <c r="L183" t="s">
        <v>398</v>
      </c>
      <c r="M183" t="s">
        <v>540</v>
      </c>
      <c r="N183" t="s">
        <v>541</v>
      </c>
      <c r="O183" t="s">
        <v>545</v>
      </c>
      <c r="P183" t="s">
        <v>400</v>
      </c>
      <c r="Q183" t="s">
        <v>401</v>
      </c>
      <c r="R183" t="s">
        <v>402</v>
      </c>
      <c r="S183" t="s">
        <v>82</v>
      </c>
    </row>
    <row r="184" spans="1:19" x14ac:dyDescent="0.35">
      <c r="A184">
        <v>57490</v>
      </c>
      <c r="C184">
        <v>266</v>
      </c>
      <c r="D184" t="s">
        <v>23</v>
      </c>
      <c r="E184" t="s">
        <v>437</v>
      </c>
      <c r="F184">
        <v>106.41</v>
      </c>
      <c r="G184" s="22">
        <v>45463</v>
      </c>
      <c r="H184" s="22">
        <v>45463</v>
      </c>
      <c r="I184" s="22">
        <v>45463</v>
      </c>
      <c r="J184" s="22">
        <v>45449</v>
      </c>
      <c r="K184" s="22">
        <v>45449</v>
      </c>
      <c r="L184" t="s">
        <v>398</v>
      </c>
      <c r="M184" t="s">
        <v>412</v>
      </c>
      <c r="N184" t="s">
        <v>428</v>
      </c>
      <c r="O184" t="s">
        <v>545</v>
      </c>
      <c r="P184" t="s">
        <v>400</v>
      </c>
      <c r="Q184" t="s">
        <v>401</v>
      </c>
      <c r="R184" t="s">
        <v>402</v>
      </c>
      <c r="S184" t="s">
        <v>82</v>
      </c>
    </row>
    <row r="185" spans="1:19" x14ac:dyDescent="0.35">
      <c r="A185">
        <v>57493</v>
      </c>
      <c r="C185">
        <v>266</v>
      </c>
      <c r="D185" t="s">
        <v>23</v>
      </c>
      <c r="E185" t="s">
        <v>439</v>
      </c>
      <c r="F185">
        <v>519.04</v>
      </c>
      <c r="G185" s="22">
        <v>45463</v>
      </c>
      <c r="H185" s="22">
        <v>45463</v>
      </c>
      <c r="I185" s="22">
        <v>45463</v>
      </c>
      <c r="J185" s="22">
        <v>45449</v>
      </c>
      <c r="K185" s="22">
        <v>45449</v>
      </c>
      <c r="L185" t="s">
        <v>398</v>
      </c>
      <c r="O185" t="s">
        <v>545</v>
      </c>
      <c r="P185" t="s">
        <v>400</v>
      </c>
      <c r="Q185" t="s">
        <v>401</v>
      </c>
      <c r="R185" t="s">
        <v>402</v>
      </c>
      <c r="S185" t="s">
        <v>82</v>
      </c>
    </row>
    <row r="186" spans="1:19" x14ac:dyDescent="0.35">
      <c r="A186">
        <v>57635</v>
      </c>
      <c r="C186">
        <v>266</v>
      </c>
      <c r="D186" t="s">
        <v>23</v>
      </c>
      <c r="E186" t="s">
        <v>409</v>
      </c>
      <c r="F186">
        <v>220.01</v>
      </c>
      <c r="G186" s="22">
        <v>45463</v>
      </c>
      <c r="H186" s="22">
        <v>45463</v>
      </c>
      <c r="I186" s="22">
        <v>45463</v>
      </c>
      <c r="J186" s="22">
        <v>45449</v>
      </c>
      <c r="K186" s="22">
        <v>45450</v>
      </c>
      <c r="L186" t="s">
        <v>398</v>
      </c>
      <c r="M186" t="s">
        <v>412</v>
      </c>
      <c r="N186" t="s">
        <v>428</v>
      </c>
      <c r="O186" t="s">
        <v>545</v>
      </c>
      <c r="P186" t="s">
        <v>400</v>
      </c>
      <c r="Q186" t="s">
        <v>401</v>
      </c>
      <c r="R186" t="s">
        <v>402</v>
      </c>
      <c r="S186" t="s">
        <v>82</v>
      </c>
    </row>
    <row r="187" spans="1:19" x14ac:dyDescent="0.35">
      <c r="A187">
        <v>57638</v>
      </c>
      <c r="C187">
        <v>266</v>
      </c>
      <c r="D187" t="s">
        <v>23</v>
      </c>
      <c r="E187" t="s">
        <v>411</v>
      </c>
      <c r="F187">
        <v>121.75</v>
      </c>
      <c r="G187" s="22">
        <v>45463</v>
      </c>
      <c r="H187" s="22">
        <v>45463</v>
      </c>
      <c r="I187" s="22">
        <v>45463</v>
      </c>
      <c r="J187" s="22">
        <v>45450</v>
      </c>
      <c r="K187" s="22">
        <v>45450</v>
      </c>
      <c r="L187" t="s">
        <v>398</v>
      </c>
      <c r="O187" t="s">
        <v>545</v>
      </c>
      <c r="P187" t="s">
        <v>400</v>
      </c>
      <c r="Q187" t="s">
        <v>401</v>
      </c>
      <c r="R187" t="s">
        <v>402</v>
      </c>
      <c r="S187" t="s">
        <v>82</v>
      </c>
    </row>
    <row r="188" spans="1:19" x14ac:dyDescent="0.35">
      <c r="A188">
        <v>57743</v>
      </c>
      <c r="C188">
        <v>266</v>
      </c>
      <c r="D188" t="s">
        <v>23</v>
      </c>
      <c r="E188" t="s">
        <v>410</v>
      </c>
      <c r="F188">
        <v>480</v>
      </c>
      <c r="G188" s="22">
        <v>45463</v>
      </c>
      <c r="H188" s="22">
        <v>45463</v>
      </c>
      <c r="I188" s="22">
        <v>45463</v>
      </c>
      <c r="J188" s="22">
        <v>45449</v>
      </c>
      <c r="K188" s="22">
        <v>45453</v>
      </c>
      <c r="L188" t="s">
        <v>398</v>
      </c>
      <c r="O188" t="s">
        <v>545</v>
      </c>
      <c r="P188" t="s">
        <v>400</v>
      </c>
      <c r="Q188" t="s">
        <v>401</v>
      </c>
      <c r="R188" t="s">
        <v>402</v>
      </c>
      <c r="S188" t="s">
        <v>82</v>
      </c>
    </row>
    <row r="189" spans="1:19" x14ac:dyDescent="0.35">
      <c r="A189">
        <v>57744</v>
      </c>
      <c r="C189">
        <v>266</v>
      </c>
      <c r="D189" t="s">
        <v>23</v>
      </c>
      <c r="E189" t="s">
        <v>410</v>
      </c>
      <c r="F189">
        <v>236.5</v>
      </c>
      <c r="G189" s="22">
        <v>45463</v>
      </c>
      <c r="H189" s="22">
        <v>45463</v>
      </c>
      <c r="I189" s="22">
        <v>45463</v>
      </c>
      <c r="J189" s="22">
        <v>45450</v>
      </c>
      <c r="K189" s="22">
        <v>45453</v>
      </c>
      <c r="L189" t="s">
        <v>398</v>
      </c>
      <c r="O189" t="s">
        <v>545</v>
      </c>
      <c r="P189" t="s">
        <v>400</v>
      </c>
      <c r="Q189" t="s">
        <v>401</v>
      </c>
      <c r="R189" t="s">
        <v>402</v>
      </c>
      <c r="S189" t="s">
        <v>82</v>
      </c>
    </row>
    <row r="190" spans="1:19" x14ac:dyDescent="0.35">
      <c r="A190">
        <v>58143</v>
      </c>
      <c r="C190">
        <v>266</v>
      </c>
      <c r="D190" t="s">
        <v>23</v>
      </c>
      <c r="E190" t="s">
        <v>539</v>
      </c>
      <c r="F190">
        <v>220</v>
      </c>
      <c r="G190" s="22">
        <v>45463</v>
      </c>
      <c r="H190" s="22">
        <v>45463</v>
      </c>
      <c r="I190" s="22">
        <v>45463</v>
      </c>
      <c r="J190" s="22">
        <v>45455</v>
      </c>
      <c r="K190" s="22">
        <v>45455</v>
      </c>
      <c r="L190" t="s">
        <v>398</v>
      </c>
      <c r="M190" t="s">
        <v>415</v>
      </c>
      <c r="N190" t="s">
        <v>485</v>
      </c>
      <c r="O190" t="s">
        <v>545</v>
      </c>
      <c r="P190" t="s">
        <v>400</v>
      </c>
      <c r="Q190" t="s">
        <v>401</v>
      </c>
      <c r="R190" t="s">
        <v>402</v>
      </c>
      <c r="S190" t="s">
        <v>82</v>
      </c>
    </row>
    <row r="191" spans="1:19" x14ac:dyDescent="0.35">
      <c r="A191">
        <v>58277</v>
      </c>
      <c r="C191">
        <v>266</v>
      </c>
      <c r="D191" t="s">
        <v>23</v>
      </c>
      <c r="E191" t="s">
        <v>554</v>
      </c>
      <c r="F191">
        <v>185</v>
      </c>
      <c r="G191" s="22">
        <v>45463</v>
      </c>
      <c r="H191" s="22">
        <v>45463</v>
      </c>
      <c r="I191" s="22">
        <v>45463</v>
      </c>
      <c r="J191" s="22">
        <v>45453</v>
      </c>
      <c r="K191" s="22">
        <v>45455</v>
      </c>
      <c r="L191" t="s">
        <v>398</v>
      </c>
      <c r="M191" t="s">
        <v>455</v>
      </c>
      <c r="N191" t="s">
        <v>555</v>
      </c>
      <c r="O191" t="s">
        <v>545</v>
      </c>
      <c r="P191" t="s">
        <v>400</v>
      </c>
      <c r="Q191" t="s">
        <v>401</v>
      </c>
      <c r="R191" t="s">
        <v>402</v>
      </c>
      <c r="S191" t="s">
        <v>82</v>
      </c>
    </row>
    <row r="192" spans="1:19" x14ac:dyDescent="0.35">
      <c r="A192">
        <v>58848</v>
      </c>
      <c r="C192">
        <v>266</v>
      </c>
      <c r="D192" t="s">
        <v>23</v>
      </c>
      <c r="E192" t="s">
        <v>556</v>
      </c>
      <c r="F192">
        <v>333.35</v>
      </c>
      <c r="G192" s="22">
        <v>45463</v>
      </c>
      <c r="H192" s="22">
        <v>45463</v>
      </c>
      <c r="I192" s="22">
        <v>45463</v>
      </c>
      <c r="J192" s="22">
        <v>45457</v>
      </c>
      <c r="K192" s="22">
        <v>45457</v>
      </c>
      <c r="L192" t="s">
        <v>89</v>
      </c>
      <c r="M192" t="s">
        <v>499</v>
      </c>
      <c r="N192" t="s">
        <v>557</v>
      </c>
      <c r="O192" t="s">
        <v>545</v>
      </c>
      <c r="P192" t="s">
        <v>400</v>
      </c>
      <c r="Q192" t="s">
        <v>401</v>
      </c>
      <c r="R192" t="s">
        <v>402</v>
      </c>
      <c r="S192" t="s">
        <v>82</v>
      </c>
    </row>
    <row r="193" spans="1:19" x14ac:dyDescent="0.35">
      <c r="A193">
        <v>61638</v>
      </c>
      <c r="C193">
        <v>266</v>
      </c>
      <c r="D193" t="s">
        <v>23</v>
      </c>
      <c r="E193" t="s">
        <v>502</v>
      </c>
      <c r="F193">
        <v>52.29</v>
      </c>
      <c r="G193" s="22">
        <v>45463</v>
      </c>
      <c r="H193" s="22"/>
      <c r="I193" s="22">
        <v>45463</v>
      </c>
      <c r="J193" s="22">
        <v>45463</v>
      </c>
      <c r="K193" s="22">
        <v>45470</v>
      </c>
      <c r="L193" t="s">
        <v>498</v>
      </c>
      <c r="M193" t="s">
        <v>503</v>
      </c>
      <c r="N193" t="s">
        <v>25</v>
      </c>
      <c r="O193" t="s">
        <v>545</v>
      </c>
      <c r="S193" t="s">
        <v>82</v>
      </c>
    </row>
    <row r="194" spans="1:19" x14ac:dyDescent="0.35">
      <c r="A194">
        <v>55226</v>
      </c>
      <c r="C194">
        <v>266</v>
      </c>
      <c r="D194" t="s">
        <v>23</v>
      </c>
      <c r="E194" t="s">
        <v>425</v>
      </c>
      <c r="F194">
        <v>157.80000000000001</v>
      </c>
      <c r="G194" s="22">
        <v>45463</v>
      </c>
      <c r="H194" s="22">
        <v>45463</v>
      </c>
      <c r="I194" s="22">
        <v>45463</v>
      </c>
      <c r="J194" s="22">
        <v>45434</v>
      </c>
      <c r="K194" s="22">
        <v>45434</v>
      </c>
      <c r="L194" t="s">
        <v>398</v>
      </c>
      <c r="M194" t="s">
        <v>412</v>
      </c>
      <c r="N194" t="s">
        <v>413</v>
      </c>
      <c r="O194" t="s">
        <v>545</v>
      </c>
      <c r="P194" t="s">
        <v>400</v>
      </c>
      <c r="Q194" t="s">
        <v>401</v>
      </c>
      <c r="R194" t="s">
        <v>402</v>
      </c>
      <c r="S194" t="s">
        <v>82</v>
      </c>
    </row>
    <row r="195" spans="1:19" x14ac:dyDescent="0.35">
      <c r="A195">
        <v>59551</v>
      </c>
      <c r="C195">
        <v>266</v>
      </c>
      <c r="D195" t="s">
        <v>23</v>
      </c>
      <c r="E195" t="s">
        <v>460</v>
      </c>
      <c r="F195">
        <v>861.94</v>
      </c>
      <c r="G195" s="22">
        <v>45463</v>
      </c>
      <c r="H195" s="22"/>
      <c r="I195" s="22">
        <v>45462</v>
      </c>
      <c r="J195" s="22">
        <v>45458</v>
      </c>
      <c r="K195" s="22"/>
      <c r="M195" t="s">
        <v>433</v>
      </c>
      <c r="N195" t="s">
        <v>434</v>
      </c>
      <c r="O195" t="s">
        <v>545</v>
      </c>
      <c r="P195" t="s">
        <v>400</v>
      </c>
      <c r="Q195" t="s">
        <v>401</v>
      </c>
      <c r="R195" t="s">
        <v>402</v>
      </c>
      <c r="S195" t="s">
        <v>82</v>
      </c>
    </row>
    <row r="196" spans="1:19" x14ac:dyDescent="0.35">
      <c r="A196">
        <v>59552</v>
      </c>
      <c r="C196">
        <v>266</v>
      </c>
      <c r="D196" t="s">
        <v>23</v>
      </c>
      <c r="E196" t="s">
        <v>461</v>
      </c>
      <c r="F196">
        <v>856.94</v>
      </c>
      <c r="G196" s="22">
        <v>45463</v>
      </c>
      <c r="H196" s="22"/>
      <c r="I196" s="22">
        <v>45462</v>
      </c>
      <c r="J196" s="22">
        <v>45458</v>
      </c>
      <c r="K196" s="22"/>
      <c r="M196" t="s">
        <v>433</v>
      </c>
      <c r="N196" t="s">
        <v>434</v>
      </c>
      <c r="O196" t="s">
        <v>545</v>
      </c>
      <c r="P196" t="s">
        <v>400</v>
      </c>
      <c r="Q196" t="s">
        <v>401</v>
      </c>
      <c r="R196" t="s">
        <v>402</v>
      </c>
      <c r="S196" t="s">
        <v>82</v>
      </c>
    </row>
    <row r="197" spans="1:19" x14ac:dyDescent="0.35">
      <c r="A197">
        <v>59553</v>
      </c>
      <c r="C197">
        <v>266</v>
      </c>
      <c r="D197" t="s">
        <v>23</v>
      </c>
      <c r="E197" t="s">
        <v>462</v>
      </c>
      <c r="F197">
        <v>825.21</v>
      </c>
      <c r="G197" s="22">
        <v>45463</v>
      </c>
      <c r="H197" s="22"/>
      <c r="I197" s="22">
        <v>45462</v>
      </c>
      <c r="J197" s="22">
        <v>45458</v>
      </c>
      <c r="K197" s="22"/>
      <c r="M197" t="s">
        <v>433</v>
      </c>
      <c r="N197" t="s">
        <v>434</v>
      </c>
      <c r="O197" t="s">
        <v>545</v>
      </c>
      <c r="P197" t="s">
        <v>400</v>
      </c>
      <c r="Q197" t="s">
        <v>401</v>
      </c>
      <c r="R197" t="s">
        <v>402</v>
      </c>
      <c r="S197" t="s">
        <v>82</v>
      </c>
    </row>
    <row r="198" spans="1:19" x14ac:dyDescent="0.35">
      <c r="A198">
        <v>59554</v>
      </c>
      <c r="C198">
        <v>266</v>
      </c>
      <c r="D198" t="s">
        <v>23</v>
      </c>
      <c r="E198" t="s">
        <v>463</v>
      </c>
      <c r="F198">
        <v>1196.6500000000001</v>
      </c>
      <c r="G198" s="22">
        <v>45463</v>
      </c>
      <c r="H198" s="22"/>
      <c r="I198" s="22">
        <v>45462</v>
      </c>
      <c r="J198" s="22">
        <v>45458</v>
      </c>
      <c r="K198" s="22"/>
      <c r="M198" t="s">
        <v>433</v>
      </c>
      <c r="N198" t="s">
        <v>434</v>
      </c>
      <c r="O198" t="s">
        <v>545</v>
      </c>
      <c r="P198" t="s">
        <v>400</v>
      </c>
      <c r="Q198" t="s">
        <v>401</v>
      </c>
      <c r="R198" t="s">
        <v>402</v>
      </c>
      <c r="S198" t="s">
        <v>82</v>
      </c>
    </row>
    <row r="199" spans="1:19" x14ac:dyDescent="0.35">
      <c r="A199">
        <v>59555</v>
      </c>
      <c r="C199">
        <v>266</v>
      </c>
      <c r="D199" t="s">
        <v>23</v>
      </c>
      <c r="E199" t="s">
        <v>547</v>
      </c>
      <c r="F199">
        <v>886.97</v>
      </c>
      <c r="G199" s="22">
        <v>45463</v>
      </c>
      <c r="H199" s="22"/>
      <c r="I199" s="22">
        <v>45462</v>
      </c>
      <c r="J199" s="22">
        <v>45458</v>
      </c>
      <c r="K199" s="22"/>
      <c r="M199" t="s">
        <v>433</v>
      </c>
      <c r="N199" t="s">
        <v>434</v>
      </c>
      <c r="O199" t="s">
        <v>545</v>
      </c>
      <c r="P199" t="s">
        <v>400</v>
      </c>
      <c r="Q199" t="s">
        <v>401</v>
      </c>
      <c r="R199" t="s">
        <v>402</v>
      </c>
      <c r="S199" t="s">
        <v>82</v>
      </c>
    </row>
    <row r="200" spans="1:19" x14ac:dyDescent="0.35">
      <c r="A200">
        <v>59556</v>
      </c>
      <c r="C200">
        <v>266</v>
      </c>
      <c r="D200" t="s">
        <v>23</v>
      </c>
      <c r="E200" t="s">
        <v>465</v>
      </c>
      <c r="F200">
        <v>886.97</v>
      </c>
      <c r="G200" s="22">
        <v>45463</v>
      </c>
      <c r="H200" s="22"/>
      <c r="I200" s="22">
        <v>45462</v>
      </c>
      <c r="J200" s="22">
        <v>45458</v>
      </c>
      <c r="K200" s="22"/>
      <c r="M200" t="s">
        <v>433</v>
      </c>
      <c r="N200" t="s">
        <v>434</v>
      </c>
      <c r="O200" t="s">
        <v>545</v>
      </c>
      <c r="P200" t="s">
        <v>400</v>
      </c>
      <c r="Q200" t="s">
        <v>401</v>
      </c>
      <c r="R200" t="s">
        <v>402</v>
      </c>
      <c r="S200" t="s">
        <v>82</v>
      </c>
    </row>
    <row r="201" spans="1:19" x14ac:dyDescent="0.35">
      <c r="A201">
        <v>59557</v>
      </c>
      <c r="C201">
        <v>266</v>
      </c>
      <c r="D201" t="s">
        <v>23</v>
      </c>
      <c r="E201" t="s">
        <v>466</v>
      </c>
      <c r="F201">
        <v>840.49</v>
      </c>
      <c r="G201" s="22">
        <v>45463</v>
      </c>
      <c r="H201" s="22"/>
      <c r="I201" s="22">
        <v>45462</v>
      </c>
      <c r="J201" s="22">
        <v>45458</v>
      </c>
      <c r="K201" s="22"/>
      <c r="M201" t="s">
        <v>433</v>
      </c>
      <c r="N201" t="s">
        <v>434</v>
      </c>
      <c r="O201" t="s">
        <v>545</v>
      </c>
      <c r="P201" t="s">
        <v>400</v>
      </c>
      <c r="Q201" t="s">
        <v>401</v>
      </c>
      <c r="R201" t="s">
        <v>402</v>
      </c>
      <c r="S201" t="s">
        <v>82</v>
      </c>
    </row>
    <row r="202" spans="1:19" x14ac:dyDescent="0.35">
      <c r="A202">
        <v>57183</v>
      </c>
      <c r="C202">
        <v>266</v>
      </c>
      <c r="D202" t="s">
        <v>23</v>
      </c>
      <c r="E202" t="s">
        <v>424</v>
      </c>
      <c r="F202">
        <v>251.92</v>
      </c>
      <c r="G202" s="22">
        <v>45462</v>
      </c>
      <c r="H202" s="22">
        <v>45462</v>
      </c>
      <c r="I202" s="22">
        <v>45462</v>
      </c>
      <c r="J202" s="22">
        <v>45448</v>
      </c>
      <c r="K202" s="22">
        <v>45448</v>
      </c>
      <c r="L202" t="s">
        <v>398</v>
      </c>
      <c r="O202" t="s">
        <v>545</v>
      </c>
      <c r="P202" t="s">
        <v>400</v>
      </c>
      <c r="Q202" t="s">
        <v>401</v>
      </c>
      <c r="R202" t="s">
        <v>402</v>
      </c>
      <c r="S202" t="s">
        <v>82</v>
      </c>
    </row>
    <row r="203" spans="1:19" x14ac:dyDescent="0.35">
      <c r="A203">
        <v>57194</v>
      </c>
      <c r="C203">
        <v>266</v>
      </c>
      <c r="D203" t="s">
        <v>23</v>
      </c>
      <c r="E203" t="s">
        <v>439</v>
      </c>
      <c r="F203">
        <v>206.69</v>
      </c>
      <c r="G203" s="22">
        <v>45462</v>
      </c>
      <c r="H203" s="22">
        <v>45462</v>
      </c>
      <c r="I203" s="22">
        <v>45462</v>
      </c>
      <c r="J203" s="22">
        <v>45448</v>
      </c>
      <c r="K203" s="22">
        <v>45448</v>
      </c>
      <c r="L203" t="s">
        <v>398</v>
      </c>
      <c r="O203" t="s">
        <v>545</v>
      </c>
      <c r="P203" t="s">
        <v>400</v>
      </c>
      <c r="Q203" t="s">
        <v>401</v>
      </c>
      <c r="R203" t="s">
        <v>402</v>
      </c>
      <c r="S203" t="s">
        <v>82</v>
      </c>
    </row>
    <row r="204" spans="1:19" x14ac:dyDescent="0.35">
      <c r="A204">
        <v>57642</v>
      </c>
      <c r="C204">
        <v>266</v>
      </c>
      <c r="D204" t="s">
        <v>23</v>
      </c>
      <c r="E204" t="s">
        <v>408</v>
      </c>
      <c r="F204">
        <v>194</v>
      </c>
      <c r="G204" s="22">
        <v>45462</v>
      </c>
      <c r="H204" s="22">
        <v>45462</v>
      </c>
      <c r="I204" s="22">
        <v>45462</v>
      </c>
      <c r="J204" s="22">
        <v>45450</v>
      </c>
      <c r="K204" s="22">
        <v>45450</v>
      </c>
      <c r="L204" t="s">
        <v>398</v>
      </c>
      <c r="O204" t="s">
        <v>545</v>
      </c>
      <c r="P204" t="s">
        <v>400</v>
      </c>
      <c r="Q204" t="s">
        <v>401</v>
      </c>
      <c r="R204" t="s">
        <v>402</v>
      </c>
      <c r="S204" t="s">
        <v>82</v>
      </c>
    </row>
    <row r="205" spans="1:19" x14ac:dyDescent="0.35">
      <c r="A205">
        <v>57745</v>
      </c>
      <c r="C205">
        <v>266</v>
      </c>
      <c r="D205" t="s">
        <v>23</v>
      </c>
      <c r="E205" t="s">
        <v>410</v>
      </c>
      <c r="F205">
        <v>214.05</v>
      </c>
      <c r="G205" s="22">
        <v>45462</v>
      </c>
      <c r="H205" s="22">
        <v>45462</v>
      </c>
      <c r="I205" s="22">
        <v>45462</v>
      </c>
      <c r="J205" s="22">
        <v>45448</v>
      </c>
      <c r="K205" s="22">
        <v>45453</v>
      </c>
      <c r="L205" t="s">
        <v>398</v>
      </c>
      <c r="O205" t="s">
        <v>545</v>
      </c>
      <c r="P205" t="s">
        <v>400</v>
      </c>
      <c r="Q205" t="s">
        <v>401</v>
      </c>
      <c r="R205" t="s">
        <v>402</v>
      </c>
      <c r="S205" t="s">
        <v>82</v>
      </c>
    </row>
    <row r="206" spans="1:19" x14ac:dyDescent="0.35">
      <c r="A206">
        <v>57799</v>
      </c>
      <c r="C206">
        <v>266</v>
      </c>
      <c r="D206" t="s">
        <v>23</v>
      </c>
      <c r="E206" t="s">
        <v>404</v>
      </c>
      <c r="F206">
        <v>497.15</v>
      </c>
      <c r="G206" s="22">
        <v>45462</v>
      </c>
      <c r="H206" s="22">
        <v>45462</v>
      </c>
      <c r="I206" s="22">
        <v>45462</v>
      </c>
      <c r="J206" s="22">
        <v>45453</v>
      </c>
      <c r="K206" s="22">
        <v>45453</v>
      </c>
      <c r="L206" t="s">
        <v>398</v>
      </c>
      <c r="O206" t="s">
        <v>545</v>
      </c>
      <c r="P206" t="s">
        <v>400</v>
      </c>
      <c r="Q206" t="s">
        <v>401</v>
      </c>
      <c r="R206" t="s">
        <v>402</v>
      </c>
      <c r="S206" t="s">
        <v>82</v>
      </c>
    </row>
    <row r="207" spans="1:19" x14ac:dyDescent="0.35">
      <c r="A207">
        <v>58147</v>
      </c>
      <c r="C207">
        <v>266</v>
      </c>
      <c r="D207" t="s">
        <v>23</v>
      </c>
      <c r="E207" t="s">
        <v>414</v>
      </c>
      <c r="F207">
        <v>4610.76</v>
      </c>
      <c r="G207" s="22">
        <v>45453</v>
      </c>
      <c r="H207" s="22">
        <v>45462</v>
      </c>
      <c r="I207" s="22">
        <v>45462</v>
      </c>
      <c r="J207" s="22">
        <v>45455</v>
      </c>
      <c r="K207" s="22">
        <v>45455</v>
      </c>
      <c r="L207" t="s">
        <v>398</v>
      </c>
      <c r="M207" t="s">
        <v>415</v>
      </c>
      <c r="N207" t="s">
        <v>416</v>
      </c>
      <c r="O207" t="s">
        <v>558</v>
      </c>
      <c r="P207" t="s">
        <v>400</v>
      </c>
      <c r="Q207" t="s">
        <v>401</v>
      </c>
      <c r="R207" t="s">
        <v>402</v>
      </c>
      <c r="S207" t="s">
        <v>82</v>
      </c>
    </row>
    <row r="208" spans="1:19" x14ac:dyDescent="0.35">
      <c r="A208">
        <v>56605</v>
      </c>
      <c r="C208">
        <v>266</v>
      </c>
      <c r="D208" t="s">
        <v>23</v>
      </c>
      <c r="E208" t="s">
        <v>559</v>
      </c>
      <c r="F208">
        <v>1700</v>
      </c>
      <c r="G208" s="22">
        <v>45461</v>
      </c>
      <c r="H208" s="22">
        <v>45461</v>
      </c>
      <c r="I208" s="22">
        <v>45461</v>
      </c>
      <c r="J208" s="22">
        <v>45446</v>
      </c>
      <c r="K208" s="22">
        <v>45446</v>
      </c>
      <c r="L208" t="s">
        <v>89</v>
      </c>
      <c r="M208" t="s">
        <v>477</v>
      </c>
      <c r="N208" t="s">
        <v>478</v>
      </c>
      <c r="O208" t="s">
        <v>545</v>
      </c>
      <c r="P208" t="s">
        <v>400</v>
      </c>
      <c r="Q208" t="s">
        <v>401</v>
      </c>
      <c r="R208" t="s">
        <v>402</v>
      </c>
      <c r="S208" t="s">
        <v>82</v>
      </c>
    </row>
    <row r="209" spans="1:19" x14ac:dyDescent="0.35">
      <c r="A209">
        <v>56913</v>
      </c>
      <c r="C209">
        <v>266</v>
      </c>
      <c r="D209" t="s">
        <v>23</v>
      </c>
      <c r="E209" t="s">
        <v>408</v>
      </c>
      <c r="F209">
        <v>166.9</v>
      </c>
      <c r="G209" s="22">
        <v>45461</v>
      </c>
      <c r="H209" s="22">
        <v>45461</v>
      </c>
      <c r="I209" s="22">
        <v>45461</v>
      </c>
      <c r="J209" s="22">
        <v>45447</v>
      </c>
      <c r="K209" s="22">
        <v>45447</v>
      </c>
      <c r="L209" t="s">
        <v>398</v>
      </c>
      <c r="O209" t="s">
        <v>545</v>
      </c>
      <c r="P209" t="s">
        <v>400</v>
      </c>
      <c r="Q209" t="s">
        <v>401</v>
      </c>
      <c r="R209" t="s">
        <v>402</v>
      </c>
      <c r="S209" t="s">
        <v>82</v>
      </c>
    </row>
    <row r="210" spans="1:19" x14ac:dyDescent="0.35">
      <c r="A210">
        <v>57179</v>
      </c>
      <c r="C210">
        <v>266</v>
      </c>
      <c r="D210" t="s">
        <v>23</v>
      </c>
      <c r="E210" t="s">
        <v>469</v>
      </c>
      <c r="F210">
        <v>816</v>
      </c>
      <c r="G210" s="22">
        <v>45461</v>
      </c>
      <c r="H210" s="22">
        <v>45461</v>
      </c>
      <c r="I210" s="22">
        <v>45461</v>
      </c>
      <c r="J210" s="22">
        <v>45448</v>
      </c>
      <c r="K210" s="22">
        <v>45448</v>
      </c>
      <c r="L210" t="s">
        <v>398</v>
      </c>
      <c r="O210" t="s">
        <v>545</v>
      </c>
      <c r="P210" t="s">
        <v>400</v>
      </c>
      <c r="Q210" t="s">
        <v>401</v>
      </c>
      <c r="R210" t="s">
        <v>402</v>
      </c>
      <c r="S210" t="s">
        <v>82</v>
      </c>
    </row>
    <row r="211" spans="1:19" x14ac:dyDescent="0.35">
      <c r="A211">
        <v>57197</v>
      </c>
      <c r="C211">
        <v>266</v>
      </c>
      <c r="D211" t="s">
        <v>23</v>
      </c>
      <c r="E211" t="s">
        <v>403</v>
      </c>
      <c r="F211">
        <v>3506.53</v>
      </c>
      <c r="G211" s="22">
        <v>45461</v>
      </c>
      <c r="H211" s="22">
        <v>45461</v>
      </c>
      <c r="I211" s="22">
        <v>45461</v>
      </c>
      <c r="J211" s="22">
        <v>45447</v>
      </c>
      <c r="K211" s="22">
        <v>45448</v>
      </c>
      <c r="L211" t="s">
        <v>398</v>
      </c>
      <c r="M211" t="s">
        <v>412</v>
      </c>
      <c r="N211" t="s">
        <v>413</v>
      </c>
      <c r="O211" t="s">
        <v>545</v>
      </c>
      <c r="P211" t="s">
        <v>400</v>
      </c>
      <c r="Q211" t="s">
        <v>401</v>
      </c>
      <c r="R211" t="s">
        <v>402</v>
      </c>
      <c r="S211" t="s">
        <v>82</v>
      </c>
    </row>
    <row r="212" spans="1:19" x14ac:dyDescent="0.35">
      <c r="A212">
        <v>61693</v>
      </c>
      <c r="C212">
        <v>266</v>
      </c>
      <c r="D212" t="s">
        <v>23</v>
      </c>
      <c r="E212" t="s">
        <v>502</v>
      </c>
      <c r="F212">
        <v>171.45</v>
      </c>
      <c r="G212" s="22">
        <v>45461</v>
      </c>
      <c r="H212" s="22"/>
      <c r="I212" s="22">
        <v>45461</v>
      </c>
      <c r="J212" s="22">
        <v>45461</v>
      </c>
      <c r="K212" s="22">
        <v>45470</v>
      </c>
      <c r="L212" t="s">
        <v>498</v>
      </c>
      <c r="M212" t="s">
        <v>503</v>
      </c>
      <c r="N212" t="s">
        <v>25</v>
      </c>
      <c r="O212" t="s">
        <v>545</v>
      </c>
      <c r="S212" t="s">
        <v>82</v>
      </c>
    </row>
    <row r="213" spans="1:19" x14ac:dyDescent="0.35">
      <c r="A213">
        <v>57492</v>
      </c>
      <c r="C213">
        <v>266</v>
      </c>
      <c r="D213" t="s">
        <v>23</v>
      </c>
      <c r="E213" t="s">
        <v>444</v>
      </c>
      <c r="F213">
        <v>540</v>
      </c>
      <c r="G213" s="22">
        <v>45461</v>
      </c>
      <c r="H213" s="22">
        <v>45461</v>
      </c>
      <c r="I213" s="22">
        <v>45461</v>
      </c>
      <c r="J213" s="22">
        <v>45449</v>
      </c>
      <c r="K213" s="22">
        <v>45449</v>
      </c>
      <c r="L213" t="s">
        <v>398</v>
      </c>
      <c r="O213" t="s">
        <v>545</v>
      </c>
      <c r="P213" t="s">
        <v>400</v>
      </c>
      <c r="Q213" t="s">
        <v>401</v>
      </c>
      <c r="R213" t="s">
        <v>402</v>
      </c>
      <c r="S213" t="s">
        <v>82</v>
      </c>
    </row>
    <row r="214" spans="1:19" x14ac:dyDescent="0.35">
      <c r="A214">
        <v>57885</v>
      </c>
      <c r="C214">
        <v>266</v>
      </c>
      <c r="D214" t="s">
        <v>23</v>
      </c>
      <c r="E214" t="s">
        <v>440</v>
      </c>
      <c r="F214">
        <v>695.2</v>
      </c>
      <c r="G214" s="22">
        <v>45461</v>
      </c>
      <c r="H214" s="22">
        <v>45461</v>
      </c>
      <c r="I214" s="22">
        <v>45461</v>
      </c>
      <c r="J214" s="22">
        <v>45454</v>
      </c>
      <c r="K214" s="22">
        <v>45454</v>
      </c>
      <c r="L214" t="s">
        <v>398</v>
      </c>
      <c r="O214" t="s">
        <v>545</v>
      </c>
      <c r="P214" t="s">
        <v>400</v>
      </c>
      <c r="Q214" t="s">
        <v>401</v>
      </c>
      <c r="R214" t="s">
        <v>402</v>
      </c>
      <c r="S214" t="s">
        <v>82</v>
      </c>
    </row>
    <row r="215" spans="1:19" x14ac:dyDescent="0.35">
      <c r="A215">
        <v>58214</v>
      </c>
      <c r="C215">
        <v>266</v>
      </c>
      <c r="D215" t="s">
        <v>23</v>
      </c>
      <c r="E215" t="s">
        <v>446</v>
      </c>
      <c r="F215">
        <v>2963.27</v>
      </c>
      <c r="G215" s="22">
        <v>45461</v>
      </c>
      <c r="H215" s="22">
        <v>45461</v>
      </c>
      <c r="I215" s="22">
        <v>45461</v>
      </c>
      <c r="J215" s="22">
        <v>45455</v>
      </c>
      <c r="K215" s="22">
        <v>45455</v>
      </c>
      <c r="L215" t="s">
        <v>398</v>
      </c>
      <c r="M215" t="s">
        <v>412</v>
      </c>
      <c r="N215" t="s">
        <v>413</v>
      </c>
      <c r="O215" t="s">
        <v>545</v>
      </c>
      <c r="P215" t="s">
        <v>400</v>
      </c>
      <c r="Q215" t="s">
        <v>401</v>
      </c>
      <c r="R215" t="s">
        <v>402</v>
      </c>
      <c r="S215" t="s">
        <v>82</v>
      </c>
    </row>
    <row r="216" spans="1:19" x14ac:dyDescent="0.35">
      <c r="A216">
        <v>58222</v>
      </c>
      <c r="C216">
        <v>266</v>
      </c>
      <c r="D216" t="s">
        <v>23</v>
      </c>
      <c r="E216" t="s">
        <v>459</v>
      </c>
      <c r="F216">
        <v>271.14999999999998</v>
      </c>
      <c r="G216" s="22">
        <v>45461</v>
      </c>
      <c r="H216" s="22">
        <v>45461</v>
      </c>
      <c r="I216" s="22">
        <v>45461</v>
      </c>
      <c r="J216" s="22">
        <v>45455</v>
      </c>
      <c r="K216" s="22">
        <v>45455</v>
      </c>
      <c r="L216" t="s">
        <v>398</v>
      </c>
      <c r="M216" t="s">
        <v>412</v>
      </c>
      <c r="N216" t="s">
        <v>413</v>
      </c>
      <c r="O216" t="s">
        <v>545</v>
      </c>
      <c r="P216" t="s">
        <v>400</v>
      </c>
      <c r="Q216" t="s">
        <v>401</v>
      </c>
      <c r="R216" t="s">
        <v>402</v>
      </c>
      <c r="S216" t="s">
        <v>82</v>
      </c>
    </row>
    <row r="217" spans="1:19" x14ac:dyDescent="0.35">
      <c r="A217">
        <v>58300</v>
      </c>
      <c r="C217">
        <v>266</v>
      </c>
      <c r="D217" t="s">
        <v>23</v>
      </c>
      <c r="E217" t="s">
        <v>560</v>
      </c>
      <c r="F217">
        <v>416</v>
      </c>
      <c r="G217" s="22">
        <v>45461</v>
      </c>
      <c r="H217" s="22">
        <v>45461</v>
      </c>
      <c r="I217" s="22">
        <v>45461</v>
      </c>
      <c r="J217" s="22">
        <v>45455</v>
      </c>
      <c r="K217" s="22">
        <v>45455</v>
      </c>
      <c r="L217" t="s">
        <v>398</v>
      </c>
      <c r="M217" t="s">
        <v>412</v>
      </c>
      <c r="N217" t="s">
        <v>413</v>
      </c>
      <c r="O217" t="s">
        <v>545</v>
      </c>
      <c r="P217" t="s">
        <v>400</v>
      </c>
      <c r="Q217" t="s">
        <v>401</v>
      </c>
      <c r="R217" t="s">
        <v>402</v>
      </c>
      <c r="S217" t="s">
        <v>82</v>
      </c>
    </row>
    <row r="218" spans="1:19" x14ac:dyDescent="0.35">
      <c r="A218">
        <v>55214</v>
      </c>
      <c r="C218">
        <v>266</v>
      </c>
      <c r="D218" t="s">
        <v>23</v>
      </c>
      <c r="E218" t="s">
        <v>561</v>
      </c>
      <c r="F218">
        <v>382.8</v>
      </c>
      <c r="G218" s="22">
        <v>45461</v>
      </c>
      <c r="H218" s="22">
        <v>45449</v>
      </c>
      <c r="I218" s="22">
        <v>45461</v>
      </c>
      <c r="J218" s="22">
        <v>45434</v>
      </c>
      <c r="K218" s="22">
        <v>45434</v>
      </c>
      <c r="L218" t="s">
        <v>398</v>
      </c>
      <c r="M218" t="s">
        <v>412</v>
      </c>
      <c r="N218" t="s">
        <v>428</v>
      </c>
      <c r="O218" t="s">
        <v>545</v>
      </c>
      <c r="P218" t="s">
        <v>400</v>
      </c>
      <c r="Q218" t="s">
        <v>401</v>
      </c>
      <c r="R218" t="s">
        <v>402</v>
      </c>
      <c r="S218" t="s">
        <v>82</v>
      </c>
    </row>
    <row r="219" spans="1:19" x14ac:dyDescent="0.35">
      <c r="A219">
        <v>55700</v>
      </c>
      <c r="C219">
        <v>266</v>
      </c>
      <c r="D219" t="s">
        <v>23</v>
      </c>
      <c r="E219" t="s">
        <v>562</v>
      </c>
      <c r="F219">
        <v>675.55</v>
      </c>
      <c r="G219" s="22">
        <v>45461</v>
      </c>
      <c r="H219" s="22">
        <v>45461</v>
      </c>
      <c r="I219" s="22">
        <v>45461</v>
      </c>
      <c r="J219" s="22">
        <v>45439</v>
      </c>
      <c r="K219" s="22">
        <v>45439</v>
      </c>
      <c r="L219" t="s">
        <v>398</v>
      </c>
      <c r="M219" t="s">
        <v>455</v>
      </c>
      <c r="N219" t="s">
        <v>555</v>
      </c>
      <c r="O219" t="s">
        <v>545</v>
      </c>
      <c r="P219" t="s">
        <v>400</v>
      </c>
      <c r="Q219" t="s">
        <v>401</v>
      </c>
      <c r="R219" t="s">
        <v>402</v>
      </c>
      <c r="S219" t="s">
        <v>82</v>
      </c>
    </row>
    <row r="220" spans="1:19" x14ac:dyDescent="0.35">
      <c r="A220">
        <v>54461</v>
      </c>
      <c r="C220">
        <v>266</v>
      </c>
      <c r="D220" t="s">
        <v>23</v>
      </c>
      <c r="E220" t="s">
        <v>475</v>
      </c>
      <c r="F220">
        <v>2403.35</v>
      </c>
      <c r="G220" s="22">
        <v>45460</v>
      </c>
      <c r="H220" s="22">
        <v>45460</v>
      </c>
      <c r="I220" s="22">
        <v>45460</v>
      </c>
      <c r="J220" s="22">
        <v>45429</v>
      </c>
      <c r="K220" s="22">
        <v>45429</v>
      </c>
      <c r="L220" t="s">
        <v>398</v>
      </c>
      <c r="O220" t="s">
        <v>545</v>
      </c>
      <c r="P220" t="s">
        <v>400</v>
      </c>
      <c r="Q220" t="s">
        <v>401</v>
      </c>
      <c r="R220" t="s">
        <v>402</v>
      </c>
      <c r="S220" t="s">
        <v>82</v>
      </c>
    </row>
    <row r="221" spans="1:19" x14ac:dyDescent="0.35">
      <c r="A221">
        <v>54462</v>
      </c>
      <c r="C221">
        <v>266</v>
      </c>
      <c r="D221" t="s">
        <v>23</v>
      </c>
      <c r="E221" t="s">
        <v>475</v>
      </c>
      <c r="F221">
        <v>2177.33</v>
      </c>
      <c r="G221" s="22">
        <v>45460</v>
      </c>
      <c r="H221" s="22">
        <v>45460</v>
      </c>
      <c r="I221" s="22">
        <v>45460</v>
      </c>
      <c r="J221" s="22">
        <v>45429</v>
      </c>
      <c r="K221" s="22">
        <v>45429</v>
      </c>
      <c r="L221" t="s">
        <v>398</v>
      </c>
      <c r="O221" t="s">
        <v>545</v>
      </c>
      <c r="P221" t="s">
        <v>400</v>
      </c>
      <c r="Q221" t="s">
        <v>401</v>
      </c>
      <c r="R221" t="s">
        <v>402</v>
      </c>
      <c r="S221" t="s">
        <v>82</v>
      </c>
    </row>
    <row r="222" spans="1:19" x14ac:dyDescent="0.35">
      <c r="A222">
        <v>55011</v>
      </c>
      <c r="C222">
        <v>266</v>
      </c>
      <c r="D222" t="s">
        <v>23</v>
      </c>
      <c r="E222" t="s">
        <v>563</v>
      </c>
      <c r="F222">
        <v>2280</v>
      </c>
      <c r="G222" s="22">
        <v>45458</v>
      </c>
      <c r="H222" s="22">
        <v>45460</v>
      </c>
      <c r="I222" s="22">
        <v>45460</v>
      </c>
      <c r="J222" s="22">
        <v>45433</v>
      </c>
      <c r="K222" s="22">
        <v>45433</v>
      </c>
      <c r="L222" t="s">
        <v>89</v>
      </c>
      <c r="M222" t="s">
        <v>477</v>
      </c>
      <c r="N222" t="s">
        <v>564</v>
      </c>
      <c r="O222" t="s">
        <v>558</v>
      </c>
      <c r="P222" t="s">
        <v>400</v>
      </c>
      <c r="Q222" t="s">
        <v>401</v>
      </c>
      <c r="R222" t="s">
        <v>402</v>
      </c>
      <c r="S222" t="s">
        <v>82</v>
      </c>
    </row>
    <row r="223" spans="1:19" x14ac:dyDescent="0.35">
      <c r="A223">
        <v>55394</v>
      </c>
      <c r="C223">
        <v>266</v>
      </c>
      <c r="D223" t="s">
        <v>23</v>
      </c>
      <c r="E223" t="s">
        <v>405</v>
      </c>
      <c r="F223">
        <v>4511.99</v>
      </c>
      <c r="G223" s="22">
        <v>45458</v>
      </c>
      <c r="H223" s="22">
        <v>45460</v>
      </c>
      <c r="I223" s="22">
        <v>45460</v>
      </c>
      <c r="J223" s="22">
        <v>45435</v>
      </c>
      <c r="K223" s="22">
        <v>45435</v>
      </c>
      <c r="L223" t="s">
        <v>398</v>
      </c>
      <c r="M223" t="s">
        <v>505</v>
      </c>
      <c r="N223" t="s">
        <v>506</v>
      </c>
      <c r="O223" t="s">
        <v>558</v>
      </c>
      <c r="P223" t="s">
        <v>400</v>
      </c>
      <c r="Q223" t="s">
        <v>401</v>
      </c>
      <c r="R223" t="s">
        <v>402</v>
      </c>
      <c r="S223" t="s">
        <v>82</v>
      </c>
    </row>
    <row r="224" spans="1:19" x14ac:dyDescent="0.35">
      <c r="A224">
        <v>55396</v>
      </c>
      <c r="C224">
        <v>266</v>
      </c>
      <c r="D224" t="s">
        <v>23</v>
      </c>
      <c r="E224" t="s">
        <v>405</v>
      </c>
      <c r="F224">
        <v>4511.99</v>
      </c>
      <c r="G224" s="22">
        <v>45458</v>
      </c>
      <c r="H224" s="22">
        <v>45460</v>
      </c>
      <c r="I224" s="22">
        <v>45460</v>
      </c>
      <c r="J224" s="22">
        <v>45435</v>
      </c>
      <c r="K224" s="22">
        <v>45435</v>
      </c>
      <c r="L224" t="s">
        <v>398</v>
      </c>
      <c r="M224" t="s">
        <v>505</v>
      </c>
      <c r="N224" t="s">
        <v>506</v>
      </c>
      <c r="O224" t="s">
        <v>558</v>
      </c>
      <c r="P224" t="s">
        <v>400</v>
      </c>
      <c r="Q224" t="s">
        <v>401</v>
      </c>
      <c r="R224" t="s">
        <v>402</v>
      </c>
      <c r="S224" t="s">
        <v>82</v>
      </c>
    </row>
    <row r="225" spans="1:19" x14ac:dyDescent="0.35">
      <c r="A225">
        <v>55699</v>
      </c>
      <c r="C225">
        <v>266</v>
      </c>
      <c r="D225" t="s">
        <v>23</v>
      </c>
      <c r="E225" t="s">
        <v>565</v>
      </c>
      <c r="F225">
        <v>200</v>
      </c>
      <c r="G225" s="22">
        <v>45458</v>
      </c>
      <c r="H225" s="22">
        <v>45460</v>
      </c>
      <c r="I225" s="22">
        <v>45460</v>
      </c>
      <c r="J225" s="22">
        <v>45439</v>
      </c>
      <c r="K225" s="22">
        <v>45439</v>
      </c>
      <c r="L225" t="s">
        <v>398</v>
      </c>
      <c r="M225" t="s">
        <v>430</v>
      </c>
      <c r="N225" t="s">
        <v>481</v>
      </c>
      <c r="O225" t="s">
        <v>558</v>
      </c>
      <c r="P225" t="s">
        <v>400</v>
      </c>
      <c r="Q225" t="s">
        <v>401</v>
      </c>
      <c r="R225" t="s">
        <v>402</v>
      </c>
      <c r="S225" t="s">
        <v>82</v>
      </c>
    </row>
    <row r="226" spans="1:19" x14ac:dyDescent="0.35">
      <c r="A226">
        <v>55733</v>
      </c>
      <c r="C226">
        <v>266</v>
      </c>
      <c r="D226" t="s">
        <v>23</v>
      </c>
      <c r="E226" t="s">
        <v>566</v>
      </c>
      <c r="F226">
        <v>236.23</v>
      </c>
      <c r="G226" s="22">
        <v>45460</v>
      </c>
      <c r="H226" s="22">
        <v>45460</v>
      </c>
      <c r="I226" s="22">
        <v>45460</v>
      </c>
      <c r="J226" s="22">
        <v>45439</v>
      </c>
      <c r="K226" s="22">
        <v>45439</v>
      </c>
      <c r="L226" t="s">
        <v>398</v>
      </c>
      <c r="M226" t="s">
        <v>418</v>
      </c>
      <c r="N226" t="s">
        <v>567</v>
      </c>
      <c r="O226" t="s">
        <v>545</v>
      </c>
      <c r="P226" t="s">
        <v>400</v>
      </c>
      <c r="Q226" t="s">
        <v>401</v>
      </c>
      <c r="R226" t="s">
        <v>402</v>
      </c>
      <c r="S226" t="s">
        <v>82</v>
      </c>
    </row>
    <row r="227" spans="1:19" x14ac:dyDescent="0.35">
      <c r="A227">
        <v>53963</v>
      </c>
      <c r="C227">
        <v>266</v>
      </c>
      <c r="D227" t="s">
        <v>23</v>
      </c>
      <c r="E227" t="s">
        <v>435</v>
      </c>
      <c r="F227">
        <v>1000</v>
      </c>
      <c r="G227" s="22">
        <v>45458</v>
      </c>
      <c r="H227" s="22">
        <v>45460</v>
      </c>
      <c r="I227" s="22">
        <v>45460</v>
      </c>
      <c r="J227" s="22">
        <v>45444</v>
      </c>
      <c r="K227" s="22">
        <v>45426</v>
      </c>
      <c r="L227" t="s">
        <v>89</v>
      </c>
      <c r="M227" t="s">
        <v>433</v>
      </c>
      <c r="N227" t="s">
        <v>436</v>
      </c>
      <c r="O227" t="s">
        <v>558</v>
      </c>
      <c r="P227" t="s">
        <v>400</v>
      </c>
      <c r="Q227" t="s">
        <v>401</v>
      </c>
      <c r="R227" t="s">
        <v>402</v>
      </c>
      <c r="S227" t="s">
        <v>82</v>
      </c>
    </row>
    <row r="228" spans="1:19" x14ac:dyDescent="0.35">
      <c r="A228">
        <v>37046</v>
      </c>
      <c r="C228">
        <v>266</v>
      </c>
      <c r="D228" t="s">
        <v>23</v>
      </c>
      <c r="E228" t="s">
        <v>504</v>
      </c>
      <c r="F228">
        <v>1649.47</v>
      </c>
      <c r="G228" s="22">
        <v>45458</v>
      </c>
      <c r="H228" s="22">
        <v>45460</v>
      </c>
      <c r="I228" s="22">
        <v>45460</v>
      </c>
      <c r="J228" s="22">
        <v>45458</v>
      </c>
      <c r="K228" s="22">
        <v>45357</v>
      </c>
      <c r="L228" t="s">
        <v>398</v>
      </c>
      <c r="M228" t="s">
        <v>406</v>
      </c>
      <c r="N228" t="s">
        <v>507</v>
      </c>
      <c r="O228" t="s">
        <v>558</v>
      </c>
      <c r="P228" t="s">
        <v>400</v>
      </c>
      <c r="Q228" t="s">
        <v>401</v>
      </c>
      <c r="R228" t="s">
        <v>402</v>
      </c>
      <c r="S228" t="s">
        <v>82</v>
      </c>
    </row>
    <row r="229" spans="1:19" x14ac:dyDescent="0.35">
      <c r="A229">
        <v>56092</v>
      </c>
      <c r="C229">
        <v>266</v>
      </c>
      <c r="D229" t="s">
        <v>23</v>
      </c>
      <c r="E229" t="s">
        <v>448</v>
      </c>
      <c r="F229">
        <v>1950</v>
      </c>
      <c r="G229" s="22">
        <v>45460</v>
      </c>
      <c r="H229" s="22">
        <v>45460</v>
      </c>
      <c r="I229" s="22">
        <v>45460</v>
      </c>
      <c r="J229" s="22">
        <v>45441</v>
      </c>
      <c r="K229" s="22">
        <v>45441</v>
      </c>
      <c r="L229" t="s">
        <v>398</v>
      </c>
      <c r="M229" t="s">
        <v>449</v>
      </c>
      <c r="N229" t="s">
        <v>450</v>
      </c>
      <c r="O229" t="s">
        <v>545</v>
      </c>
      <c r="P229" t="s">
        <v>400</v>
      </c>
      <c r="Q229" t="s">
        <v>401</v>
      </c>
      <c r="R229" t="s">
        <v>402</v>
      </c>
      <c r="S229" t="s">
        <v>82</v>
      </c>
    </row>
    <row r="230" spans="1:19" x14ac:dyDescent="0.35">
      <c r="A230">
        <v>56580</v>
      </c>
      <c r="C230">
        <v>266</v>
      </c>
      <c r="D230" t="s">
        <v>23</v>
      </c>
      <c r="E230" t="s">
        <v>568</v>
      </c>
      <c r="F230">
        <v>219</v>
      </c>
      <c r="G230" s="22">
        <v>45458</v>
      </c>
      <c r="H230" s="22">
        <v>45460</v>
      </c>
      <c r="I230" s="22">
        <v>45460</v>
      </c>
      <c r="J230" s="22">
        <v>45444</v>
      </c>
      <c r="K230" s="22">
        <v>45446</v>
      </c>
      <c r="L230" t="s">
        <v>398</v>
      </c>
      <c r="M230" t="s">
        <v>418</v>
      </c>
      <c r="N230" t="s">
        <v>569</v>
      </c>
      <c r="O230" t="s">
        <v>558</v>
      </c>
      <c r="P230" t="s">
        <v>400</v>
      </c>
      <c r="Q230" t="s">
        <v>401</v>
      </c>
      <c r="R230" t="s">
        <v>402</v>
      </c>
      <c r="S230" t="s">
        <v>82</v>
      </c>
    </row>
    <row r="231" spans="1:19" x14ac:dyDescent="0.35">
      <c r="A231">
        <v>56646</v>
      </c>
      <c r="C231">
        <v>266</v>
      </c>
      <c r="D231" t="s">
        <v>23</v>
      </c>
      <c r="E231" t="s">
        <v>439</v>
      </c>
      <c r="F231">
        <v>621.03</v>
      </c>
      <c r="G231" s="22">
        <v>45458</v>
      </c>
      <c r="H231" s="22">
        <v>45460</v>
      </c>
      <c r="I231" s="22">
        <v>45460</v>
      </c>
      <c r="J231" s="22">
        <v>45443</v>
      </c>
      <c r="K231" s="22">
        <v>45446</v>
      </c>
      <c r="L231" t="s">
        <v>398</v>
      </c>
      <c r="O231" t="s">
        <v>558</v>
      </c>
      <c r="P231" t="s">
        <v>400</v>
      </c>
      <c r="Q231" t="s">
        <v>401</v>
      </c>
      <c r="R231" t="s">
        <v>402</v>
      </c>
      <c r="S231" t="s">
        <v>82</v>
      </c>
    </row>
    <row r="232" spans="1:19" x14ac:dyDescent="0.35">
      <c r="A232">
        <v>56648</v>
      </c>
      <c r="C232">
        <v>266</v>
      </c>
      <c r="D232" t="s">
        <v>23</v>
      </c>
      <c r="E232" t="s">
        <v>408</v>
      </c>
      <c r="F232">
        <v>381</v>
      </c>
      <c r="G232" s="22">
        <v>45460</v>
      </c>
      <c r="H232" s="22">
        <v>45460</v>
      </c>
      <c r="I232" s="22">
        <v>45460</v>
      </c>
      <c r="J232" s="22">
        <v>45446</v>
      </c>
      <c r="K232" s="22">
        <v>45446</v>
      </c>
      <c r="L232" t="s">
        <v>398</v>
      </c>
      <c r="O232" t="s">
        <v>545</v>
      </c>
      <c r="P232" t="s">
        <v>400</v>
      </c>
      <c r="Q232" t="s">
        <v>401</v>
      </c>
      <c r="R232" t="s">
        <v>402</v>
      </c>
      <c r="S232" t="s">
        <v>82</v>
      </c>
    </row>
    <row r="233" spans="1:19" x14ac:dyDescent="0.35">
      <c r="A233">
        <v>56650</v>
      </c>
      <c r="C233">
        <v>266</v>
      </c>
      <c r="D233" t="s">
        <v>23</v>
      </c>
      <c r="E233" t="s">
        <v>424</v>
      </c>
      <c r="F233">
        <v>356.12</v>
      </c>
      <c r="G233" s="22">
        <v>45460</v>
      </c>
      <c r="H233" s="22">
        <v>45460</v>
      </c>
      <c r="I233" s="22">
        <v>45460</v>
      </c>
      <c r="J233" s="22">
        <v>45443</v>
      </c>
      <c r="K233" s="22">
        <v>45446</v>
      </c>
      <c r="L233" t="s">
        <v>398</v>
      </c>
      <c r="O233" t="s">
        <v>545</v>
      </c>
      <c r="P233" t="s">
        <v>400</v>
      </c>
      <c r="Q233" t="s">
        <v>401</v>
      </c>
      <c r="R233" t="s">
        <v>402</v>
      </c>
      <c r="S233" t="s">
        <v>82</v>
      </c>
    </row>
    <row r="234" spans="1:19" x14ac:dyDescent="0.35">
      <c r="A234">
        <v>56755</v>
      </c>
      <c r="C234">
        <v>266</v>
      </c>
      <c r="D234" t="s">
        <v>23</v>
      </c>
      <c r="E234" t="s">
        <v>439</v>
      </c>
      <c r="F234">
        <v>584.96</v>
      </c>
      <c r="G234" s="22">
        <v>45460</v>
      </c>
      <c r="H234" s="22">
        <v>45460</v>
      </c>
      <c r="I234" s="22">
        <v>45460</v>
      </c>
      <c r="J234" s="22">
        <v>45446</v>
      </c>
      <c r="K234" s="22">
        <v>45446</v>
      </c>
      <c r="L234" t="s">
        <v>398</v>
      </c>
      <c r="O234" t="s">
        <v>545</v>
      </c>
      <c r="P234" t="s">
        <v>400</v>
      </c>
      <c r="Q234" t="s">
        <v>401</v>
      </c>
      <c r="R234" t="s">
        <v>402</v>
      </c>
      <c r="S234" t="s">
        <v>82</v>
      </c>
    </row>
    <row r="235" spans="1:19" x14ac:dyDescent="0.35">
      <c r="A235">
        <v>56756</v>
      </c>
      <c r="C235">
        <v>266</v>
      </c>
      <c r="D235" t="s">
        <v>23</v>
      </c>
      <c r="E235" t="s">
        <v>570</v>
      </c>
      <c r="F235">
        <v>150.26</v>
      </c>
      <c r="G235" s="22">
        <v>45458</v>
      </c>
      <c r="H235" s="22">
        <v>45460</v>
      </c>
      <c r="I235" s="22">
        <v>45460</v>
      </c>
      <c r="J235" s="22">
        <v>45446</v>
      </c>
      <c r="K235" s="22">
        <v>45446</v>
      </c>
      <c r="L235" t="s">
        <v>398</v>
      </c>
      <c r="O235" t="s">
        <v>558</v>
      </c>
      <c r="P235" t="s">
        <v>400</v>
      </c>
      <c r="Q235" t="s">
        <v>401</v>
      </c>
      <c r="R235" t="s">
        <v>402</v>
      </c>
      <c r="S235" t="s">
        <v>82</v>
      </c>
    </row>
    <row r="236" spans="1:19" x14ac:dyDescent="0.35">
      <c r="A236">
        <v>57538</v>
      </c>
      <c r="C236">
        <v>266</v>
      </c>
      <c r="D236" t="s">
        <v>23</v>
      </c>
      <c r="E236" t="s">
        <v>571</v>
      </c>
      <c r="F236">
        <v>400</v>
      </c>
      <c r="G236" s="22">
        <v>45458</v>
      </c>
      <c r="H236" s="22">
        <v>45460</v>
      </c>
      <c r="I236" s="22">
        <v>45460</v>
      </c>
      <c r="J236" s="22">
        <v>45450</v>
      </c>
      <c r="K236" s="22">
        <v>45450</v>
      </c>
      <c r="L236" t="s">
        <v>398</v>
      </c>
      <c r="M236" t="s">
        <v>540</v>
      </c>
      <c r="N236" t="s">
        <v>541</v>
      </c>
      <c r="O236" t="s">
        <v>558</v>
      </c>
      <c r="P236" t="s">
        <v>400</v>
      </c>
      <c r="Q236" t="s">
        <v>401</v>
      </c>
      <c r="R236" t="s">
        <v>402</v>
      </c>
      <c r="S236" t="s">
        <v>82</v>
      </c>
    </row>
    <row r="237" spans="1:19" x14ac:dyDescent="0.35">
      <c r="A237">
        <v>57798</v>
      </c>
      <c r="C237">
        <v>266</v>
      </c>
      <c r="D237" t="s">
        <v>23</v>
      </c>
      <c r="E237" t="s">
        <v>572</v>
      </c>
      <c r="F237">
        <v>249</v>
      </c>
      <c r="G237" s="22">
        <v>45460</v>
      </c>
      <c r="H237" s="22">
        <v>45460</v>
      </c>
      <c r="I237" s="22">
        <v>45460</v>
      </c>
      <c r="J237" s="22">
        <v>45447</v>
      </c>
      <c r="K237" s="22">
        <v>45453</v>
      </c>
      <c r="L237" t="s">
        <v>398</v>
      </c>
      <c r="O237" t="s">
        <v>545</v>
      </c>
      <c r="P237" t="s">
        <v>400</v>
      </c>
      <c r="Q237" t="s">
        <v>401</v>
      </c>
      <c r="R237" t="s">
        <v>402</v>
      </c>
      <c r="S237" t="s">
        <v>82</v>
      </c>
    </row>
    <row r="238" spans="1:19" x14ac:dyDescent="0.35">
      <c r="A238">
        <v>61654</v>
      </c>
      <c r="C238">
        <v>266</v>
      </c>
      <c r="D238" t="s">
        <v>23</v>
      </c>
      <c r="E238" t="s">
        <v>502</v>
      </c>
      <c r="F238">
        <v>174.1</v>
      </c>
      <c r="G238" s="22">
        <v>45457</v>
      </c>
      <c r="H238" s="22"/>
      <c r="I238" s="22">
        <v>45457</v>
      </c>
      <c r="J238" s="22">
        <v>45457</v>
      </c>
      <c r="K238" s="22">
        <v>45470</v>
      </c>
      <c r="L238" t="s">
        <v>498</v>
      </c>
      <c r="M238" t="s">
        <v>503</v>
      </c>
      <c r="N238" t="s">
        <v>25</v>
      </c>
      <c r="O238" t="s">
        <v>558</v>
      </c>
      <c r="S238" t="s">
        <v>82</v>
      </c>
    </row>
    <row r="239" spans="1:19" x14ac:dyDescent="0.35">
      <c r="A239">
        <v>51697</v>
      </c>
      <c r="C239">
        <v>266</v>
      </c>
      <c r="D239" t="s">
        <v>23</v>
      </c>
      <c r="E239" t="s">
        <v>573</v>
      </c>
      <c r="F239">
        <v>600</v>
      </c>
      <c r="G239" s="22">
        <v>45458</v>
      </c>
      <c r="H239" s="22">
        <v>45457</v>
      </c>
      <c r="I239" s="22">
        <v>45457</v>
      </c>
      <c r="J239" s="22">
        <v>45413</v>
      </c>
      <c r="K239" s="22">
        <v>45411</v>
      </c>
      <c r="L239" t="s">
        <v>89</v>
      </c>
      <c r="M239" t="s">
        <v>433</v>
      </c>
      <c r="N239" t="s">
        <v>442</v>
      </c>
      <c r="O239" t="s">
        <v>558</v>
      </c>
      <c r="P239" t="s">
        <v>400</v>
      </c>
      <c r="Q239" t="s">
        <v>401</v>
      </c>
      <c r="R239" t="s">
        <v>402</v>
      </c>
      <c r="S239" t="s">
        <v>82</v>
      </c>
    </row>
    <row r="240" spans="1:19" x14ac:dyDescent="0.35">
      <c r="A240">
        <v>51698</v>
      </c>
      <c r="C240">
        <v>266</v>
      </c>
      <c r="D240" t="s">
        <v>23</v>
      </c>
      <c r="E240" t="s">
        <v>574</v>
      </c>
      <c r="F240">
        <v>600</v>
      </c>
      <c r="G240" s="22">
        <v>45458</v>
      </c>
      <c r="H240" s="22">
        <v>45457</v>
      </c>
      <c r="I240" s="22">
        <v>45457</v>
      </c>
      <c r="J240" s="22">
        <v>45413</v>
      </c>
      <c r="K240" s="22">
        <v>45411</v>
      </c>
      <c r="L240" t="s">
        <v>89</v>
      </c>
      <c r="M240" t="s">
        <v>433</v>
      </c>
      <c r="N240" t="s">
        <v>442</v>
      </c>
      <c r="O240" t="s">
        <v>558</v>
      </c>
      <c r="P240" t="s">
        <v>400</v>
      </c>
      <c r="Q240" t="s">
        <v>401</v>
      </c>
      <c r="R240" t="s">
        <v>402</v>
      </c>
      <c r="S240" t="s">
        <v>82</v>
      </c>
    </row>
    <row r="241" spans="1:19" x14ac:dyDescent="0.35">
      <c r="A241">
        <v>51699</v>
      </c>
      <c r="C241">
        <v>266</v>
      </c>
      <c r="D241" t="s">
        <v>23</v>
      </c>
      <c r="E241" t="s">
        <v>575</v>
      </c>
      <c r="F241">
        <v>600</v>
      </c>
      <c r="G241" s="22">
        <v>45458</v>
      </c>
      <c r="H241" s="22">
        <v>45457</v>
      </c>
      <c r="I241" s="22">
        <v>45457</v>
      </c>
      <c r="J241" s="22">
        <v>45413</v>
      </c>
      <c r="K241" s="22">
        <v>45411</v>
      </c>
      <c r="L241" t="s">
        <v>89</v>
      </c>
      <c r="M241" t="s">
        <v>433</v>
      </c>
      <c r="N241" t="s">
        <v>442</v>
      </c>
      <c r="O241" t="s">
        <v>558</v>
      </c>
      <c r="P241" t="s">
        <v>400</v>
      </c>
      <c r="Q241" t="s">
        <v>401</v>
      </c>
      <c r="R241" t="s">
        <v>402</v>
      </c>
      <c r="S241" t="s">
        <v>82</v>
      </c>
    </row>
    <row r="242" spans="1:19" x14ac:dyDescent="0.35">
      <c r="A242">
        <v>58339</v>
      </c>
      <c r="C242">
        <v>266</v>
      </c>
      <c r="D242" t="s">
        <v>23</v>
      </c>
      <c r="E242" t="s">
        <v>576</v>
      </c>
      <c r="F242">
        <v>1500</v>
      </c>
      <c r="G242" s="22">
        <v>45457</v>
      </c>
      <c r="H242" s="22">
        <v>45457</v>
      </c>
      <c r="I242" s="22">
        <v>45457</v>
      </c>
      <c r="J242" s="22">
        <v>45456</v>
      </c>
      <c r="K242" s="22">
        <v>45456</v>
      </c>
      <c r="L242" t="s">
        <v>89</v>
      </c>
      <c r="M242" t="s">
        <v>577</v>
      </c>
      <c r="N242" t="s">
        <v>578</v>
      </c>
      <c r="O242" t="s">
        <v>558</v>
      </c>
      <c r="P242" t="s">
        <v>400</v>
      </c>
      <c r="Q242" t="s">
        <v>401</v>
      </c>
      <c r="R242" t="s">
        <v>402</v>
      </c>
      <c r="S242" t="s">
        <v>82</v>
      </c>
    </row>
    <row r="243" spans="1:19" x14ac:dyDescent="0.35">
      <c r="A243">
        <v>55417</v>
      </c>
      <c r="C243">
        <v>266</v>
      </c>
      <c r="D243" t="s">
        <v>23</v>
      </c>
      <c r="E243" t="s">
        <v>470</v>
      </c>
      <c r="F243">
        <v>459</v>
      </c>
      <c r="G243" s="22">
        <v>45456</v>
      </c>
      <c r="H243" s="22">
        <v>45456</v>
      </c>
      <c r="I243" s="22">
        <v>45456</v>
      </c>
      <c r="J243" s="22">
        <v>45435</v>
      </c>
      <c r="K243" s="22">
        <v>45435</v>
      </c>
      <c r="L243" t="s">
        <v>398</v>
      </c>
      <c r="O243" t="s">
        <v>558</v>
      </c>
      <c r="P243" t="s">
        <v>400</v>
      </c>
      <c r="Q243" t="s">
        <v>401</v>
      </c>
      <c r="R243" t="s">
        <v>402</v>
      </c>
      <c r="S243" t="s">
        <v>82</v>
      </c>
    </row>
    <row r="244" spans="1:19" x14ac:dyDescent="0.35">
      <c r="A244">
        <v>61692</v>
      </c>
      <c r="C244">
        <v>266</v>
      </c>
      <c r="D244" t="s">
        <v>23</v>
      </c>
      <c r="E244" t="s">
        <v>502</v>
      </c>
      <c r="F244">
        <v>126.9</v>
      </c>
      <c r="G244" s="22">
        <v>45456</v>
      </c>
      <c r="H244" s="22"/>
      <c r="I244" s="22">
        <v>45456</v>
      </c>
      <c r="J244" s="22">
        <v>45456</v>
      </c>
      <c r="K244" s="22">
        <v>45470</v>
      </c>
      <c r="L244" t="s">
        <v>498</v>
      </c>
      <c r="M244" t="s">
        <v>503</v>
      </c>
      <c r="N244" t="s">
        <v>25</v>
      </c>
      <c r="O244" t="s">
        <v>558</v>
      </c>
      <c r="S244" t="s">
        <v>82</v>
      </c>
    </row>
    <row r="245" spans="1:19" x14ac:dyDescent="0.35">
      <c r="A245">
        <v>56309</v>
      </c>
      <c r="C245">
        <v>266</v>
      </c>
      <c r="D245" t="s">
        <v>23</v>
      </c>
      <c r="E245" t="s">
        <v>467</v>
      </c>
      <c r="F245">
        <v>2057</v>
      </c>
      <c r="G245" s="22">
        <v>45456</v>
      </c>
      <c r="H245" s="22">
        <v>45456</v>
      </c>
      <c r="I245" s="22">
        <v>45456</v>
      </c>
      <c r="J245" s="22">
        <v>45444</v>
      </c>
      <c r="K245" s="22">
        <v>45441</v>
      </c>
      <c r="L245" t="s">
        <v>398</v>
      </c>
      <c r="M245" t="s">
        <v>433</v>
      </c>
      <c r="N245" t="s">
        <v>468</v>
      </c>
      <c r="O245" t="s">
        <v>558</v>
      </c>
      <c r="P245" t="s">
        <v>400</v>
      </c>
      <c r="Q245" t="s">
        <v>401</v>
      </c>
      <c r="R245" t="s">
        <v>402</v>
      </c>
      <c r="S245" t="s">
        <v>82</v>
      </c>
    </row>
    <row r="246" spans="1:19" x14ac:dyDescent="0.35">
      <c r="A246">
        <v>56447</v>
      </c>
      <c r="C246">
        <v>266</v>
      </c>
      <c r="D246" t="s">
        <v>23</v>
      </c>
      <c r="E246" t="s">
        <v>570</v>
      </c>
      <c r="F246">
        <v>65.83</v>
      </c>
      <c r="G246" s="22">
        <v>45456</v>
      </c>
      <c r="H246" s="22">
        <v>45456</v>
      </c>
      <c r="I246" s="22">
        <v>45456</v>
      </c>
      <c r="J246" s="22">
        <v>45443</v>
      </c>
      <c r="K246" s="22">
        <v>45443</v>
      </c>
      <c r="L246" t="s">
        <v>398</v>
      </c>
      <c r="O246" t="s">
        <v>558</v>
      </c>
      <c r="P246" t="s">
        <v>400</v>
      </c>
      <c r="Q246" t="s">
        <v>401</v>
      </c>
      <c r="R246" t="s">
        <v>402</v>
      </c>
      <c r="S246" t="s">
        <v>82</v>
      </c>
    </row>
    <row r="247" spans="1:19" x14ac:dyDescent="0.35">
      <c r="A247">
        <v>56454</v>
      </c>
      <c r="C247">
        <v>266</v>
      </c>
      <c r="D247" t="s">
        <v>23</v>
      </c>
      <c r="E247" t="s">
        <v>453</v>
      </c>
      <c r="F247">
        <v>1245.53</v>
      </c>
      <c r="G247" s="22">
        <v>45456</v>
      </c>
      <c r="H247" s="22">
        <v>45456</v>
      </c>
      <c r="I247" s="22">
        <v>45456</v>
      </c>
      <c r="J247" s="22">
        <v>45443</v>
      </c>
      <c r="K247" s="22">
        <v>45443</v>
      </c>
      <c r="L247" t="s">
        <v>398</v>
      </c>
      <c r="O247" t="s">
        <v>558</v>
      </c>
      <c r="P247" t="s">
        <v>400</v>
      </c>
      <c r="Q247" t="s">
        <v>401</v>
      </c>
      <c r="R247" t="s">
        <v>402</v>
      </c>
      <c r="S247" t="s">
        <v>82</v>
      </c>
    </row>
    <row r="248" spans="1:19" x14ac:dyDescent="0.35">
      <c r="A248">
        <v>56900</v>
      </c>
      <c r="C248">
        <v>266</v>
      </c>
      <c r="D248" t="s">
        <v>23</v>
      </c>
      <c r="E248" t="s">
        <v>579</v>
      </c>
      <c r="F248">
        <v>96</v>
      </c>
      <c r="G248" s="22">
        <v>45456</v>
      </c>
      <c r="H248" s="22">
        <v>45456</v>
      </c>
      <c r="I248" s="22">
        <v>45456</v>
      </c>
      <c r="J248" s="22">
        <v>45447</v>
      </c>
      <c r="K248" s="22">
        <v>45447</v>
      </c>
      <c r="L248" t="s">
        <v>398</v>
      </c>
      <c r="M248" t="s">
        <v>433</v>
      </c>
      <c r="N248" t="s">
        <v>580</v>
      </c>
      <c r="O248" t="s">
        <v>558</v>
      </c>
      <c r="P248" t="s">
        <v>400</v>
      </c>
      <c r="Q248" t="s">
        <v>401</v>
      </c>
      <c r="R248" t="s">
        <v>402</v>
      </c>
      <c r="S248" t="s">
        <v>82</v>
      </c>
    </row>
    <row r="249" spans="1:19" x14ac:dyDescent="0.35">
      <c r="A249">
        <v>53884</v>
      </c>
      <c r="C249">
        <v>266</v>
      </c>
      <c r="D249" t="s">
        <v>23</v>
      </c>
      <c r="E249" t="s">
        <v>542</v>
      </c>
      <c r="F249">
        <v>295.92</v>
      </c>
      <c r="G249" s="22">
        <v>45437</v>
      </c>
      <c r="H249" s="22">
        <v>45456</v>
      </c>
      <c r="I249" s="22">
        <v>45456</v>
      </c>
      <c r="J249" s="22">
        <v>45424</v>
      </c>
      <c r="K249" s="22">
        <v>45426</v>
      </c>
      <c r="L249" t="s">
        <v>398</v>
      </c>
      <c r="M249" t="s">
        <v>418</v>
      </c>
      <c r="N249" t="s">
        <v>543</v>
      </c>
      <c r="O249" t="s">
        <v>581</v>
      </c>
      <c r="P249" t="s">
        <v>400</v>
      </c>
      <c r="Q249" t="s">
        <v>401</v>
      </c>
      <c r="R249" t="s">
        <v>402</v>
      </c>
      <c r="S249" t="s">
        <v>82</v>
      </c>
    </row>
    <row r="250" spans="1:19" x14ac:dyDescent="0.35">
      <c r="A250">
        <v>55580</v>
      </c>
      <c r="C250">
        <v>266</v>
      </c>
      <c r="D250" t="s">
        <v>23</v>
      </c>
      <c r="E250" t="s">
        <v>582</v>
      </c>
      <c r="F250">
        <v>460</v>
      </c>
      <c r="G250" s="22">
        <v>45455</v>
      </c>
      <c r="H250" s="22">
        <v>45455</v>
      </c>
      <c r="I250" s="22">
        <v>45455</v>
      </c>
      <c r="J250" s="22">
        <v>45436</v>
      </c>
      <c r="K250" s="22">
        <v>45436</v>
      </c>
      <c r="L250" t="s">
        <v>89</v>
      </c>
      <c r="M250" t="s">
        <v>430</v>
      </c>
      <c r="N250" t="s">
        <v>583</v>
      </c>
      <c r="O250" t="s">
        <v>558</v>
      </c>
      <c r="P250" t="s">
        <v>400</v>
      </c>
      <c r="Q250" t="s">
        <v>401</v>
      </c>
      <c r="R250" t="s">
        <v>402</v>
      </c>
      <c r="S250" t="s">
        <v>82</v>
      </c>
    </row>
    <row r="251" spans="1:19" x14ac:dyDescent="0.35">
      <c r="A251">
        <v>55887</v>
      </c>
      <c r="C251">
        <v>266</v>
      </c>
      <c r="D251" t="s">
        <v>23</v>
      </c>
      <c r="E251" t="s">
        <v>458</v>
      </c>
      <c r="F251">
        <v>2658.94</v>
      </c>
      <c r="G251" s="22">
        <v>45455</v>
      </c>
      <c r="H251" s="22">
        <v>45455</v>
      </c>
      <c r="I251" s="22">
        <v>45455</v>
      </c>
      <c r="J251" s="22">
        <v>45440</v>
      </c>
      <c r="K251" s="22">
        <v>45440</v>
      </c>
      <c r="L251" t="s">
        <v>398</v>
      </c>
      <c r="O251" t="s">
        <v>558</v>
      </c>
      <c r="P251" t="s">
        <v>400</v>
      </c>
      <c r="Q251" t="s">
        <v>401</v>
      </c>
      <c r="R251" t="s">
        <v>402</v>
      </c>
      <c r="S251" t="s">
        <v>82</v>
      </c>
    </row>
    <row r="252" spans="1:19" x14ac:dyDescent="0.35">
      <c r="A252">
        <v>55908</v>
      </c>
      <c r="C252">
        <v>266</v>
      </c>
      <c r="D252" t="s">
        <v>23</v>
      </c>
      <c r="E252" t="s">
        <v>414</v>
      </c>
      <c r="F252">
        <v>5422.06</v>
      </c>
      <c r="G252" s="22">
        <v>45421</v>
      </c>
      <c r="H252" s="22">
        <v>45455</v>
      </c>
      <c r="I252" s="22">
        <v>45455</v>
      </c>
      <c r="J252" s="22">
        <v>45413</v>
      </c>
      <c r="K252" s="22">
        <v>45440</v>
      </c>
      <c r="L252" t="s">
        <v>398</v>
      </c>
      <c r="M252" t="s">
        <v>415</v>
      </c>
      <c r="N252" t="s">
        <v>416</v>
      </c>
      <c r="O252" t="s">
        <v>584</v>
      </c>
      <c r="P252" t="s">
        <v>400</v>
      </c>
      <c r="Q252" t="s">
        <v>401</v>
      </c>
      <c r="R252" t="s">
        <v>402</v>
      </c>
      <c r="S252" t="s">
        <v>82</v>
      </c>
    </row>
    <row r="253" spans="1:19" x14ac:dyDescent="0.35">
      <c r="A253">
        <v>56119</v>
      </c>
      <c r="C253">
        <v>266</v>
      </c>
      <c r="D253" t="s">
        <v>23</v>
      </c>
      <c r="E253" t="s">
        <v>439</v>
      </c>
      <c r="F253">
        <v>414.06</v>
      </c>
      <c r="G253" s="22">
        <v>45455</v>
      </c>
      <c r="H253" s="22">
        <v>45455</v>
      </c>
      <c r="I253" s="22">
        <v>45455</v>
      </c>
      <c r="J253" s="22">
        <v>45441</v>
      </c>
      <c r="K253" s="22">
        <v>45441</v>
      </c>
      <c r="L253" t="s">
        <v>398</v>
      </c>
      <c r="M253" t="s">
        <v>412</v>
      </c>
      <c r="N253" t="s">
        <v>413</v>
      </c>
      <c r="O253" t="s">
        <v>558</v>
      </c>
      <c r="P253" t="s">
        <v>400</v>
      </c>
      <c r="Q253" t="s">
        <v>401</v>
      </c>
      <c r="R253" t="s">
        <v>402</v>
      </c>
      <c r="S253" t="s">
        <v>82</v>
      </c>
    </row>
    <row r="254" spans="1:19" x14ac:dyDescent="0.35">
      <c r="A254">
        <v>56437</v>
      </c>
      <c r="C254">
        <v>266</v>
      </c>
      <c r="D254" t="s">
        <v>23</v>
      </c>
      <c r="E254" t="s">
        <v>585</v>
      </c>
      <c r="F254">
        <v>340.6</v>
      </c>
      <c r="G254" s="22">
        <v>45455</v>
      </c>
      <c r="H254" s="22">
        <v>45455</v>
      </c>
      <c r="I254" s="22">
        <v>45455</v>
      </c>
      <c r="J254" s="22">
        <v>45443</v>
      </c>
      <c r="K254" s="22">
        <v>45443</v>
      </c>
      <c r="L254" t="s">
        <v>398</v>
      </c>
      <c r="O254" t="s">
        <v>558</v>
      </c>
      <c r="P254" t="s">
        <v>400</v>
      </c>
      <c r="Q254" t="s">
        <v>401</v>
      </c>
      <c r="R254" t="s">
        <v>402</v>
      </c>
      <c r="S254" t="s">
        <v>82</v>
      </c>
    </row>
    <row r="255" spans="1:19" x14ac:dyDescent="0.35">
      <c r="A255">
        <v>56444</v>
      </c>
      <c r="C255">
        <v>266</v>
      </c>
      <c r="D255" t="s">
        <v>23</v>
      </c>
      <c r="E255" t="s">
        <v>409</v>
      </c>
      <c r="F255">
        <v>476.57</v>
      </c>
      <c r="G255" s="22">
        <v>45455</v>
      </c>
      <c r="H255" s="22">
        <v>45455</v>
      </c>
      <c r="I255" s="22">
        <v>45455</v>
      </c>
      <c r="J255" s="22">
        <v>45443</v>
      </c>
      <c r="K255" s="22">
        <v>45443</v>
      </c>
      <c r="L255" t="s">
        <v>398</v>
      </c>
      <c r="O255" t="s">
        <v>558</v>
      </c>
      <c r="P255" t="s">
        <v>400</v>
      </c>
      <c r="Q255" t="s">
        <v>401</v>
      </c>
      <c r="R255" t="s">
        <v>402</v>
      </c>
      <c r="S255" t="s">
        <v>82</v>
      </c>
    </row>
    <row r="256" spans="1:19" x14ac:dyDescent="0.35">
      <c r="A256">
        <v>56456</v>
      </c>
      <c r="C256">
        <v>266</v>
      </c>
      <c r="D256" t="s">
        <v>23</v>
      </c>
      <c r="E256" t="s">
        <v>445</v>
      </c>
      <c r="F256">
        <v>330.96</v>
      </c>
      <c r="G256" s="22">
        <v>45455</v>
      </c>
      <c r="H256" s="22">
        <v>45455</v>
      </c>
      <c r="I256" s="22">
        <v>45455</v>
      </c>
      <c r="J256" s="22">
        <v>45443</v>
      </c>
      <c r="K256" s="22">
        <v>45443</v>
      </c>
      <c r="L256" t="s">
        <v>398</v>
      </c>
      <c r="O256" t="s">
        <v>558</v>
      </c>
      <c r="P256" t="s">
        <v>400</v>
      </c>
      <c r="Q256" t="s">
        <v>401</v>
      </c>
      <c r="R256" t="s">
        <v>402</v>
      </c>
      <c r="S256" t="s">
        <v>82</v>
      </c>
    </row>
    <row r="257" spans="1:19" x14ac:dyDescent="0.35">
      <c r="A257">
        <v>56458</v>
      </c>
      <c r="C257">
        <v>266</v>
      </c>
      <c r="D257" t="s">
        <v>23</v>
      </c>
      <c r="E257" t="s">
        <v>403</v>
      </c>
      <c r="F257">
        <v>923.05</v>
      </c>
      <c r="G257" s="22">
        <v>45455</v>
      </c>
      <c r="H257" s="22">
        <v>45455</v>
      </c>
      <c r="I257" s="22">
        <v>45455</v>
      </c>
      <c r="J257" s="22">
        <v>45443</v>
      </c>
      <c r="K257" s="22">
        <v>45443</v>
      </c>
      <c r="L257" t="s">
        <v>398</v>
      </c>
      <c r="O257" t="s">
        <v>558</v>
      </c>
      <c r="P257" t="s">
        <v>400</v>
      </c>
      <c r="Q257" t="s">
        <v>401</v>
      </c>
      <c r="R257" t="s">
        <v>402</v>
      </c>
      <c r="S257" t="s">
        <v>82</v>
      </c>
    </row>
    <row r="258" spans="1:19" x14ac:dyDescent="0.35">
      <c r="A258">
        <v>56459</v>
      </c>
      <c r="C258">
        <v>266</v>
      </c>
      <c r="D258" t="s">
        <v>23</v>
      </c>
      <c r="E258" t="s">
        <v>403</v>
      </c>
      <c r="F258">
        <v>3504.6</v>
      </c>
      <c r="G258" s="22">
        <v>45455</v>
      </c>
      <c r="H258" s="22">
        <v>45455</v>
      </c>
      <c r="I258" s="22">
        <v>45455</v>
      </c>
      <c r="J258" s="22">
        <v>45443</v>
      </c>
      <c r="K258" s="22">
        <v>45443</v>
      </c>
      <c r="L258" t="s">
        <v>398</v>
      </c>
      <c r="O258" t="s">
        <v>558</v>
      </c>
      <c r="P258" t="s">
        <v>400</v>
      </c>
      <c r="Q258" t="s">
        <v>401</v>
      </c>
      <c r="R258" t="s">
        <v>402</v>
      </c>
      <c r="S258" t="s">
        <v>82</v>
      </c>
    </row>
    <row r="259" spans="1:19" x14ac:dyDescent="0.35">
      <c r="A259">
        <v>56449</v>
      </c>
      <c r="C259">
        <v>266</v>
      </c>
      <c r="D259" t="s">
        <v>23</v>
      </c>
      <c r="E259" t="s">
        <v>410</v>
      </c>
      <c r="F259">
        <v>922.53</v>
      </c>
      <c r="G259" s="22">
        <v>45454</v>
      </c>
      <c r="H259" s="22">
        <v>45454</v>
      </c>
      <c r="I259" s="22">
        <v>45454</v>
      </c>
      <c r="J259" s="22">
        <v>45443</v>
      </c>
      <c r="K259" s="22">
        <v>45443</v>
      </c>
      <c r="L259" t="s">
        <v>398</v>
      </c>
      <c r="O259" t="s">
        <v>558</v>
      </c>
      <c r="P259" t="s">
        <v>400</v>
      </c>
      <c r="Q259" t="s">
        <v>401</v>
      </c>
      <c r="R259" t="s">
        <v>402</v>
      </c>
      <c r="S259" t="s">
        <v>82</v>
      </c>
    </row>
    <row r="260" spans="1:19" x14ac:dyDescent="0.35">
      <c r="A260">
        <v>56915</v>
      </c>
      <c r="C260">
        <v>266</v>
      </c>
      <c r="D260" t="s">
        <v>23</v>
      </c>
      <c r="E260" t="s">
        <v>440</v>
      </c>
      <c r="F260">
        <v>948</v>
      </c>
      <c r="G260" s="22">
        <v>45454</v>
      </c>
      <c r="H260" s="22">
        <v>45454</v>
      </c>
      <c r="I260" s="22">
        <v>45454</v>
      </c>
      <c r="J260" s="22">
        <v>45447</v>
      </c>
      <c r="K260" s="22">
        <v>45447</v>
      </c>
      <c r="L260" t="s">
        <v>398</v>
      </c>
      <c r="O260" t="s">
        <v>558</v>
      </c>
      <c r="P260" t="s">
        <v>400</v>
      </c>
      <c r="Q260" t="s">
        <v>401</v>
      </c>
      <c r="R260" t="s">
        <v>402</v>
      </c>
      <c r="S260" t="s">
        <v>82</v>
      </c>
    </row>
    <row r="261" spans="1:19" x14ac:dyDescent="0.35">
      <c r="A261">
        <v>56920</v>
      </c>
      <c r="C261">
        <v>266</v>
      </c>
      <c r="D261" t="s">
        <v>23</v>
      </c>
      <c r="E261" t="s">
        <v>446</v>
      </c>
      <c r="F261">
        <v>470.16</v>
      </c>
      <c r="G261" s="22">
        <v>45454</v>
      </c>
      <c r="H261" s="22">
        <v>45454</v>
      </c>
      <c r="I261" s="22">
        <v>45454</v>
      </c>
      <c r="J261" s="22">
        <v>45447</v>
      </c>
      <c r="K261" s="22">
        <v>45447</v>
      </c>
      <c r="L261" t="s">
        <v>398</v>
      </c>
      <c r="M261" t="s">
        <v>412</v>
      </c>
      <c r="N261" t="s">
        <v>413</v>
      </c>
      <c r="O261" t="s">
        <v>558</v>
      </c>
      <c r="P261" t="s">
        <v>400</v>
      </c>
      <c r="Q261" t="s">
        <v>401</v>
      </c>
      <c r="R261" t="s">
        <v>402</v>
      </c>
      <c r="S261" t="s">
        <v>82</v>
      </c>
    </row>
    <row r="262" spans="1:19" x14ac:dyDescent="0.35">
      <c r="A262">
        <v>59255</v>
      </c>
      <c r="C262">
        <v>266</v>
      </c>
      <c r="D262" t="s">
        <v>23</v>
      </c>
      <c r="E262" t="s">
        <v>502</v>
      </c>
      <c r="F262">
        <v>17.68</v>
      </c>
      <c r="G262" s="22">
        <v>45454</v>
      </c>
      <c r="H262" s="22"/>
      <c r="I262" s="22">
        <v>45454</v>
      </c>
      <c r="J262" s="22">
        <v>45454</v>
      </c>
      <c r="K262" s="22">
        <v>45461</v>
      </c>
      <c r="L262" t="s">
        <v>498</v>
      </c>
      <c r="M262" t="s">
        <v>503</v>
      </c>
      <c r="N262" t="s">
        <v>25</v>
      </c>
      <c r="O262" t="s">
        <v>558</v>
      </c>
      <c r="S262" t="s">
        <v>82</v>
      </c>
    </row>
    <row r="263" spans="1:19" x14ac:dyDescent="0.35">
      <c r="A263">
        <v>51689</v>
      </c>
      <c r="C263">
        <v>266</v>
      </c>
      <c r="D263" t="s">
        <v>23</v>
      </c>
      <c r="E263" t="s">
        <v>432</v>
      </c>
      <c r="F263">
        <v>9984</v>
      </c>
      <c r="G263" s="22">
        <v>45454</v>
      </c>
      <c r="H263" s="22">
        <v>45454</v>
      </c>
      <c r="I263" s="22">
        <v>45454</v>
      </c>
      <c r="J263" s="22">
        <v>45413</v>
      </c>
      <c r="K263" s="22">
        <v>45411</v>
      </c>
      <c r="L263" t="s">
        <v>89</v>
      </c>
      <c r="M263" t="s">
        <v>433</v>
      </c>
      <c r="N263" t="s">
        <v>434</v>
      </c>
      <c r="O263" t="s">
        <v>558</v>
      </c>
      <c r="P263" t="s">
        <v>400</v>
      </c>
      <c r="Q263" t="s">
        <v>401</v>
      </c>
      <c r="R263" t="s">
        <v>402</v>
      </c>
      <c r="S263" t="s">
        <v>82</v>
      </c>
    </row>
    <row r="264" spans="1:19" x14ac:dyDescent="0.35">
      <c r="A264">
        <v>55228</v>
      </c>
      <c r="C264">
        <v>266</v>
      </c>
      <c r="D264" t="s">
        <v>23</v>
      </c>
      <c r="E264" t="s">
        <v>423</v>
      </c>
      <c r="F264">
        <v>1286.25</v>
      </c>
      <c r="G264" s="22">
        <v>45454</v>
      </c>
      <c r="H264" s="22">
        <v>45454</v>
      </c>
      <c r="I264" s="22">
        <v>45454</v>
      </c>
      <c r="J264" s="22">
        <v>45434</v>
      </c>
      <c r="K264" s="22">
        <v>45434</v>
      </c>
      <c r="L264" t="s">
        <v>398</v>
      </c>
      <c r="O264" t="s">
        <v>558</v>
      </c>
      <c r="P264" t="s">
        <v>400</v>
      </c>
      <c r="Q264" t="s">
        <v>401</v>
      </c>
      <c r="R264" t="s">
        <v>402</v>
      </c>
      <c r="S264" t="s">
        <v>82</v>
      </c>
    </row>
    <row r="265" spans="1:19" x14ac:dyDescent="0.35">
      <c r="A265">
        <v>55229</v>
      </c>
      <c r="C265">
        <v>266</v>
      </c>
      <c r="D265" t="s">
        <v>23</v>
      </c>
      <c r="E265" t="s">
        <v>423</v>
      </c>
      <c r="F265">
        <v>446.8</v>
      </c>
      <c r="G265" s="22">
        <v>45454</v>
      </c>
      <c r="H265" s="22">
        <v>45454</v>
      </c>
      <c r="I265" s="22">
        <v>45454</v>
      </c>
      <c r="J265" s="22">
        <v>45434</v>
      </c>
      <c r="K265" s="22">
        <v>45434</v>
      </c>
      <c r="L265" t="s">
        <v>398</v>
      </c>
      <c r="O265" t="s">
        <v>558</v>
      </c>
      <c r="P265" t="s">
        <v>400</v>
      </c>
      <c r="Q265" t="s">
        <v>401</v>
      </c>
      <c r="R265" t="s">
        <v>402</v>
      </c>
      <c r="S265" t="s">
        <v>82</v>
      </c>
    </row>
    <row r="266" spans="1:19" x14ac:dyDescent="0.35">
      <c r="A266">
        <v>55881</v>
      </c>
      <c r="C266">
        <v>266</v>
      </c>
      <c r="D266" t="s">
        <v>23</v>
      </c>
      <c r="E266" t="s">
        <v>408</v>
      </c>
      <c r="F266">
        <v>313.5</v>
      </c>
      <c r="G266" s="22">
        <v>45454</v>
      </c>
      <c r="H266" s="22">
        <v>45454</v>
      </c>
      <c r="I266" s="22">
        <v>45454</v>
      </c>
      <c r="J266" s="22">
        <v>45440</v>
      </c>
      <c r="K266" s="22">
        <v>45440</v>
      </c>
      <c r="L266" t="s">
        <v>398</v>
      </c>
      <c r="O266" t="s">
        <v>558</v>
      </c>
      <c r="P266" t="s">
        <v>400</v>
      </c>
      <c r="Q266" t="s">
        <v>401</v>
      </c>
      <c r="R266" t="s">
        <v>402</v>
      </c>
      <c r="S266" t="s">
        <v>82</v>
      </c>
    </row>
    <row r="267" spans="1:19" x14ac:dyDescent="0.35">
      <c r="A267">
        <v>55884</v>
      </c>
      <c r="C267">
        <v>266</v>
      </c>
      <c r="D267" t="s">
        <v>23</v>
      </c>
      <c r="E267" t="s">
        <v>439</v>
      </c>
      <c r="F267">
        <v>198.79</v>
      </c>
      <c r="G267" s="22">
        <v>45454</v>
      </c>
      <c r="H267" s="22">
        <v>45454</v>
      </c>
      <c r="I267" s="22">
        <v>45454</v>
      </c>
      <c r="J267" s="22">
        <v>45440</v>
      </c>
      <c r="K267" s="22">
        <v>45440</v>
      </c>
      <c r="L267" t="s">
        <v>398</v>
      </c>
      <c r="M267" t="s">
        <v>412</v>
      </c>
      <c r="N267" t="s">
        <v>413</v>
      </c>
      <c r="O267" t="s">
        <v>558</v>
      </c>
      <c r="P267" t="s">
        <v>400</v>
      </c>
      <c r="Q267" t="s">
        <v>401</v>
      </c>
      <c r="R267" t="s">
        <v>402</v>
      </c>
      <c r="S267" t="s">
        <v>82</v>
      </c>
    </row>
    <row r="268" spans="1:19" x14ac:dyDescent="0.35">
      <c r="A268">
        <v>61710</v>
      </c>
      <c r="C268">
        <v>266</v>
      </c>
      <c r="D268" t="s">
        <v>23</v>
      </c>
      <c r="E268" t="s">
        <v>586</v>
      </c>
      <c r="F268">
        <v>288</v>
      </c>
      <c r="G268" s="22">
        <v>45454</v>
      </c>
      <c r="H268" s="22"/>
      <c r="I268" s="22">
        <v>45454</v>
      </c>
      <c r="J268" s="22">
        <v>45454</v>
      </c>
      <c r="K268" s="22">
        <v>45470</v>
      </c>
      <c r="L268" t="s">
        <v>498</v>
      </c>
      <c r="M268" t="s">
        <v>503</v>
      </c>
      <c r="N268" t="s">
        <v>25</v>
      </c>
      <c r="O268" t="s">
        <v>558</v>
      </c>
      <c r="S268" t="s">
        <v>82</v>
      </c>
    </row>
    <row r="269" spans="1:19" x14ac:dyDescent="0.35">
      <c r="A269">
        <v>53288</v>
      </c>
      <c r="C269">
        <v>266</v>
      </c>
      <c r="D269" t="s">
        <v>23</v>
      </c>
      <c r="E269" t="s">
        <v>475</v>
      </c>
      <c r="F269">
        <v>1414.6</v>
      </c>
      <c r="G269" s="22">
        <v>45453</v>
      </c>
      <c r="H269" s="22">
        <v>45453</v>
      </c>
      <c r="I269" s="22">
        <v>45453</v>
      </c>
      <c r="J269" s="22">
        <v>45421</v>
      </c>
      <c r="K269" s="22">
        <v>45421</v>
      </c>
      <c r="L269" t="s">
        <v>398</v>
      </c>
      <c r="O269" t="s">
        <v>558</v>
      </c>
      <c r="P269" t="s">
        <v>400</v>
      </c>
      <c r="Q269" t="s">
        <v>401</v>
      </c>
      <c r="R269" t="s">
        <v>402</v>
      </c>
      <c r="S269" t="s">
        <v>82</v>
      </c>
    </row>
    <row r="270" spans="1:19" x14ac:dyDescent="0.35">
      <c r="A270">
        <v>53291</v>
      </c>
      <c r="C270">
        <v>266</v>
      </c>
      <c r="D270" t="s">
        <v>23</v>
      </c>
      <c r="E270" t="s">
        <v>447</v>
      </c>
      <c r="F270">
        <v>1451.96</v>
      </c>
      <c r="G270" s="22">
        <v>45453</v>
      </c>
      <c r="H270" s="22">
        <v>45453</v>
      </c>
      <c r="I270" s="22">
        <v>45453</v>
      </c>
      <c r="J270" s="22">
        <v>45421</v>
      </c>
      <c r="K270" s="22">
        <v>45421</v>
      </c>
      <c r="L270" t="s">
        <v>398</v>
      </c>
      <c r="M270" t="s">
        <v>412</v>
      </c>
      <c r="N270" t="s">
        <v>428</v>
      </c>
      <c r="O270" t="s">
        <v>558</v>
      </c>
      <c r="P270" t="s">
        <v>400</v>
      </c>
      <c r="Q270" t="s">
        <v>401</v>
      </c>
      <c r="R270" t="s">
        <v>402</v>
      </c>
      <c r="S270" t="s">
        <v>82</v>
      </c>
    </row>
    <row r="271" spans="1:19" x14ac:dyDescent="0.35">
      <c r="A271">
        <v>53960</v>
      </c>
      <c r="C271">
        <v>266</v>
      </c>
      <c r="D271" t="s">
        <v>23</v>
      </c>
      <c r="E271" t="s">
        <v>435</v>
      </c>
      <c r="F271">
        <v>1100</v>
      </c>
      <c r="G271" s="22">
        <v>45451</v>
      </c>
      <c r="H271" s="22">
        <v>45453</v>
      </c>
      <c r="I271" s="22">
        <v>45453</v>
      </c>
      <c r="J271" s="22">
        <v>45444</v>
      </c>
      <c r="K271" s="22">
        <v>45426</v>
      </c>
      <c r="L271" t="s">
        <v>89</v>
      </c>
      <c r="M271" t="s">
        <v>433</v>
      </c>
      <c r="N271" t="s">
        <v>436</v>
      </c>
      <c r="O271" t="s">
        <v>587</v>
      </c>
      <c r="P271" t="s">
        <v>400</v>
      </c>
      <c r="Q271" t="s">
        <v>401</v>
      </c>
      <c r="R271" t="s">
        <v>402</v>
      </c>
      <c r="S271" t="s">
        <v>82</v>
      </c>
    </row>
    <row r="272" spans="1:19" x14ac:dyDescent="0.35">
      <c r="A272">
        <v>51666</v>
      </c>
      <c r="C272">
        <v>266</v>
      </c>
      <c r="D272" t="s">
        <v>23</v>
      </c>
      <c r="E272" t="s">
        <v>429</v>
      </c>
      <c r="F272">
        <v>5000</v>
      </c>
      <c r="G272" s="22">
        <v>45453</v>
      </c>
      <c r="H272" s="22">
        <v>45453</v>
      </c>
      <c r="I272" s="22">
        <v>45453</v>
      </c>
      <c r="J272" s="22">
        <v>45444</v>
      </c>
      <c r="K272" s="22">
        <v>45411</v>
      </c>
      <c r="L272" t="s">
        <v>89</v>
      </c>
      <c r="M272" t="s">
        <v>430</v>
      </c>
      <c r="N272" t="s">
        <v>431</v>
      </c>
      <c r="O272" t="s">
        <v>558</v>
      </c>
      <c r="P272" t="s">
        <v>400</v>
      </c>
      <c r="Q272" t="s">
        <v>401</v>
      </c>
      <c r="R272" t="s">
        <v>402</v>
      </c>
      <c r="S272" t="s">
        <v>82</v>
      </c>
    </row>
    <row r="273" spans="1:19" x14ac:dyDescent="0.35">
      <c r="A273">
        <v>57819</v>
      </c>
      <c r="C273">
        <v>266</v>
      </c>
      <c r="D273" t="s">
        <v>23</v>
      </c>
      <c r="E273" t="s">
        <v>421</v>
      </c>
      <c r="F273">
        <v>5.0599999999999996</v>
      </c>
      <c r="G273" s="22">
        <v>45453</v>
      </c>
      <c r="H273" s="22"/>
      <c r="I273" s="22">
        <v>45453</v>
      </c>
      <c r="J273" s="22">
        <v>45442</v>
      </c>
      <c r="K273" s="22">
        <v>45453</v>
      </c>
      <c r="L273" t="s">
        <v>398</v>
      </c>
      <c r="M273" t="s">
        <v>422</v>
      </c>
      <c r="N273" t="s">
        <v>421</v>
      </c>
      <c r="O273" t="s">
        <v>558</v>
      </c>
      <c r="P273" t="s">
        <v>400</v>
      </c>
      <c r="Q273" t="s">
        <v>401</v>
      </c>
      <c r="R273" t="s">
        <v>402</v>
      </c>
      <c r="S273" t="s">
        <v>82</v>
      </c>
    </row>
    <row r="274" spans="1:19" x14ac:dyDescent="0.35">
      <c r="A274">
        <v>58751</v>
      </c>
      <c r="C274">
        <v>266</v>
      </c>
      <c r="D274" t="s">
        <v>23</v>
      </c>
      <c r="E274" t="s">
        <v>502</v>
      </c>
      <c r="F274">
        <v>64</v>
      </c>
      <c r="G274" s="22">
        <v>45453</v>
      </c>
      <c r="H274" s="22"/>
      <c r="I274" s="22">
        <v>45453</v>
      </c>
      <c r="J274" s="22">
        <v>45453</v>
      </c>
      <c r="K274" s="22">
        <v>45457</v>
      </c>
      <c r="L274" t="s">
        <v>498</v>
      </c>
      <c r="M274" t="s">
        <v>503</v>
      </c>
      <c r="N274" t="s">
        <v>25</v>
      </c>
      <c r="O274" t="s">
        <v>558</v>
      </c>
      <c r="S274" t="s">
        <v>82</v>
      </c>
    </row>
    <row r="275" spans="1:19" x14ac:dyDescent="0.35">
      <c r="A275">
        <v>56455</v>
      </c>
      <c r="C275">
        <v>266</v>
      </c>
      <c r="D275" t="s">
        <v>23</v>
      </c>
      <c r="E275" t="s">
        <v>588</v>
      </c>
      <c r="F275">
        <v>178.84</v>
      </c>
      <c r="G275" s="22">
        <v>45453</v>
      </c>
      <c r="H275" s="22">
        <v>45453</v>
      </c>
      <c r="I275" s="22">
        <v>45453</v>
      </c>
      <c r="J275" s="22">
        <v>45443</v>
      </c>
      <c r="K275" s="22">
        <v>45443</v>
      </c>
      <c r="L275" t="s">
        <v>398</v>
      </c>
      <c r="O275" t="s">
        <v>558</v>
      </c>
      <c r="P275" t="s">
        <v>400</v>
      </c>
      <c r="Q275" t="s">
        <v>401</v>
      </c>
      <c r="R275" t="s">
        <v>402</v>
      </c>
      <c r="S275" t="s">
        <v>82</v>
      </c>
    </row>
    <row r="276" spans="1:19" x14ac:dyDescent="0.35">
      <c r="A276">
        <v>56747</v>
      </c>
      <c r="C276">
        <v>266</v>
      </c>
      <c r="D276" t="s">
        <v>23</v>
      </c>
      <c r="E276" t="s">
        <v>452</v>
      </c>
      <c r="F276">
        <v>216.6</v>
      </c>
      <c r="G276" s="22">
        <v>45453</v>
      </c>
      <c r="H276" s="22">
        <v>45453</v>
      </c>
      <c r="I276" s="22">
        <v>45453</v>
      </c>
      <c r="J276" s="22">
        <v>45446</v>
      </c>
      <c r="K276" s="22">
        <v>45446</v>
      </c>
      <c r="L276" t="s">
        <v>398</v>
      </c>
      <c r="O276" t="s">
        <v>558</v>
      </c>
      <c r="P276" t="s">
        <v>400</v>
      </c>
      <c r="Q276" t="s">
        <v>401</v>
      </c>
      <c r="R276" t="s">
        <v>402</v>
      </c>
      <c r="S276" t="s">
        <v>82</v>
      </c>
    </row>
    <row r="277" spans="1:19" x14ac:dyDescent="0.35">
      <c r="A277">
        <v>56917</v>
      </c>
      <c r="C277">
        <v>266</v>
      </c>
      <c r="D277" t="s">
        <v>23</v>
      </c>
      <c r="E277" t="s">
        <v>420</v>
      </c>
      <c r="F277">
        <v>424.57</v>
      </c>
      <c r="G277" s="22">
        <v>45453</v>
      </c>
      <c r="H277" s="22">
        <v>45453</v>
      </c>
      <c r="I277" s="22">
        <v>45453</v>
      </c>
      <c r="J277" s="22">
        <v>45446</v>
      </c>
      <c r="K277" s="22">
        <v>45447</v>
      </c>
      <c r="L277" t="s">
        <v>398</v>
      </c>
      <c r="M277" t="s">
        <v>412</v>
      </c>
      <c r="N277" t="s">
        <v>413</v>
      </c>
      <c r="O277" t="s">
        <v>558</v>
      </c>
      <c r="P277" t="s">
        <v>400</v>
      </c>
      <c r="Q277" t="s">
        <v>401</v>
      </c>
      <c r="R277" t="s">
        <v>402</v>
      </c>
      <c r="S277" t="s">
        <v>82</v>
      </c>
    </row>
    <row r="278" spans="1:19" x14ac:dyDescent="0.35">
      <c r="A278">
        <v>57033</v>
      </c>
      <c r="C278">
        <v>266</v>
      </c>
      <c r="D278" t="s">
        <v>23</v>
      </c>
      <c r="E278" t="s">
        <v>417</v>
      </c>
      <c r="F278">
        <v>299.89999999999998</v>
      </c>
      <c r="G278" s="22">
        <v>45453</v>
      </c>
      <c r="H278" s="22">
        <v>45453</v>
      </c>
      <c r="I278" s="22">
        <v>45453</v>
      </c>
      <c r="J278" s="22">
        <v>45447</v>
      </c>
      <c r="K278" s="22">
        <v>45448</v>
      </c>
      <c r="L278" t="s">
        <v>398</v>
      </c>
      <c r="M278" t="s">
        <v>418</v>
      </c>
      <c r="N278" t="s">
        <v>419</v>
      </c>
      <c r="O278" t="s">
        <v>558</v>
      </c>
      <c r="P278" t="s">
        <v>400</v>
      </c>
      <c r="Q278" t="s">
        <v>401</v>
      </c>
      <c r="R278" t="s">
        <v>402</v>
      </c>
      <c r="S278" t="s">
        <v>82</v>
      </c>
    </row>
    <row r="279" spans="1:19" x14ac:dyDescent="0.35">
      <c r="A279">
        <v>60281</v>
      </c>
      <c r="C279">
        <v>266</v>
      </c>
      <c r="D279" t="s">
        <v>23</v>
      </c>
      <c r="E279" t="s">
        <v>497</v>
      </c>
      <c r="F279">
        <v>29.55</v>
      </c>
      <c r="G279" s="22">
        <v>45453</v>
      </c>
      <c r="H279" s="22"/>
      <c r="I279" s="22">
        <v>45453</v>
      </c>
      <c r="J279" s="22">
        <v>45453</v>
      </c>
      <c r="K279" s="22">
        <v>45467</v>
      </c>
      <c r="L279" t="s">
        <v>498</v>
      </c>
      <c r="M279" t="s">
        <v>499</v>
      </c>
      <c r="N279" t="s">
        <v>501</v>
      </c>
      <c r="O279" t="s">
        <v>558</v>
      </c>
      <c r="Q279" t="s">
        <v>401</v>
      </c>
      <c r="S279" t="s">
        <v>82</v>
      </c>
    </row>
    <row r="280" spans="1:19" x14ac:dyDescent="0.35">
      <c r="A280">
        <v>55051</v>
      </c>
      <c r="C280">
        <v>266</v>
      </c>
      <c r="D280" t="s">
        <v>23</v>
      </c>
      <c r="E280" t="s">
        <v>448</v>
      </c>
      <c r="F280">
        <v>1050</v>
      </c>
      <c r="G280" s="22">
        <v>45453</v>
      </c>
      <c r="H280" s="22">
        <v>45453</v>
      </c>
      <c r="I280" s="22">
        <v>45453</v>
      </c>
      <c r="J280" s="22">
        <v>45434</v>
      </c>
      <c r="K280" s="22">
        <v>45434</v>
      </c>
      <c r="L280" t="s">
        <v>398</v>
      </c>
      <c r="M280" t="s">
        <v>449</v>
      </c>
      <c r="N280" t="s">
        <v>450</v>
      </c>
      <c r="O280" t="s">
        <v>558</v>
      </c>
      <c r="P280" t="s">
        <v>400</v>
      </c>
      <c r="Q280" t="s">
        <v>401</v>
      </c>
      <c r="R280" t="s">
        <v>402</v>
      </c>
      <c r="S280" t="s">
        <v>82</v>
      </c>
    </row>
    <row r="281" spans="1:19" x14ac:dyDescent="0.35">
      <c r="A281">
        <v>55390</v>
      </c>
      <c r="C281">
        <v>266</v>
      </c>
      <c r="D281" t="s">
        <v>23</v>
      </c>
      <c r="E281" t="s">
        <v>405</v>
      </c>
      <c r="F281">
        <v>14000</v>
      </c>
      <c r="G281" s="22">
        <v>45453</v>
      </c>
      <c r="H281" s="22">
        <v>45453</v>
      </c>
      <c r="I281" s="22">
        <v>45453</v>
      </c>
      <c r="J281" s="22">
        <v>45435</v>
      </c>
      <c r="K281" s="22">
        <v>45435</v>
      </c>
      <c r="L281" t="s">
        <v>398</v>
      </c>
      <c r="M281" t="s">
        <v>406</v>
      </c>
      <c r="N281" t="s">
        <v>407</v>
      </c>
      <c r="O281" t="s">
        <v>558</v>
      </c>
      <c r="P281" t="s">
        <v>400</v>
      </c>
      <c r="Q281" t="s">
        <v>401</v>
      </c>
      <c r="R281" t="s">
        <v>402</v>
      </c>
      <c r="S281" t="s">
        <v>82</v>
      </c>
    </row>
    <row r="282" spans="1:19" x14ac:dyDescent="0.35">
      <c r="A282">
        <v>55721</v>
      </c>
      <c r="C282">
        <v>266</v>
      </c>
      <c r="D282" t="s">
        <v>23</v>
      </c>
      <c r="E282" t="s">
        <v>441</v>
      </c>
      <c r="F282">
        <v>1500</v>
      </c>
      <c r="G282" s="22">
        <v>45452</v>
      </c>
      <c r="H282" s="22">
        <v>45453</v>
      </c>
      <c r="I282" s="22">
        <v>45453</v>
      </c>
      <c r="J282" s="22">
        <v>45439</v>
      </c>
      <c r="K282" s="22">
        <v>45439</v>
      </c>
      <c r="L282" t="s">
        <v>89</v>
      </c>
      <c r="M282" t="s">
        <v>433</v>
      </c>
      <c r="N282" t="s">
        <v>442</v>
      </c>
      <c r="O282" t="s">
        <v>587</v>
      </c>
      <c r="P282" t="s">
        <v>400</v>
      </c>
      <c r="Q282" t="s">
        <v>401</v>
      </c>
      <c r="R282" t="s">
        <v>402</v>
      </c>
      <c r="S282" t="s">
        <v>82</v>
      </c>
    </row>
    <row r="283" spans="1:19" x14ac:dyDescent="0.35">
      <c r="A283">
        <v>55773</v>
      </c>
      <c r="C283">
        <v>266</v>
      </c>
      <c r="D283" t="s">
        <v>23</v>
      </c>
      <c r="E283" t="s">
        <v>408</v>
      </c>
      <c r="F283">
        <v>336.1</v>
      </c>
      <c r="G283" s="22">
        <v>45453</v>
      </c>
      <c r="H283" s="22">
        <v>45453</v>
      </c>
      <c r="I283" s="22">
        <v>45453</v>
      </c>
      <c r="J283" s="22">
        <v>45439</v>
      </c>
      <c r="K283" s="22">
        <v>45439</v>
      </c>
      <c r="L283" t="s">
        <v>398</v>
      </c>
      <c r="O283" t="s">
        <v>558</v>
      </c>
      <c r="P283" t="s">
        <v>400</v>
      </c>
      <c r="Q283" t="s">
        <v>401</v>
      </c>
      <c r="R283" t="s">
        <v>402</v>
      </c>
      <c r="S283" t="s">
        <v>82</v>
      </c>
    </row>
    <row r="284" spans="1:19" x14ac:dyDescent="0.35">
      <c r="A284">
        <v>55775</v>
      </c>
      <c r="C284">
        <v>266</v>
      </c>
      <c r="D284" t="s">
        <v>23</v>
      </c>
      <c r="E284" t="s">
        <v>439</v>
      </c>
      <c r="F284">
        <v>333.73</v>
      </c>
      <c r="G284" s="22">
        <v>45453</v>
      </c>
      <c r="H284" s="22">
        <v>45453</v>
      </c>
      <c r="I284" s="22">
        <v>45453</v>
      </c>
      <c r="J284" s="22">
        <v>45439</v>
      </c>
      <c r="K284" s="22">
        <v>45439</v>
      </c>
      <c r="L284" t="s">
        <v>398</v>
      </c>
      <c r="O284" t="s">
        <v>558</v>
      </c>
      <c r="P284" t="s">
        <v>400</v>
      </c>
      <c r="Q284" t="s">
        <v>401</v>
      </c>
      <c r="R284" t="s">
        <v>402</v>
      </c>
      <c r="S284" t="s">
        <v>82</v>
      </c>
    </row>
    <row r="285" spans="1:19" x14ac:dyDescent="0.35">
      <c r="A285">
        <v>55776</v>
      </c>
      <c r="C285">
        <v>266</v>
      </c>
      <c r="D285" t="s">
        <v>23</v>
      </c>
      <c r="E285" t="s">
        <v>589</v>
      </c>
      <c r="F285">
        <v>398.96</v>
      </c>
      <c r="G285" s="22">
        <v>45453</v>
      </c>
      <c r="H285" s="22">
        <v>45453</v>
      </c>
      <c r="I285" s="22">
        <v>45453</v>
      </c>
      <c r="J285" s="22">
        <v>45439</v>
      </c>
      <c r="K285" s="22">
        <v>45439</v>
      </c>
      <c r="L285" t="s">
        <v>398</v>
      </c>
      <c r="O285" t="s">
        <v>558</v>
      </c>
      <c r="P285" t="s">
        <v>400</v>
      </c>
      <c r="Q285" t="s">
        <v>401</v>
      </c>
      <c r="R285" t="s">
        <v>402</v>
      </c>
      <c r="S285" t="s">
        <v>82</v>
      </c>
    </row>
    <row r="286" spans="1:19" x14ac:dyDescent="0.35">
      <c r="A286">
        <v>53825</v>
      </c>
      <c r="C286">
        <v>266</v>
      </c>
      <c r="D286" t="s">
        <v>23</v>
      </c>
      <c r="E286" t="s">
        <v>473</v>
      </c>
      <c r="F286">
        <v>213.4</v>
      </c>
      <c r="G286" s="22">
        <v>45450</v>
      </c>
      <c r="H286" s="22">
        <v>45450</v>
      </c>
      <c r="I286" s="22">
        <v>45450</v>
      </c>
      <c r="J286" s="22">
        <v>45425</v>
      </c>
      <c r="K286" s="22">
        <v>45425</v>
      </c>
      <c r="L286" t="s">
        <v>398</v>
      </c>
      <c r="M286" t="s">
        <v>430</v>
      </c>
      <c r="N286" t="s">
        <v>590</v>
      </c>
      <c r="O286" t="s">
        <v>587</v>
      </c>
      <c r="P286" t="s">
        <v>400</v>
      </c>
      <c r="Q286" t="s">
        <v>401</v>
      </c>
      <c r="R286" t="s">
        <v>402</v>
      </c>
      <c r="S286" t="s">
        <v>82</v>
      </c>
    </row>
    <row r="287" spans="1:19" x14ac:dyDescent="0.35">
      <c r="A287">
        <v>58383</v>
      </c>
      <c r="C287">
        <v>266</v>
      </c>
      <c r="D287" t="s">
        <v>23</v>
      </c>
      <c r="E287" t="s">
        <v>502</v>
      </c>
      <c r="F287">
        <v>36</v>
      </c>
      <c r="G287" s="22">
        <v>45450</v>
      </c>
      <c r="H287" s="22"/>
      <c r="I287" s="22">
        <v>45450</v>
      </c>
      <c r="J287" s="22">
        <v>45450</v>
      </c>
      <c r="K287" s="22">
        <v>45456</v>
      </c>
      <c r="L287" t="s">
        <v>498</v>
      </c>
      <c r="M287" t="s">
        <v>503</v>
      </c>
      <c r="N287" t="s">
        <v>25</v>
      </c>
      <c r="O287" t="s">
        <v>587</v>
      </c>
      <c r="S287" t="s">
        <v>82</v>
      </c>
    </row>
    <row r="288" spans="1:19" x14ac:dyDescent="0.35">
      <c r="A288">
        <v>55509</v>
      </c>
      <c r="C288">
        <v>266</v>
      </c>
      <c r="D288" t="s">
        <v>23</v>
      </c>
      <c r="E288" t="s">
        <v>589</v>
      </c>
      <c r="F288">
        <v>906.49</v>
      </c>
      <c r="G288" s="22">
        <v>45450</v>
      </c>
      <c r="H288" s="22">
        <v>45450</v>
      </c>
      <c r="I288" s="22">
        <v>45450</v>
      </c>
      <c r="J288" s="22">
        <v>45436</v>
      </c>
      <c r="K288" s="22">
        <v>45436</v>
      </c>
      <c r="L288" t="s">
        <v>398</v>
      </c>
      <c r="O288" t="s">
        <v>587</v>
      </c>
      <c r="P288" t="s">
        <v>400</v>
      </c>
      <c r="Q288" t="s">
        <v>401</v>
      </c>
      <c r="R288" t="s">
        <v>402</v>
      </c>
      <c r="S288" t="s">
        <v>82</v>
      </c>
    </row>
    <row r="289" spans="1:19" x14ac:dyDescent="0.35">
      <c r="A289">
        <v>55513</v>
      </c>
      <c r="C289">
        <v>266</v>
      </c>
      <c r="D289" t="s">
        <v>23</v>
      </c>
      <c r="E289" t="s">
        <v>453</v>
      </c>
      <c r="F289">
        <v>1256.6199999999999</v>
      </c>
      <c r="G289" s="22">
        <v>45450</v>
      </c>
      <c r="H289" s="22">
        <v>45450</v>
      </c>
      <c r="I289" s="22">
        <v>45450</v>
      </c>
      <c r="J289" s="22">
        <v>45436</v>
      </c>
      <c r="K289" s="22">
        <v>45436</v>
      </c>
      <c r="L289" t="s">
        <v>398</v>
      </c>
      <c r="O289" t="s">
        <v>587</v>
      </c>
      <c r="P289" t="s">
        <v>400</v>
      </c>
      <c r="Q289" t="s">
        <v>401</v>
      </c>
      <c r="R289" t="s">
        <v>402</v>
      </c>
      <c r="S289" t="s">
        <v>82</v>
      </c>
    </row>
    <row r="290" spans="1:19" x14ac:dyDescent="0.35">
      <c r="A290">
        <v>55515</v>
      </c>
      <c r="C290">
        <v>266</v>
      </c>
      <c r="D290" t="s">
        <v>23</v>
      </c>
      <c r="E290" t="s">
        <v>408</v>
      </c>
      <c r="F290">
        <v>777.74</v>
      </c>
      <c r="G290" s="22">
        <v>45450</v>
      </c>
      <c r="H290" s="22">
        <v>45450</v>
      </c>
      <c r="I290" s="22">
        <v>45450</v>
      </c>
      <c r="J290" s="22">
        <v>45436</v>
      </c>
      <c r="K290" s="22">
        <v>45436</v>
      </c>
      <c r="L290" t="s">
        <v>398</v>
      </c>
      <c r="O290" t="s">
        <v>587</v>
      </c>
      <c r="P290" t="s">
        <v>400</v>
      </c>
      <c r="Q290" t="s">
        <v>401</v>
      </c>
      <c r="R290" t="s">
        <v>402</v>
      </c>
      <c r="S290" t="s">
        <v>82</v>
      </c>
    </row>
    <row r="291" spans="1:19" x14ac:dyDescent="0.35">
      <c r="A291">
        <v>55516</v>
      </c>
      <c r="C291">
        <v>266</v>
      </c>
      <c r="D291" t="s">
        <v>23</v>
      </c>
      <c r="E291" t="s">
        <v>410</v>
      </c>
      <c r="F291">
        <v>277.10000000000002</v>
      </c>
      <c r="G291" s="22">
        <v>45450</v>
      </c>
      <c r="H291" s="22">
        <v>45450</v>
      </c>
      <c r="I291" s="22">
        <v>45450</v>
      </c>
      <c r="J291" s="22">
        <v>45436</v>
      </c>
      <c r="K291" s="22">
        <v>45436</v>
      </c>
      <c r="L291" t="s">
        <v>398</v>
      </c>
      <c r="O291" t="s">
        <v>587</v>
      </c>
      <c r="P291" t="s">
        <v>400</v>
      </c>
      <c r="Q291" t="s">
        <v>401</v>
      </c>
      <c r="R291" t="s">
        <v>402</v>
      </c>
      <c r="S291" t="s">
        <v>82</v>
      </c>
    </row>
    <row r="292" spans="1:19" x14ac:dyDescent="0.35">
      <c r="A292">
        <v>54460</v>
      </c>
      <c r="C292">
        <v>266</v>
      </c>
      <c r="D292" t="s">
        <v>23</v>
      </c>
      <c r="E292" t="s">
        <v>470</v>
      </c>
      <c r="F292">
        <v>532.5</v>
      </c>
      <c r="G292" s="22">
        <v>45449</v>
      </c>
      <c r="H292" s="22">
        <v>45449</v>
      </c>
      <c r="I292" s="22">
        <v>45449</v>
      </c>
      <c r="J292" s="22">
        <v>45429</v>
      </c>
      <c r="K292" s="22">
        <v>45429</v>
      </c>
      <c r="L292" t="s">
        <v>398</v>
      </c>
      <c r="O292" t="s">
        <v>587</v>
      </c>
      <c r="P292" t="s">
        <v>400</v>
      </c>
      <c r="Q292" t="s">
        <v>401</v>
      </c>
      <c r="R292" t="s">
        <v>402</v>
      </c>
      <c r="S292" t="s">
        <v>82</v>
      </c>
    </row>
    <row r="293" spans="1:19" x14ac:dyDescent="0.35">
      <c r="A293">
        <v>54987</v>
      </c>
      <c r="C293">
        <v>266</v>
      </c>
      <c r="D293" t="s">
        <v>23</v>
      </c>
      <c r="E293" t="s">
        <v>524</v>
      </c>
      <c r="F293">
        <v>500</v>
      </c>
      <c r="G293" s="22">
        <v>45449</v>
      </c>
      <c r="H293" s="22">
        <v>45449</v>
      </c>
      <c r="I293" s="22">
        <v>45449</v>
      </c>
      <c r="J293" s="22">
        <v>45426</v>
      </c>
      <c r="K293" s="22">
        <v>45433</v>
      </c>
      <c r="L293" t="s">
        <v>398</v>
      </c>
      <c r="M293" t="s">
        <v>415</v>
      </c>
      <c r="N293" t="s">
        <v>525</v>
      </c>
      <c r="O293" t="s">
        <v>587</v>
      </c>
      <c r="P293" t="s">
        <v>400</v>
      </c>
      <c r="Q293" t="s">
        <v>401</v>
      </c>
      <c r="R293" t="s">
        <v>402</v>
      </c>
      <c r="S293" t="s">
        <v>82</v>
      </c>
    </row>
    <row r="294" spans="1:19" x14ac:dyDescent="0.35">
      <c r="A294">
        <v>55078</v>
      </c>
      <c r="C294">
        <v>266</v>
      </c>
      <c r="D294" t="s">
        <v>23</v>
      </c>
      <c r="E294" t="s">
        <v>591</v>
      </c>
      <c r="F294">
        <v>1500</v>
      </c>
      <c r="G294" s="22">
        <v>45449</v>
      </c>
      <c r="H294" s="22">
        <v>45449</v>
      </c>
      <c r="I294" s="22">
        <v>45449</v>
      </c>
      <c r="J294" s="22">
        <v>45434</v>
      </c>
      <c r="K294" s="22">
        <v>45434</v>
      </c>
      <c r="L294" t="s">
        <v>398</v>
      </c>
      <c r="M294" t="s">
        <v>430</v>
      </c>
      <c r="N294" t="s">
        <v>481</v>
      </c>
      <c r="O294" t="s">
        <v>587</v>
      </c>
      <c r="P294" t="s">
        <v>400</v>
      </c>
      <c r="Q294" t="s">
        <v>401</v>
      </c>
      <c r="R294" t="s">
        <v>402</v>
      </c>
      <c r="S294" t="s">
        <v>82</v>
      </c>
    </row>
    <row r="295" spans="1:19" x14ac:dyDescent="0.35">
      <c r="A295">
        <v>55224</v>
      </c>
      <c r="C295">
        <v>266</v>
      </c>
      <c r="D295" t="s">
        <v>23</v>
      </c>
      <c r="E295" t="s">
        <v>453</v>
      </c>
      <c r="F295">
        <v>362.84</v>
      </c>
      <c r="G295" s="22">
        <v>45449</v>
      </c>
      <c r="H295" s="22">
        <v>45449</v>
      </c>
      <c r="I295" s="22">
        <v>45449</v>
      </c>
      <c r="J295" s="22">
        <v>45434</v>
      </c>
      <c r="K295" s="22">
        <v>45434</v>
      </c>
      <c r="L295" t="s">
        <v>398</v>
      </c>
      <c r="O295" t="s">
        <v>587</v>
      </c>
      <c r="P295" t="s">
        <v>400</v>
      </c>
      <c r="Q295" t="s">
        <v>401</v>
      </c>
      <c r="R295" t="s">
        <v>402</v>
      </c>
      <c r="S295" t="s">
        <v>82</v>
      </c>
    </row>
    <row r="296" spans="1:19" x14ac:dyDescent="0.35">
      <c r="A296">
        <v>55418</v>
      </c>
      <c r="C296">
        <v>266</v>
      </c>
      <c r="D296" t="s">
        <v>23</v>
      </c>
      <c r="E296" t="s">
        <v>589</v>
      </c>
      <c r="F296">
        <v>304.89999999999998</v>
      </c>
      <c r="G296" s="22">
        <v>45449</v>
      </c>
      <c r="H296" s="22">
        <v>45449</v>
      </c>
      <c r="I296" s="22">
        <v>45449</v>
      </c>
      <c r="J296" s="22">
        <v>45435</v>
      </c>
      <c r="K296" s="22">
        <v>45435</v>
      </c>
      <c r="L296" t="s">
        <v>398</v>
      </c>
      <c r="O296" t="s">
        <v>587</v>
      </c>
      <c r="P296" t="s">
        <v>400</v>
      </c>
      <c r="Q296" t="s">
        <v>401</v>
      </c>
      <c r="R296" t="s">
        <v>402</v>
      </c>
      <c r="S296" t="s">
        <v>82</v>
      </c>
    </row>
    <row r="297" spans="1:19" x14ac:dyDescent="0.35">
      <c r="A297">
        <v>55419</v>
      </c>
      <c r="C297">
        <v>266</v>
      </c>
      <c r="D297" t="s">
        <v>23</v>
      </c>
      <c r="E297" t="s">
        <v>408</v>
      </c>
      <c r="F297">
        <v>358.5</v>
      </c>
      <c r="G297" s="22">
        <v>45449</v>
      </c>
      <c r="H297" s="22">
        <v>45449</v>
      </c>
      <c r="I297" s="22">
        <v>45449</v>
      </c>
      <c r="J297" s="22">
        <v>45435</v>
      </c>
      <c r="K297" s="22">
        <v>45435</v>
      </c>
      <c r="L297" t="s">
        <v>398</v>
      </c>
      <c r="O297" t="s">
        <v>587</v>
      </c>
      <c r="P297" t="s">
        <v>400</v>
      </c>
      <c r="Q297" t="s">
        <v>401</v>
      </c>
      <c r="R297" t="s">
        <v>402</v>
      </c>
      <c r="S297" t="s">
        <v>82</v>
      </c>
    </row>
    <row r="298" spans="1:19" x14ac:dyDescent="0.35">
      <c r="A298">
        <v>55450</v>
      </c>
      <c r="C298">
        <v>266</v>
      </c>
      <c r="D298" t="s">
        <v>23</v>
      </c>
      <c r="E298" t="s">
        <v>592</v>
      </c>
      <c r="F298">
        <v>1032</v>
      </c>
      <c r="G298" s="22">
        <v>45449</v>
      </c>
      <c r="H298" s="22">
        <v>45449</v>
      </c>
      <c r="I298" s="22">
        <v>45449</v>
      </c>
      <c r="J298" s="22">
        <v>45435</v>
      </c>
      <c r="K298" s="22">
        <v>45436</v>
      </c>
      <c r="L298" t="s">
        <v>89</v>
      </c>
      <c r="M298" t="s">
        <v>415</v>
      </c>
      <c r="N298" t="s">
        <v>515</v>
      </c>
      <c r="O298" t="s">
        <v>587</v>
      </c>
      <c r="P298" t="s">
        <v>400</v>
      </c>
      <c r="Q298" t="s">
        <v>401</v>
      </c>
      <c r="R298" t="s">
        <v>402</v>
      </c>
      <c r="S298" t="s">
        <v>82</v>
      </c>
    </row>
    <row r="299" spans="1:19" x14ac:dyDescent="0.35">
      <c r="A299">
        <v>55514</v>
      </c>
      <c r="C299">
        <v>266</v>
      </c>
      <c r="D299" t="s">
        <v>23</v>
      </c>
      <c r="E299" t="s">
        <v>570</v>
      </c>
      <c r="F299">
        <v>317.02999999999997</v>
      </c>
      <c r="G299" s="22">
        <v>45449</v>
      </c>
      <c r="H299" s="22">
        <v>45449</v>
      </c>
      <c r="I299" s="22">
        <v>45449</v>
      </c>
      <c r="J299" s="22">
        <v>45436</v>
      </c>
      <c r="K299" s="22">
        <v>45436</v>
      </c>
      <c r="L299" t="s">
        <v>398</v>
      </c>
      <c r="O299" t="s">
        <v>587</v>
      </c>
      <c r="P299" t="s">
        <v>400</v>
      </c>
      <c r="Q299" t="s">
        <v>401</v>
      </c>
      <c r="R299" t="s">
        <v>402</v>
      </c>
      <c r="S299" t="s">
        <v>82</v>
      </c>
    </row>
    <row r="300" spans="1:19" x14ac:dyDescent="0.35">
      <c r="A300">
        <v>55517</v>
      </c>
      <c r="C300">
        <v>266</v>
      </c>
      <c r="D300" t="s">
        <v>23</v>
      </c>
      <c r="E300" t="s">
        <v>469</v>
      </c>
      <c r="F300">
        <v>414</v>
      </c>
      <c r="G300" s="22">
        <v>45449</v>
      </c>
      <c r="H300" s="22">
        <v>45449</v>
      </c>
      <c r="I300" s="22">
        <v>45449</v>
      </c>
      <c r="J300" s="22">
        <v>45436</v>
      </c>
      <c r="K300" s="22">
        <v>45436</v>
      </c>
      <c r="L300" t="s">
        <v>398</v>
      </c>
      <c r="O300" t="s">
        <v>587</v>
      </c>
      <c r="P300" t="s">
        <v>400</v>
      </c>
      <c r="Q300" t="s">
        <v>401</v>
      </c>
      <c r="R300" t="s">
        <v>402</v>
      </c>
      <c r="S300" t="s">
        <v>82</v>
      </c>
    </row>
    <row r="301" spans="1:19" x14ac:dyDescent="0.35">
      <c r="A301">
        <v>53066</v>
      </c>
      <c r="C301">
        <v>266</v>
      </c>
      <c r="D301" t="s">
        <v>23</v>
      </c>
      <c r="E301" t="s">
        <v>425</v>
      </c>
      <c r="F301">
        <v>157.80000000000001</v>
      </c>
      <c r="G301" s="22">
        <v>45449</v>
      </c>
      <c r="H301" s="22">
        <v>45449</v>
      </c>
      <c r="I301" s="22">
        <v>45449</v>
      </c>
      <c r="J301" s="22">
        <v>45420</v>
      </c>
      <c r="K301" s="22">
        <v>45420</v>
      </c>
      <c r="L301" t="s">
        <v>398</v>
      </c>
      <c r="O301" t="s">
        <v>587</v>
      </c>
      <c r="P301" t="s">
        <v>400</v>
      </c>
      <c r="Q301" t="s">
        <v>401</v>
      </c>
      <c r="R301" t="s">
        <v>402</v>
      </c>
      <c r="S301" t="s">
        <v>82</v>
      </c>
    </row>
    <row r="302" spans="1:19" x14ac:dyDescent="0.35">
      <c r="A302">
        <v>56307</v>
      </c>
      <c r="C302">
        <v>266</v>
      </c>
      <c r="D302" t="s">
        <v>23</v>
      </c>
      <c r="E302" t="s">
        <v>467</v>
      </c>
      <c r="F302">
        <v>286</v>
      </c>
      <c r="G302" s="22">
        <v>45449</v>
      </c>
      <c r="H302" s="22">
        <v>45449</v>
      </c>
      <c r="I302" s="22">
        <v>45449</v>
      </c>
      <c r="J302" s="22">
        <v>45441</v>
      </c>
      <c r="K302" s="22">
        <v>45441</v>
      </c>
      <c r="L302" t="s">
        <v>398</v>
      </c>
      <c r="M302" t="s">
        <v>433</v>
      </c>
      <c r="N302" t="s">
        <v>468</v>
      </c>
      <c r="O302" t="s">
        <v>587</v>
      </c>
      <c r="P302" t="s">
        <v>400</v>
      </c>
      <c r="Q302" t="s">
        <v>401</v>
      </c>
      <c r="R302" t="s">
        <v>402</v>
      </c>
      <c r="S302" t="s">
        <v>82</v>
      </c>
    </row>
    <row r="303" spans="1:19" x14ac:dyDescent="0.35">
      <c r="A303">
        <v>56308</v>
      </c>
      <c r="C303">
        <v>266</v>
      </c>
      <c r="D303" t="s">
        <v>23</v>
      </c>
      <c r="E303" t="s">
        <v>467</v>
      </c>
      <c r="F303">
        <v>935</v>
      </c>
      <c r="G303" s="22">
        <v>45449</v>
      </c>
      <c r="H303" s="22">
        <v>45449</v>
      </c>
      <c r="I303" s="22">
        <v>45449</v>
      </c>
      <c r="J303" s="22">
        <v>45444</v>
      </c>
      <c r="K303" s="22">
        <v>45441</v>
      </c>
      <c r="L303" t="s">
        <v>398</v>
      </c>
      <c r="M303" t="s">
        <v>433</v>
      </c>
      <c r="N303" t="s">
        <v>468</v>
      </c>
      <c r="O303" t="s">
        <v>587</v>
      </c>
      <c r="P303" t="s">
        <v>400</v>
      </c>
      <c r="Q303" t="s">
        <v>401</v>
      </c>
      <c r="R303" t="s">
        <v>402</v>
      </c>
      <c r="S303" t="s">
        <v>82</v>
      </c>
    </row>
    <row r="304" spans="1:19" x14ac:dyDescent="0.35">
      <c r="A304">
        <v>57319</v>
      </c>
      <c r="C304">
        <v>266</v>
      </c>
      <c r="D304" t="s">
        <v>23</v>
      </c>
      <c r="E304" t="s">
        <v>460</v>
      </c>
      <c r="F304">
        <v>2334.96</v>
      </c>
      <c r="G304" s="22">
        <v>45449</v>
      </c>
      <c r="H304" s="22">
        <v>45449</v>
      </c>
      <c r="I304" s="22">
        <v>45449</v>
      </c>
      <c r="J304" s="22">
        <v>45442</v>
      </c>
      <c r="K304" s="22"/>
      <c r="M304" t="s">
        <v>433</v>
      </c>
      <c r="N304" t="s">
        <v>434</v>
      </c>
      <c r="O304" t="s">
        <v>587</v>
      </c>
      <c r="P304" t="s">
        <v>400</v>
      </c>
      <c r="Q304" t="s">
        <v>401</v>
      </c>
      <c r="R304" t="s">
        <v>402</v>
      </c>
      <c r="S304" t="s">
        <v>82</v>
      </c>
    </row>
    <row r="305" spans="1:19" x14ac:dyDescent="0.35">
      <c r="A305">
        <v>57320</v>
      </c>
      <c r="C305">
        <v>266</v>
      </c>
      <c r="D305" t="s">
        <v>23</v>
      </c>
      <c r="E305" t="s">
        <v>461</v>
      </c>
      <c r="F305">
        <v>589.59</v>
      </c>
      <c r="G305" s="22">
        <v>45449</v>
      </c>
      <c r="H305" s="22">
        <v>45449</v>
      </c>
      <c r="I305" s="22">
        <v>45449</v>
      </c>
      <c r="J305" s="22">
        <v>45442</v>
      </c>
      <c r="K305" s="22"/>
      <c r="M305" t="s">
        <v>433</v>
      </c>
      <c r="N305" t="s">
        <v>434</v>
      </c>
      <c r="O305" t="s">
        <v>587</v>
      </c>
      <c r="P305" t="s">
        <v>400</v>
      </c>
      <c r="Q305" t="s">
        <v>401</v>
      </c>
      <c r="R305" t="s">
        <v>402</v>
      </c>
      <c r="S305" t="s">
        <v>82</v>
      </c>
    </row>
    <row r="306" spans="1:19" x14ac:dyDescent="0.35">
      <c r="A306">
        <v>57321</v>
      </c>
      <c r="C306">
        <v>266</v>
      </c>
      <c r="D306" t="s">
        <v>23</v>
      </c>
      <c r="E306" t="s">
        <v>462</v>
      </c>
      <c r="F306">
        <v>2085.2399999999998</v>
      </c>
      <c r="G306" s="22">
        <v>45449</v>
      </c>
      <c r="H306" s="22">
        <v>45449</v>
      </c>
      <c r="I306" s="22">
        <v>45449</v>
      </c>
      <c r="J306" s="22">
        <v>45442</v>
      </c>
      <c r="K306" s="22"/>
      <c r="M306" t="s">
        <v>433</v>
      </c>
      <c r="N306" t="s">
        <v>434</v>
      </c>
      <c r="O306" t="s">
        <v>587</v>
      </c>
      <c r="P306" t="s">
        <v>400</v>
      </c>
      <c r="Q306" t="s">
        <v>401</v>
      </c>
      <c r="R306" t="s">
        <v>402</v>
      </c>
      <c r="S306" t="s">
        <v>82</v>
      </c>
    </row>
    <row r="307" spans="1:19" x14ac:dyDescent="0.35">
      <c r="A307">
        <v>57322</v>
      </c>
      <c r="C307">
        <v>266</v>
      </c>
      <c r="D307" t="s">
        <v>23</v>
      </c>
      <c r="E307" t="s">
        <v>463</v>
      </c>
      <c r="F307">
        <v>2767.04</v>
      </c>
      <c r="G307" s="22">
        <v>45449</v>
      </c>
      <c r="H307" s="22">
        <v>45449</v>
      </c>
      <c r="I307" s="22">
        <v>45449</v>
      </c>
      <c r="J307" s="22">
        <v>45442</v>
      </c>
      <c r="K307" s="22"/>
      <c r="M307" t="s">
        <v>433</v>
      </c>
      <c r="N307" t="s">
        <v>434</v>
      </c>
      <c r="O307" t="s">
        <v>587</v>
      </c>
      <c r="P307" t="s">
        <v>400</v>
      </c>
      <c r="Q307" t="s">
        <v>401</v>
      </c>
      <c r="R307" t="s">
        <v>402</v>
      </c>
      <c r="S307" t="s">
        <v>82</v>
      </c>
    </row>
    <row r="308" spans="1:19" x14ac:dyDescent="0.35">
      <c r="A308">
        <v>57323</v>
      </c>
      <c r="C308">
        <v>266</v>
      </c>
      <c r="D308" t="s">
        <v>23</v>
      </c>
      <c r="E308" t="s">
        <v>547</v>
      </c>
      <c r="F308">
        <v>2188.12</v>
      </c>
      <c r="G308" s="22">
        <v>45449</v>
      </c>
      <c r="H308" s="22">
        <v>45449</v>
      </c>
      <c r="I308" s="22">
        <v>45449</v>
      </c>
      <c r="J308" s="22">
        <v>45442</v>
      </c>
      <c r="K308" s="22"/>
      <c r="M308" t="s">
        <v>433</v>
      </c>
      <c r="N308" t="s">
        <v>434</v>
      </c>
      <c r="O308" t="s">
        <v>587</v>
      </c>
      <c r="P308" t="s">
        <v>400</v>
      </c>
      <c r="Q308" t="s">
        <v>401</v>
      </c>
      <c r="R308" t="s">
        <v>402</v>
      </c>
      <c r="S308" t="s">
        <v>82</v>
      </c>
    </row>
    <row r="309" spans="1:19" x14ac:dyDescent="0.35">
      <c r="A309">
        <v>57324</v>
      </c>
      <c r="C309">
        <v>266</v>
      </c>
      <c r="D309" t="s">
        <v>23</v>
      </c>
      <c r="E309" t="s">
        <v>465</v>
      </c>
      <c r="F309">
        <v>2188.12</v>
      </c>
      <c r="G309" s="22">
        <v>45449</v>
      </c>
      <c r="H309" s="22">
        <v>45449</v>
      </c>
      <c r="I309" s="22">
        <v>45449</v>
      </c>
      <c r="J309" s="22">
        <v>45442</v>
      </c>
      <c r="K309" s="22"/>
      <c r="M309" t="s">
        <v>433</v>
      </c>
      <c r="N309" t="s">
        <v>434</v>
      </c>
      <c r="O309" t="s">
        <v>587</v>
      </c>
      <c r="P309" t="s">
        <v>400</v>
      </c>
      <c r="Q309" t="s">
        <v>401</v>
      </c>
      <c r="R309" t="s">
        <v>402</v>
      </c>
      <c r="S309" t="s">
        <v>82</v>
      </c>
    </row>
    <row r="310" spans="1:19" x14ac:dyDescent="0.35">
      <c r="A310">
        <v>57325</v>
      </c>
      <c r="C310">
        <v>266</v>
      </c>
      <c r="D310" t="s">
        <v>23</v>
      </c>
      <c r="E310" t="s">
        <v>466</v>
      </c>
      <c r="F310">
        <v>1984.3</v>
      </c>
      <c r="G310" s="22">
        <v>45449</v>
      </c>
      <c r="H310" s="22">
        <v>45449</v>
      </c>
      <c r="I310" s="22">
        <v>45449</v>
      </c>
      <c r="J310" s="22">
        <v>45442</v>
      </c>
      <c r="K310" s="22"/>
      <c r="M310" t="s">
        <v>433</v>
      </c>
      <c r="N310" t="s">
        <v>434</v>
      </c>
      <c r="O310" t="s">
        <v>587</v>
      </c>
      <c r="P310" t="s">
        <v>400</v>
      </c>
      <c r="Q310" t="s">
        <v>401</v>
      </c>
      <c r="R310" t="s">
        <v>402</v>
      </c>
      <c r="S310" t="s">
        <v>82</v>
      </c>
    </row>
    <row r="311" spans="1:19" x14ac:dyDescent="0.35">
      <c r="A311">
        <v>57654</v>
      </c>
      <c r="C311">
        <v>266</v>
      </c>
      <c r="D311" t="s">
        <v>23</v>
      </c>
      <c r="E311" t="s">
        <v>502</v>
      </c>
      <c r="F311">
        <v>103.2</v>
      </c>
      <c r="G311" s="22">
        <v>45449</v>
      </c>
      <c r="H311" s="22"/>
      <c r="I311" s="22">
        <v>45449</v>
      </c>
      <c r="J311" s="22">
        <v>45449</v>
      </c>
      <c r="K311" s="22">
        <v>45450</v>
      </c>
      <c r="L311" t="s">
        <v>498</v>
      </c>
      <c r="M311" t="s">
        <v>503</v>
      </c>
      <c r="N311" t="s">
        <v>25</v>
      </c>
      <c r="O311" t="s">
        <v>587</v>
      </c>
      <c r="S311" t="s">
        <v>82</v>
      </c>
    </row>
    <row r="312" spans="1:19" x14ac:dyDescent="0.35">
      <c r="A312">
        <v>54449</v>
      </c>
      <c r="C312">
        <v>266</v>
      </c>
      <c r="D312" t="s">
        <v>23</v>
      </c>
      <c r="E312" t="s">
        <v>593</v>
      </c>
      <c r="F312">
        <v>310.95999999999998</v>
      </c>
      <c r="G312" s="22">
        <v>45448</v>
      </c>
      <c r="H312" s="22">
        <v>45448</v>
      </c>
      <c r="I312" s="22">
        <v>45448</v>
      </c>
      <c r="J312" s="22">
        <v>45429</v>
      </c>
      <c r="K312" s="22">
        <v>45429</v>
      </c>
      <c r="L312" t="s">
        <v>398</v>
      </c>
      <c r="M312" t="s">
        <v>433</v>
      </c>
      <c r="N312" t="s">
        <v>594</v>
      </c>
      <c r="O312" t="s">
        <v>587</v>
      </c>
      <c r="P312" t="s">
        <v>400</v>
      </c>
      <c r="Q312" t="s">
        <v>401</v>
      </c>
      <c r="R312" t="s">
        <v>402</v>
      </c>
      <c r="S312" t="s">
        <v>82</v>
      </c>
    </row>
    <row r="313" spans="1:19" x14ac:dyDescent="0.35">
      <c r="A313">
        <v>54985</v>
      </c>
      <c r="C313">
        <v>266</v>
      </c>
      <c r="D313" t="s">
        <v>23</v>
      </c>
      <c r="E313" t="s">
        <v>458</v>
      </c>
      <c r="F313">
        <v>2178.37</v>
      </c>
      <c r="G313" s="22">
        <v>45448</v>
      </c>
      <c r="H313" s="22">
        <v>45448</v>
      </c>
      <c r="I313" s="22">
        <v>45448</v>
      </c>
      <c r="J313" s="22">
        <v>45433</v>
      </c>
      <c r="K313" s="22">
        <v>45433</v>
      </c>
      <c r="L313" t="s">
        <v>398</v>
      </c>
      <c r="O313" t="s">
        <v>587</v>
      </c>
      <c r="P313" t="s">
        <v>400</v>
      </c>
      <c r="Q313" t="s">
        <v>401</v>
      </c>
      <c r="R313" t="s">
        <v>402</v>
      </c>
      <c r="S313" t="s">
        <v>82</v>
      </c>
    </row>
    <row r="314" spans="1:19" x14ac:dyDescent="0.35">
      <c r="A314">
        <v>55010</v>
      </c>
      <c r="C314">
        <v>266</v>
      </c>
      <c r="D314" t="s">
        <v>23</v>
      </c>
      <c r="E314" t="s">
        <v>563</v>
      </c>
      <c r="F314">
        <v>2280</v>
      </c>
      <c r="G314" s="22">
        <v>45448</v>
      </c>
      <c r="H314" s="22">
        <v>45448</v>
      </c>
      <c r="I314" s="22">
        <v>45448</v>
      </c>
      <c r="J314" s="22">
        <v>45433</v>
      </c>
      <c r="K314" s="22">
        <v>45433</v>
      </c>
      <c r="L314" t="s">
        <v>89</v>
      </c>
      <c r="M314" t="s">
        <v>477</v>
      </c>
      <c r="N314" t="s">
        <v>564</v>
      </c>
      <c r="O314" t="s">
        <v>587</v>
      </c>
      <c r="P314" t="s">
        <v>400</v>
      </c>
      <c r="Q314" t="s">
        <v>401</v>
      </c>
      <c r="R314" t="s">
        <v>402</v>
      </c>
      <c r="S314" t="s">
        <v>82</v>
      </c>
    </row>
    <row r="315" spans="1:19" x14ac:dyDescent="0.35">
      <c r="A315">
        <v>55216</v>
      </c>
      <c r="C315">
        <v>266</v>
      </c>
      <c r="D315" t="s">
        <v>23</v>
      </c>
      <c r="E315" t="s">
        <v>408</v>
      </c>
      <c r="F315">
        <v>375.5</v>
      </c>
      <c r="G315" s="22">
        <v>45448</v>
      </c>
      <c r="H315" s="22">
        <v>45448</v>
      </c>
      <c r="I315" s="22">
        <v>45448</v>
      </c>
      <c r="J315" s="22">
        <v>45434</v>
      </c>
      <c r="K315" s="22">
        <v>45434</v>
      </c>
      <c r="L315" t="s">
        <v>398</v>
      </c>
      <c r="O315" t="s">
        <v>587</v>
      </c>
      <c r="P315" t="s">
        <v>400</v>
      </c>
      <c r="Q315" t="s">
        <v>401</v>
      </c>
      <c r="R315" t="s">
        <v>402</v>
      </c>
      <c r="S315" t="s">
        <v>82</v>
      </c>
    </row>
    <row r="316" spans="1:19" x14ac:dyDescent="0.35">
      <c r="A316">
        <v>55416</v>
      </c>
      <c r="C316">
        <v>266</v>
      </c>
      <c r="D316" t="s">
        <v>23</v>
      </c>
      <c r="E316" t="s">
        <v>411</v>
      </c>
      <c r="F316">
        <v>141.5</v>
      </c>
      <c r="G316" s="22">
        <v>45448</v>
      </c>
      <c r="H316" s="22">
        <v>45448</v>
      </c>
      <c r="I316" s="22">
        <v>45448</v>
      </c>
      <c r="J316" s="22">
        <v>45435</v>
      </c>
      <c r="K316" s="22">
        <v>45435</v>
      </c>
      <c r="L316" t="s">
        <v>398</v>
      </c>
      <c r="O316" t="s">
        <v>587</v>
      </c>
      <c r="P316" t="s">
        <v>400</v>
      </c>
      <c r="Q316" t="s">
        <v>401</v>
      </c>
      <c r="R316" t="s">
        <v>402</v>
      </c>
      <c r="S316" t="s">
        <v>82</v>
      </c>
    </row>
    <row r="317" spans="1:19" x14ac:dyDescent="0.35">
      <c r="A317">
        <v>55420</v>
      </c>
      <c r="C317">
        <v>266</v>
      </c>
      <c r="D317" t="s">
        <v>23</v>
      </c>
      <c r="E317" t="s">
        <v>404</v>
      </c>
      <c r="F317">
        <v>378.7</v>
      </c>
      <c r="G317" s="22">
        <v>45448</v>
      </c>
      <c r="H317" s="22">
        <v>45448</v>
      </c>
      <c r="I317" s="22">
        <v>45448</v>
      </c>
      <c r="J317" s="22">
        <v>45435</v>
      </c>
      <c r="K317" s="22">
        <v>45435</v>
      </c>
      <c r="L317" t="s">
        <v>398</v>
      </c>
      <c r="O317" t="s">
        <v>587</v>
      </c>
      <c r="P317" t="s">
        <v>400</v>
      </c>
      <c r="Q317" t="s">
        <v>401</v>
      </c>
      <c r="R317" t="s">
        <v>402</v>
      </c>
      <c r="S317" t="s">
        <v>82</v>
      </c>
    </row>
    <row r="318" spans="1:19" x14ac:dyDescent="0.35">
      <c r="A318">
        <v>55917</v>
      </c>
      <c r="C318">
        <v>266</v>
      </c>
      <c r="D318" t="s">
        <v>23</v>
      </c>
      <c r="E318" t="s">
        <v>522</v>
      </c>
      <c r="F318">
        <v>9924.36</v>
      </c>
      <c r="G318" s="22">
        <v>45436</v>
      </c>
      <c r="H318" s="22">
        <v>45448</v>
      </c>
      <c r="I318" s="22">
        <v>45448</v>
      </c>
      <c r="J318" s="22">
        <v>45429</v>
      </c>
      <c r="K318" s="22">
        <v>45440</v>
      </c>
      <c r="L318" t="s">
        <v>398</v>
      </c>
      <c r="M318" t="s">
        <v>415</v>
      </c>
      <c r="N318" t="s">
        <v>523</v>
      </c>
      <c r="O318" t="s">
        <v>581</v>
      </c>
      <c r="P318" t="s">
        <v>400</v>
      </c>
      <c r="Q318" t="s">
        <v>401</v>
      </c>
      <c r="R318" t="s">
        <v>402</v>
      </c>
      <c r="S318" t="s">
        <v>82</v>
      </c>
    </row>
    <row r="319" spans="1:19" x14ac:dyDescent="0.35">
      <c r="A319">
        <v>56882</v>
      </c>
      <c r="C319">
        <v>266</v>
      </c>
      <c r="D319" t="s">
        <v>23</v>
      </c>
      <c r="E319" t="s">
        <v>440</v>
      </c>
      <c r="F319">
        <v>745.76</v>
      </c>
      <c r="G319" s="22">
        <v>45433</v>
      </c>
      <c r="H319" s="22">
        <v>45448</v>
      </c>
      <c r="I319" s="22">
        <v>45448</v>
      </c>
      <c r="J319" s="22">
        <v>45426</v>
      </c>
      <c r="K319" s="22">
        <v>45447</v>
      </c>
      <c r="L319" t="s">
        <v>398</v>
      </c>
      <c r="O319" t="s">
        <v>581</v>
      </c>
      <c r="P319" t="s">
        <v>400</v>
      </c>
      <c r="Q319" t="s">
        <v>401</v>
      </c>
      <c r="R319" t="s">
        <v>402</v>
      </c>
      <c r="S319" t="s">
        <v>82</v>
      </c>
    </row>
    <row r="320" spans="1:19" x14ac:dyDescent="0.35">
      <c r="A320">
        <v>56884</v>
      </c>
      <c r="C320">
        <v>266</v>
      </c>
      <c r="D320" t="s">
        <v>23</v>
      </c>
      <c r="E320" t="s">
        <v>424</v>
      </c>
      <c r="F320">
        <v>799.98</v>
      </c>
      <c r="G320" s="22">
        <v>45440</v>
      </c>
      <c r="H320" s="22">
        <v>45448</v>
      </c>
      <c r="I320" s="22">
        <v>45448</v>
      </c>
      <c r="J320" s="22">
        <v>45426</v>
      </c>
      <c r="K320" s="22">
        <v>45447</v>
      </c>
      <c r="L320" t="s">
        <v>398</v>
      </c>
      <c r="O320" t="s">
        <v>595</v>
      </c>
      <c r="P320" t="s">
        <v>400</v>
      </c>
      <c r="Q320" t="s">
        <v>401</v>
      </c>
      <c r="R320" t="s">
        <v>402</v>
      </c>
      <c r="S320" t="s">
        <v>82</v>
      </c>
    </row>
    <row r="321" spans="1:19" x14ac:dyDescent="0.35">
      <c r="A321">
        <v>56885</v>
      </c>
      <c r="C321">
        <v>266</v>
      </c>
      <c r="D321" t="s">
        <v>23</v>
      </c>
      <c r="E321" t="s">
        <v>570</v>
      </c>
      <c r="F321">
        <v>152.5</v>
      </c>
      <c r="G321" s="22">
        <v>45439</v>
      </c>
      <c r="H321" s="22">
        <v>45448</v>
      </c>
      <c r="I321" s="22">
        <v>45448</v>
      </c>
      <c r="J321" s="22">
        <v>45426</v>
      </c>
      <c r="K321" s="22">
        <v>45447</v>
      </c>
      <c r="L321" t="s">
        <v>398</v>
      </c>
      <c r="O321" t="s">
        <v>595</v>
      </c>
      <c r="P321" t="s">
        <v>400</v>
      </c>
      <c r="Q321" t="s">
        <v>401</v>
      </c>
      <c r="R321" t="s">
        <v>402</v>
      </c>
      <c r="S321" t="s">
        <v>82</v>
      </c>
    </row>
    <row r="322" spans="1:19" x14ac:dyDescent="0.35">
      <c r="A322">
        <v>56887</v>
      </c>
      <c r="C322">
        <v>266</v>
      </c>
      <c r="D322" t="s">
        <v>23</v>
      </c>
      <c r="E322" t="s">
        <v>403</v>
      </c>
      <c r="F322">
        <v>1353.7</v>
      </c>
      <c r="G322" s="22">
        <v>45439</v>
      </c>
      <c r="H322" s="22">
        <v>45448</v>
      </c>
      <c r="I322" s="22">
        <v>45448</v>
      </c>
      <c r="J322" s="22">
        <v>45425</v>
      </c>
      <c r="K322" s="22">
        <v>45447</v>
      </c>
      <c r="L322" t="s">
        <v>398</v>
      </c>
      <c r="M322" t="s">
        <v>412</v>
      </c>
      <c r="N322" t="s">
        <v>413</v>
      </c>
      <c r="O322" t="s">
        <v>595</v>
      </c>
      <c r="P322" t="s">
        <v>400</v>
      </c>
      <c r="Q322" t="s">
        <v>401</v>
      </c>
      <c r="R322" t="s">
        <v>402</v>
      </c>
      <c r="S322" t="s">
        <v>82</v>
      </c>
    </row>
    <row r="323" spans="1:19" x14ac:dyDescent="0.35">
      <c r="A323">
        <v>56888</v>
      </c>
      <c r="C323">
        <v>266</v>
      </c>
      <c r="D323" t="s">
        <v>23</v>
      </c>
      <c r="E323" t="s">
        <v>538</v>
      </c>
      <c r="F323">
        <v>508.81</v>
      </c>
      <c r="G323" s="22">
        <v>45439</v>
      </c>
      <c r="H323" s="22">
        <v>45448</v>
      </c>
      <c r="I323" s="22">
        <v>45448</v>
      </c>
      <c r="J323" s="22">
        <v>45425</v>
      </c>
      <c r="K323" s="22">
        <v>45447</v>
      </c>
      <c r="L323" t="s">
        <v>398</v>
      </c>
      <c r="O323" t="s">
        <v>595</v>
      </c>
      <c r="P323" t="s">
        <v>400</v>
      </c>
      <c r="Q323" t="s">
        <v>401</v>
      </c>
      <c r="R323" t="s">
        <v>402</v>
      </c>
      <c r="S323" t="s">
        <v>82</v>
      </c>
    </row>
    <row r="324" spans="1:19" x14ac:dyDescent="0.35">
      <c r="A324">
        <v>56889</v>
      </c>
      <c r="C324">
        <v>266</v>
      </c>
      <c r="D324" t="s">
        <v>23</v>
      </c>
      <c r="E324" t="s">
        <v>408</v>
      </c>
      <c r="F324">
        <v>690.8</v>
      </c>
      <c r="G324" s="22">
        <v>45440</v>
      </c>
      <c r="H324" s="22">
        <v>45448</v>
      </c>
      <c r="I324" s="22">
        <v>45448</v>
      </c>
      <c r="J324" s="22">
        <v>45426</v>
      </c>
      <c r="K324" s="22">
        <v>45447</v>
      </c>
      <c r="L324" t="s">
        <v>398</v>
      </c>
      <c r="M324" t="s">
        <v>412</v>
      </c>
      <c r="N324" t="s">
        <v>413</v>
      </c>
      <c r="O324" t="s">
        <v>595</v>
      </c>
      <c r="P324" t="s">
        <v>400</v>
      </c>
      <c r="Q324" t="s">
        <v>401</v>
      </c>
      <c r="R324" t="s">
        <v>402</v>
      </c>
      <c r="S324" t="s">
        <v>82</v>
      </c>
    </row>
    <row r="325" spans="1:19" x14ac:dyDescent="0.35">
      <c r="A325">
        <v>56890</v>
      </c>
      <c r="C325">
        <v>266</v>
      </c>
      <c r="D325" t="s">
        <v>23</v>
      </c>
      <c r="E325" t="s">
        <v>423</v>
      </c>
      <c r="F325">
        <v>1697.19</v>
      </c>
      <c r="G325" s="22">
        <v>45447</v>
      </c>
      <c r="H325" s="22">
        <v>45448</v>
      </c>
      <c r="I325" s="22">
        <v>45448</v>
      </c>
      <c r="J325" s="22">
        <v>45425</v>
      </c>
      <c r="K325" s="22">
        <v>45447</v>
      </c>
      <c r="L325" t="s">
        <v>398</v>
      </c>
      <c r="O325" t="s">
        <v>587</v>
      </c>
      <c r="P325" t="s">
        <v>400</v>
      </c>
      <c r="Q325" t="s">
        <v>401</v>
      </c>
      <c r="R325" t="s">
        <v>402</v>
      </c>
      <c r="S325" t="s">
        <v>82</v>
      </c>
    </row>
    <row r="326" spans="1:19" x14ac:dyDescent="0.35">
      <c r="A326">
        <v>59243</v>
      </c>
      <c r="C326">
        <v>266</v>
      </c>
      <c r="D326" t="s">
        <v>23</v>
      </c>
      <c r="E326" t="s">
        <v>497</v>
      </c>
      <c r="F326">
        <v>4.05</v>
      </c>
      <c r="G326" s="22">
        <v>45448</v>
      </c>
      <c r="H326" s="22"/>
      <c r="I326" s="22">
        <v>45448</v>
      </c>
      <c r="J326" s="22">
        <v>45448</v>
      </c>
      <c r="K326" s="22">
        <v>45461</v>
      </c>
      <c r="L326" t="s">
        <v>498</v>
      </c>
      <c r="M326" t="s">
        <v>499</v>
      </c>
      <c r="N326" t="s">
        <v>501</v>
      </c>
      <c r="O326" t="s">
        <v>587</v>
      </c>
      <c r="S326" t="s">
        <v>82</v>
      </c>
    </row>
    <row r="327" spans="1:19" x14ac:dyDescent="0.35">
      <c r="A327">
        <v>54710</v>
      </c>
      <c r="C327">
        <v>266</v>
      </c>
      <c r="D327" t="s">
        <v>23</v>
      </c>
      <c r="E327" t="s">
        <v>471</v>
      </c>
      <c r="F327">
        <v>10420.280000000001</v>
      </c>
      <c r="G327" s="22">
        <v>45447</v>
      </c>
      <c r="H327" s="22">
        <v>45447</v>
      </c>
      <c r="I327" s="22">
        <v>45447</v>
      </c>
      <c r="J327" s="22">
        <v>45427</v>
      </c>
      <c r="K327" s="22">
        <v>45432</v>
      </c>
      <c r="L327" t="s">
        <v>398</v>
      </c>
      <c r="M327" t="s">
        <v>415</v>
      </c>
      <c r="N327" t="s">
        <v>472</v>
      </c>
      <c r="O327" t="s">
        <v>587</v>
      </c>
      <c r="P327" t="s">
        <v>400</v>
      </c>
      <c r="Q327" t="s">
        <v>401</v>
      </c>
      <c r="R327" t="s">
        <v>402</v>
      </c>
      <c r="S327" t="s">
        <v>82</v>
      </c>
    </row>
    <row r="328" spans="1:19" x14ac:dyDescent="0.35">
      <c r="A328">
        <v>54989</v>
      </c>
      <c r="C328">
        <v>266</v>
      </c>
      <c r="D328" t="s">
        <v>23</v>
      </c>
      <c r="E328" t="s">
        <v>408</v>
      </c>
      <c r="F328">
        <v>228.1</v>
      </c>
      <c r="G328" s="22">
        <v>45447</v>
      </c>
      <c r="H328" s="22">
        <v>45447</v>
      </c>
      <c r="I328" s="22">
        <v>45447</v>
      </c>
      <c r="J328" s="22">
        <v>45433</v>
      </c>
      <c r="K328" s="22">
        <v>45433</v>
      </c>
      <c r="L328" t="s">
        <v>398</v>
      </c>
      <c r="O328" t="s">
        <v>587</v>
      </c>
      <c r="P328" t="s">
        <v>400</v>
      </c>
      <c r="Q328" t="s">
        <v>401</v>
      </c>
      <c r="R328" t="s">
        <v>402</v>
      </c>
      <c r="S328" t="s">
        <v>82</v>
      </c>
    </row>
    <row r="329" spans="1:19" x14ac:dyDescent="0.35">
      <c r="A329">
        <v>54991</v>
      </c>
      <c r="C329">
        <v>266</v>
      </c>
      <c r="D329" t="s">
        <v>23</v>
      </c>
      <c r="E329" t="s">
        <v>589</v>
      </c>
      <c r="F329">
        <v>256.33</v>
      </c>
      <c r="G329" s="22">
        <v>45447</v>
      </c>
      <c r="H329" s="22">
        <v>45447</v>
      </c>
      <c r="I329" s="22">
        <v>45447</v>
      </c>
      <c r="J329" s="22">
        <v>45433</v>
      </c>
      <c r="K329" s="22">
        <v>45433</v>
      </c>
      <c r="L329" t="s">
        <v>398</v>
      </c>
      <c r="O329" t="s">
        <v>587</v>
      </c>
      <c r="P329" t="s">
        <v>400</v>
      </c>
      <c r="Q329" t="s">
        <v>401</v>
      </c>
      <c r="R329" t="s">
        <v>402</v>
      </c>
      <c r="S329" t="s">
        <v>82</v>
      </c>
    </row>
    <row r="330" spans="1:19" x14ac:dyDescent="0.35">
      <c r="A330">
        <v>55415</v>
      </c>
      <c r="C330">
        <v>266</v>
      </c>
      <c r="D330" t="s">
        <v>23</v>
      </c>
      <c r="E330" t="s">
        <v>397</v>
      </c>
      <c r="F330">
        <v>337.2</v>
      </c>
      <c r="G330" s="22">
        <v>45447</v>
      </c>
      <c r="H330" s="22">
        <v>45447</v>
      </c>
      <c r="I330" s="22">
        <v>45447</v>
      </c>
      <c r="J330" s="22">
        <v>45435</v>
      </c>
      <c r="K330" s="22">
        <v>45435</v>
      </c>
      <c r="L330" t="s">
        <v>398</v>
      </c>
      <c r="O330" t="s">
        <v>587</v>
      </c>
      <c r="P330" t="s">
        <v>400</v>
      </c>
      <c r="Q330" t="s">
        <v>401</v>
      </c>
      <c r="R330" t="s">
        <v>402</v>
      </c>
      <c r="S330" t="s">
        <v>82</v>
      </c>
    </row>
    <row r="331" spans="1:19" x14ac:dyDescent="0.35">
      <c r="A331">
        <v>53073</v>
      </c>
      <c r="C331">
        <v>266</v>
      </c>
      <c r="D331" t="s">
        <v>23</v>
      </c>
      <c r="E331" t="s">
        <v>561</v>
      </c>
      <c r="F331">
        <v>422.3</v>
      </c>
      <c r="G331" s="22">
        <v>45447</v>
      </c>
      <c r="H331" s="22">
        <v>45447</v>
      </c>
      <c r="I331" s="22">
        <v>45447</v>
      </c>
      <c r="J331" s="22">
        <v>45420</v>
      </c>
      <c r="K331" s="22">
        <v>45420</v>
      </c>
      <c r="L331" t="s">
        <v>398</v>
      </c>
      <c r="O331" t="s">
        <v>587</v>
      </c>
      <c r="P331" t="s">
        <v>400</v>
      </c>
      <c r="Q331" t="s">
        <v>401</v>
      </c>
      <c r="R331" t="s">
        <v>402</v>
      </c>
      <c r="S331" t="s">
        <v>82</v>
      </c>
    </row>
    <row r="332" spans="1:19" x14ac:dyDescent="0.35">
      <c r="A332">
        <v>54036</v>
      </c>
      <c r="C332">
        <v>266</v>
      </c>
      <c r="D332" t="s">
        <v>23</v>
      </c>
      <c r="E332" t="s">
        <v>423</v>
      </c>
      <c r="F332">
        <v>426.42</v>
      </c>
      <c r="G332" s="22">
        <v>45447</v>
      </c>
      <c r="H332" s="22">
        <v>45447</v>
      </c>
      <c r="I332" s="22">
        <v>45447</v>
      </c>
      <c r="J332" s="22">
        <v>45427</v>
      </c>
      <c r="K332" s="22">
        <v>45427</v>
      </c>
      <c r="L332" t="s">
        <v>398</v>
      </c>
      <c r="O332" t="s">
        <v>587</v>
      </c>
      <c r="P332" t="s">
        <v>400</v>
      </c>
      <c r="Q332" t="s">
        <v>401</v>
      </c>
      <c r="R332" t="s">
        <v>402</v>
      </c>
      <c r="S332" t="s">
        <v>82</v>
      </c>
    </row>
    <row r="333" spans="1:19" x14ac:dyDescent="0.35">
      <c r="A333">
        <v>59242</v>
      </c>
      <c r="C333">
        <v>266</v>
      </c>
      <c r="D333" t="s">
        <v>23</v>
      </c>
      <c r="E333" t="s">
        <v>497</v>
      </c>
      <c r="F333">
        <v>5.85</v>
      </c>
      <c r="G333" s="22">
        <v>45447</v>
      </c>
      <c r="H333" s="22"/>
      <c r="I333" s="22">
        <v>45447</v>
      </c>
      <c r="J333" s="22">
        <v>45447</v>
      </c>
      <c r="K333" s="22">
        <v>45461</v>
      </c>
      <c r="L333" t="s">
        <v>498</v>
      </c>
      <c r="M333" t="s">
        <v>499</v>
      </c>
      <c r="N333" t="s">
        <v>501</v>
      </c>
      <c r="O333" t="s">
        <v>587</v>
      </c>
      <c r="S333" t="s">
        <v>82</v>
      </c>
    </row>
    <row r="334" spans="1:19" x14ac:dyDescent="0.35">
      <c r="A334">
        <v>56461</v>
      </c>
      <c r="C334">
        <v>266</v>
      </c>
      <c r="D334" t="s">
        <v>23</v>
      </c>
      <c r="E334" t="s">
        <v>403</v>
      </c>
      <c r="F334">
        <v>3102.24</v>
      </c>
      <c r="G334" s="22">
        <v>45447</v>
      </c>
      <c r="H334" s="22">
        <v>45447</v>
      </c>
      <c r="I334" s="22">
        <v>45447</v>
      </c>
      <c r="J334" s="22">
        <v>45433</v>
      </c>
      <c r="K334" s="22">
        <v>45443</v>
      </c>
      <c r="L334" t="s">
        <v>398</v>
      </c>
      <c r="M334" t="s">
        <v>412</v>
      </c>
      <c r="N334" t="s">
        <v>413</v>
      </c>
      <c r="O334" t="s">
        <v>587</v>
      </c>
      <c r="P334" t="s">
        <v>400</v>
      </c>
      <c r="Q334" t="s">
        <v>401</v>
      </c>
      <c r="R334" t="s">
        <v>402</v>
      </c>
      <c r="S334" t="s">
        <v>82</v>
      </c>
    </row>
    <row r="335" spans="1:19" x14ac:dyDescent="0.35">
      <c r="A335">
        <v>56472</v>
      </c>
      <c r="C335">
        <v>266</v>
      </c>
      <c r="D335" t="s">
        <v>23</v>
      </c>
      <c r="E335" t="s">
        <v>473</v>
      </c>
      <c r="F335">
        <v>111.6</v>
      </c>
      <c r="G335" s="22">
        <v>45447</v>
      </c>
      <c r="H335" s="22">
        <v>45447</v>
      </c>
      <c r="I335" s="22">
        <v>45447</v>
      </c>
      <c r="J335" s="22">
        <v>45443</v>
      </c>
      <c r="K335" s="22">
        <v>45443</v>
      </c>
      <c r="L335" t="s">
        <v>89</v>
      </c>
      <c r="M335" t="s">
        <v>430</v>
      </c>
      <c r="N335" t="s">
        <v>590</v>
      </c>
      <c r="O335" t="s">
        <v>587</v>
      </c>
      <c r="P335" t="s">
        <v>400</v>
      </c>
      <c r="Q335" t="s">
        <v>401</v>
      </c>
      <c r="R335" t="s">
        <v>402</v>
      </c>
      <c r="S335" t="s">
        <v>82</v>
      </c>
    </row>
    <row r="336" spans="1:19" x14ac:dyDescent="0.35">
      <c r="A336">
        <v>56834</v>
      </c>
      <c r="C336">
        <v>266</v>
      </c>
      <c r="D336" t="s">
        <v>23</v>
      </c>
      <c r="E336" t="s">
        <v>596</v>
      </c>
      <c r="F336">
        <v>2300</v>
      </c>
      <c r="G336" s="22">
        <v>45447</v>
      </c>
      <c r="H336" s="22">
        <v>45447</v>
      </c>
      <c r="I336" s="22">
        <v>45447</v>
      </c>
      <c r="J336" s="22">
        <v>45447</v>
      </c>
      <c r="K336" s="22">
        <v>45447</v>
      </c>
      <c r="L336" t="s">
        <v>89</v>
      </c>
      <c r="M336" t="s">
        <v>540</v>
      </c>
      <c r="N336" t="s">
        <v>541</v>
      </c>
      <c r="O336" t="s">
        <v>587</v>
      </c>
      <c r="P336" t="s">
        <v>400</v>
      </c>
      <c r="Q336" t="s">
        <v>401</v>
      </c>
      <c r="R336" t="s">
        <v>402</v>
      </c>
      <c r="S336" t="s">
        <v>82</v>
      </c>
    </row>
    <row r="337" spans="1:19" x14ac:dyDescent="0.35">
      <c r="A337">
        <v>57174</v>
      </c>
      <c r="C337">
        <v>266</v>
      </c>
      <c r="D337" t="s">
        <v>23</v>
      </c>
      <c r="E337" t="s">
        <v>502</v>
      </c>
      <c r="F337">
        <v>74.39</v>
      </c>
      <c r="G337" s="22">
        <v>45447</v>
      </c>
      <c r="H337" s="22"/>
      <c r="I337" s="22">
        <v>45447</v>
      </c>
      <c r="J337" s="22">
        <v>45447</v>
      </c>
      <c r="K337" s="22">
        <v>45448</v>
      </c>
      <c r="L337" t="s">
        <v>498</v>
      </c>
      <c r="M337" t="s">
        <v>503</v>
      </c>
      <c r="N337" t="s">
        <v>25</v>
      </c>
      <c r="O337" t="s">
        <v>587</v>
      </c>
      <c r="S337" t="s">
        <v>82</v>
      </c>
    </row>
    <row r="338" spans="1:19" x14ac:dyDescent="0.35">
      <c r="A338">
        <v>56460</v>
      </c>
      <c r="C338">
        <v>266</v>
      </c>
      <c r="D338" t="s">
        <v>23</v>
      </c>
      <c r="E338" t="s">
        <v>403</v>
      </c>
      <c r="F338">
        <v>695.98</v>
      </c>
      <c r="G338" s="22">
        <v>45446</v>
      </c>
      <c r="H338" s="22">
        <v>45446</v>
      </c>
      <c r="I338" s="22">
        <v>45446</v>
      </c>
      <c r="J338" s="22">
        <v>45432</v>
      </c>
      <c r="K338" s="22">
        <v>45443</v>
      </c>
      <c r="L338" t="s">
        <v>398</v>
      </c>
      <c r="M338" t="s">
        <v>412</v>
      </c>
      <c r="N338" t="s">
        <v>413</v>
      </c>
      <c r="O338" t="s">
        <v>587</v>
      </c>
      <c r="P338" t="s">
        <v>400</v>
      </c>
      <c r="Q338" t="s">
        <v>401</v>
      </c>
      <c r="R338" t="s">
        <v>402</v>
      </c>
      <c r="S338" t="s">
        <v>82</v>
      </c>
    </row>
    <row r="339" spans="1:19" x14ac:dyDescent="0.35">
      <c r="A339">
        <v>57035</v>
      </c>
      <c r="C339">
        <v>266</v>
      </c>
      <c r="D339" t="s">
        <v>23</v>
      </c>
      <c r="E339" t="s">
        <v>502</v>
      </c>
      <c r="F339">
        <v>10.65</v>
      </c>
      <c r="G339" s="22">
        <v>45460</v>
      </c>
      <c r="H339" s="22"/>
      <c r="I339" s="22">
        <v>45446</v>
      </c>
      <c r="J339" s="22">
        <v>45446</v>
      </c>
      <c r="K339" s="22">
        <v>45448</v>
      </c>
      <c r="L339" t="s">
        <v>498</v>
      </c>
      <c r="M339" t="s">
        <v>503</v>
      </c>
      <c r="N339" t="s">
        <v>25</v>
      </c>
      <c r="O339" t="s">
        <v>545</v>
      </c>
      <c r="S339" t="s">
        <v>82</v>
      </c>
    </row>
    <row r="340" spans="1:19" x14ac:dyDescent="0.35">
      <c r="A340">
        <v>54451</v>
      </c>
      <c r="C340">
        <v>266</v>
      </c>
      <c r="D340" t="s">
        <v>23</v>
      </c>
      <c r="E340" t="s">
        <v>448</v>
      </c>
      <c r="F340">
        <v>1400</v>
      </c>
      <c r="G340" s="22">
        <v>45446</v>
      </c>
      <c r="H340" s="22">
        <v>45446</v>
      </c>
      <c r="I340" s="22">
        <v>45446</v>
      </c>
      <c r="J340" s="22">
        <v>45429</v>
      </c>
      <c r="K340" s="22">
        <v>45429</v>
      </c>
      <c r="L340" t="s">
        <v>398</v>
      </c>
      <c r="M340" t="s">
        <v>449</v>
      </c>
      <c r="N340" t="s">
        <v>450</v>
      </c>
      <c r="O340" t="s">
        <v>587</v>
      </c>
      <c r="P340" t="s">
        <v>400</v>
      </c>
      <c r="Q340" t="s">
        <v>401</v>
      </c>
      <c r="R340" t="s">
        <v>402</v>
      </c>
      <c r="S340" t="s">
        <v>82</v>
      </c>
    </row>
    <row r="341" spans="1:19" x14ac:dyDescent="0.35">
      <c r="A341">
        <v>54470</v>
      </c>
      <c r="C341">
        <v>266</v>
      </c>
      <c r="D341" t="s">
        <v>23</v>
      </c>
      <c r="E341" t="s">
        <v>439</v>
      </c>
      <c r="F341">
        <v>281.29000000000002</v>
      </c>
      <c r="G341" s="22">
        <v>45444</v>
      </c>
      <c r="H341" s="22">
        <v>45446</v>
      </c>
      <c r="I341" s="22">
        <v>45446</v>
      </c>
      <c r="J341" s="22">
        <v>45429</v>
      </c>
      <c r="K341" s="22">
        <v>45429</v>
      </c>
      <c r="L341" t="s">
        <v>398</v>
      </c>
      <c r="O341" t="s">
        <v>595</v>
      </c>
      <c r="P341" t="s">
        <v>400</v>
      </c>
      <c r="Q341" t="s">
        <v>401</v>
      </c>
      <c r="R341" t="s">
        <v>402</v>
      </c>
      <c r="S341" t="s">
        <v>82</v>
      </c>
    </row>
    <row r="342" spans="1:19" x14ac:dyDescent="0.35">
      <c r="A342">
        <v>54719</v>
      </c>
      <c r="C342">
        <v>266</v>
      </c>
      <c r="D342" t="s">
        <v>23</v>
      </c>
      <c r="E342" t="s">
        <v>439</v>
      </c>
      <c r="F342">
        <v>618.03</v>
      </c>
      <c r="G342" s="22">
        <v>45446</v>
      </c>
      <c r="H342" s="22">
        <v>45446</v>
      </c>
      <c r="I342" s="22">
        <v>45446</v>
      </c>
      <c r="J342" s="22">
        <v>45432</v>
      </c>
      <c r="K342" s="22">
        <v>45432</v>
      </c>
      <c r="L342" t="s">
        <v>398</v>
      </c>
      <c r="O342" t="s">
        <v>587</v>
      </c>
      <c r="P342" t="s">
        <v>400</v>
      </c>
      <c r="Q342" t="s">
        <v>401</v>
      </c>
      <c r="R342" t="s">
        <v>402</v>
      </c>
      <c r="S342" t="s">
        <v>82</v>
      </c>
    </row>
    <row r="343" spans="1:19" x14ac:dyDescent="0.35">
      <c r="A343">
        <v>54720</v>
      </c>
      <c r="C343">
        <v>266</v>
      </c>
      <c r="D343" t="s">
        <v>23</v>
      </c>
      <c r="E343" t="s">
        <v>589</v>
      </c>
      <c r="F343">
        <v>460.62</v>
      </c>
      <c r="G343" s="22">
        <v>45446</v>
      </c>
      <c r="H343" s="22">
        <v>45446</v>
      </c>
      <c r="I343" s="22">
        <v>45446</v>
      </c>
      <c r="J343" s="22">
        <v>45432</v>
      </c>
      <c r="K343" s="22">
        <v>45432</v>
      </c>
      <c r="L343" t="s">
        <v>398</v>
      </c>
      <c r="O343" t="s">
        <v>587</v>
      </c>
      <c r="P343" t="s">
        <v>400</v>
      </c>
      <c r="Q343" t="s">
        <v>401</v>
      </c>
      <c r="R343" t="s">
        <v>402</v>
      </c>
      <c r="S343" t="s">
        <v>82</v>
      </c>
    </row>
    <row r="344" spans="1:19" x14ac:dyDescent="0.35">
      <c r="A344">
        <v>54721</v>
      </c>
      <c r="C344">
        <v>266</v>
      </c>
      <c r="D344" t="s">
        <v>23</v>
      </c>
      <c r="E344" t="s">
        <v>408</v>
      </c>
      <c r="F344">
        <v>493.8</v>
      </c>
      <c r="G344" s="22">
        <v>45445</v>
      </c>
      <c r="H344" s="22">
        <v>45446</v>
      </c>
      <c r="I344" s="22">
        <v>45446</v>
      </c>
      <c r="J344" s="22">
        <v>45432</v>
      </c>
      <c r="K344" s="22">
        <v>45432</v>
      </c>
      <c r="L344" t="s">
        <v>398</v>
      </c>
      <c r="O344" t="s">
        <v>595</v>
      </c>
      <c r="P344" t="s">
        <v>400</v>
      </c>
      <c r="Q344" t="s">
        <v>401</v>
      </c>
      <c r="R344" t="s">
        <v>402</v>
      </c>
      <c r="S344" t="s">
        <v>82</v>
      </c>
    </row>
    <row r="345" spans="1:19" x14ac:dyDescent="0.35">
      <c r="A345">
        <v>54986</v>
      </c>
      <c r="C345">
        <v>266</v>
      </c>
      <c r="D345" t="s">
        <v>23</v>
      </c>
      <c r="E345" t="s">
        <v>443</v>
      </c>
      <c r="F345">
        <v>679</v>
      </c>
      <c r="G345" s="22">
        <v>45446</v>
      </c>
      <c r="H345" s="22">
        <v>45446</v>
      </c>
      <c r="I345" s="22">
        <v>45446</v>
      </c>
      <c r="J345" s="22">
        <v>45433</v>
      </c>
      <c r="K345" s="22">
        <v>45433</v>
      </c>
      <c r="L345" t="s">
        <v>398</v>
      </c>
      <c r="O345" t="s">
        <v>587</v>
      </c>
      <c r="P345" t="s">
        <v>400</v>
      </c>
      <c r="Q345" t="s">
        <v>401</v>
      </c>
      <c r="R345" t="s">
        <v>402</v>
      </c>
      <c r="S345" t="s">
        <v>82</v>
      </c>
    </row>
    <row r="346" spans="1:19" x14ac:dyDescent="0.35">
      <c r="A346">
        <v>54995</v>
      </c>
      <c r="C346">
        <v>266</v>
      </c>
      <c r="D346" t="s">
        <v>23</v>
      </c>
      <c r="E346" t="s">
        <v>403</v>
      </c>
      <c r="F346">
        <v>657</v>
      </c>
      <c r="G346" s="22">
        <v>45446</v>
      </c>
      <c r="H346" s="22">
        <v>45446</v>
      </c>
      <c r="I346" s="22">
        <v>45446</v>
      </c>
      <c r="J346" s="22">
        <v>45433</v>
      </c>
      <c r="K346" s="22">
        <v>45433</v>
      </c>
      <c r="L346" t="s">
        <v>398</v>
      </c>
      <c r="M346" t="s">
        <v>412</v>
      </c>
      <c r="N346" t="s">
        <v>413</v>
      </c>
      <c r="O346" t="s">
        <v>587</v>
      </c>
      <c r="P346" t="s">
        <v>400</v>
      </c>
      <c r="Q346" t="s">
        <v>401</v>
      </c>
      <c r="R346" t="s">
        <v>402</v>
      </c>
      <c r="S346" t="s">
        <v>82</v>
      </c>
    </row>
    <row r="347" spans="1:19" x14ac:dyDescent="0.35">
      <c r="A347">
        <v>55080</v>
      </c>
      <c r="C347">
        <v>266</v>
      </c>
      <c r="D347" t="s">
        <v>23</v>
      </c>
      <c r="E347" t="s">
        <v>489</v>
      </c>
      <c r="F347">
        <v>258.62</v>
      </c>
      <c r="G347" s="22">
        <v>45445</v>
      </c>
      <c r="H347" s="22">
        <v>45446</v>
      </c>
      <c r="I347" s="22">
        <v>45446</v>
      </c>
      <c r="J347" s="22">
        <v>45434</v>
      </c>
      <c r="K347" s="22">
        <v>45434</v>
      </c>
      <c r="L347" t="s">
        <v>398</v>
      </c>
      <c r="M347" t="s">
        <v>418</v>
      </c>
      <c r="N347" t="s">
        <v>490</v>
      </c>
      <c r="O347" t="s">
        <v>595</v>
      </c>
      <c r="P347" t="s">
        <v>400</v>
      </c>
      <c r="Q347" t="s">
        <v>401</v>
      </c>
      <c r="R347" t="s">
        <v>402</v>
      </c>
      <c r="S347" t="s">
        <v>82</v>
      </c>
    </row>
    <row r="348" spans="1:19" x14ac:dyDescent="0.35">
      <c r="A348">
        <v>55230</v>
      </c>
      <c r="C348">
        <v>266</v>
      </c>
      <c r="D348" t="s">
        <v>23</v>
      </c>
      <c r="E348" t="s">
        <v>444</v>
      </c>
      <c r="F348">
        <v>540</v>
      </c>
      <c r="G348" s="22">
        <v>45446</v>
      </c>
      <c r="H348" s="22">
        <v>45446</v>
      </c>
      <c r="I348" s="22">
        <v>45446</v>
      </c>
      <c r="J348" s="22">
        <v>45434</v>
      </c>
      <c r="K348" s="22">
        <v>45434</v>
      </c>
      <c r="L348" t="s">
        <v>398</v>
      </c>
      <c r="M348" t="s">
        <v>412</v>
      </c>
      <c r="N348" t="s">
        <v>413</v>
      </c>
      <c r="O348" t="s">
        <v>587</v>
      </c>
      <c r="P348" t="s">
        <v>400</v>
      </c>
      <c r="Q348" t="s">
        <v>401</v>
      </c>
      <c r="R348" t="s">
        <v>402</v>
      </c>
      <c r="S348" t="s">
        <v>82</v>
      </c>
    </row>
    <row r="349" spans="1:19" x14ac:dyDescent="0.35">
      <c r="A349">
        <v>55518</v>
      </c>
      <c r="C349">
        <v>266</v>
      </c>
      <c r="D349" t="s">
        <v>23</v>
      </c>
      <c r="E349" t="s">
        <v>445</v>
      </c>
      <c r="F349">
        <v>258.82</v>
      </c>
      <c r="G349" s="22">
        <v>45446</v>
      </c>
      <c r="H349" s="22">
        <v>45446</v>
      </c>
      <c r="I349" s="22">
        <v>45446</v>
      </c>
      <c r="J349" s="22">
        <v>45436</v>
      </c>
      <c r="K349" s="22">
        <v>45436</v>
      </c>
      <c r="L349" t="s">
        <v>398</v>
      </c>
      <c r="O349" t="s">
        <v>587</v>
      </c>
      <c r="P349" t="s">
        <v>400</v>
      </c>
      <c r="Q349" t="s">
        <v>401</v>
      </c>
      <c r="R349" t="s">
        <v>402</v>
      </c>
      <c r="S349" t="s">
        <v>82</v>
      </c>
    </row>
    <row r="350" spans="1:19" x14ac:dyDescent="0.35">
      <c r="A350">
        <v>55520</v>
      </c>
      <c r="C350">
        <v>266</v>
      </c>
      <c r="D350" t="s">
        <v>23</v>
      </c>
      <c r="E350" t="s">
        <v>445</v>
      </c>
      <c r="F350">
        <v>390.5</v>
      </c>
      <c r="G350" s="22">
        <v>45446</v>
      </c>
      <c r="H350" s="22">
        <v>45446</v>
      </c>
      <c r="I350" s="22">
        <v>45446</v>
      </c>
      <c r="J350" s="22">
        <v>45436</v>
      </c>
      <c r="K350" s="22">
        <v>45436</v>
      </c>
      <c r="L350" t="s">
        <v>398</v>
      </c>
      <c r="O350" t="s">
        <v>587</v>
      </c>
      <c r="P350" t="s">
        <v>400</v>
      </c>
      <c r="Q350" t="s">
        <v>401</v>
      </c>
      <c r="R350" t="s">
        <v>402</v>
      </c>
      <c r="S350" t="s">
        <v>82</v>
      </c>
    </row>
    <row r="351" spans="1:19" x14ac:dyDescent="0.35">
      <c r="A351">
        <v>55521</v>
      </c>
      <c r="C351">
        <v>266</v>
      </c>
      <c r="D351" t="s">
        <v>23</v>
      </c>
      <c r="E351" t="s">
        <v>588</v>
      </c>
      <c r="F351">
        <v>164</v>
      </c>
      <c r="G351" s="22">
        <v>45446</v>
      </c>
      <c r="H351" s="22">
        <v>45446</v>
      </c>
      <c r="I351" s="22">
        <v>45446</v>
      </c>
      <c r="J351" s="22">
        <v>45436</v>
      </c>
      <c r="K351" s="22">
        <v>45436</v>
      </c>
      <c r="L351" t="s">
        <v>398</v>
      </c>
      <c r="O351" t="s">
        <v>587</v>
      </c>
      <c r="P351" t="s">
        <v>400</v>
      </c>
      <c r="Q351" t="s">
        <v>401</v>
      </c>
      <c r="R351" t="s">
        <v>402</v>
      </c>
      <c r="S351" t="s">
        <v>82</v>
      </c>
    </row>
    <row r="352" spans="1:19" x14ac:dyDescent="0.35">
      <c r="A352">
        <v>55772</v>
      </c>
      <c r="C352">
        <v>266</v>
      </c>
      <c r="D352" t="s">
        <v>23</v>
      </c>
      <c r="E352" t="s">
        <v>440</v>
      </c>
      <c r="F352">
        <v>632</v>
      </c>
      <c r="G352" s="22">
        <v>45446</v>
      </c>
      <c r="H352" s="22">
        <v>45446</v>
      </c>
      <c r="I352" s="22">
        <v>45446</v>
      </c>
      <c r="J352" s="22">
        <v>45439</v>
      </c>
      <c r="K352" s="22">
        <v>45439</v>
      </c>
      <c r="L352" t="s">
        <v>398</v>
      </c>
      <c r="O352" t="s">
        <v>587</v>
      </c>
      <c r="P352" t="s">
        <v>400</v>
      </c>
      <c r="Q352" t="s">
        <v>401</v>
      </c>
      <c r="R352" t="s">
        <v>402</v>
      </c>
      <c r="S352" t="s">
        <v>82</v>
      </c>
    </row>
    <row r="353" spans="1:19" x14ac:dyDescent="0.35">
      <c r="A353">
        <v>52356</v>
      </c>
      <c r="C353">
        <v>266</v>
      </c>
      <c r="D353" t="s">
        <v>23</v>
      </c>
      <c r="E353" t="s">
        <v>475</v>
      </c>
      <c r="F353">
        <v>2986.55</v>
      </c>
      <c r="G353" s="22">
        <v>45446</v>
      </c>
      <c r="H353" s="22">
        <v>45446</v>
      </c>
      <c r="I353" s="22">
        <v>45446</v>
      </c>
      <c r="J353" s="22">
        <v>45414</v>
      </c>
      <c r="K353" s="22">
        <v>45415</v>
      </c>
      <c r="L353" t="s">
        <v>398</v>
      </c>
      <c r="O353" t="s">
        <v>587</v>
      </c>
      <c r="P353" t="s">
        <v>400</v>
      </c>
      <c r="Q353" t="s">
        <v>401</v>
      </c>
      <c r="R353" t="s">
        <v>402</v>
      </c>
      <c r="S353" t="s">
        <v>82</v>
      </c>
    </row>
    <row r="354" spans="1:19" x14ac:dyDescent="0.35">
      <c r="A354">
        <v>52357</v>
      </c>
      <c r="C354">
        <v>266</v>
      </c>
      <c r="D354" t="s">
        <v>23</v>
      </c>
      <c r="E354" t="s">
        <v>447</v>
      </c>
      <c r="F354">
        <v>2415.8200000000002</v>
      </c>
      <c r="G354" s="22">
        <v>45446</v>
      </c>
      <c r="H354" s="22">
        <v>45446</v>
      </c>
      <c r="I354" s="22">
        <v>45446</v>
      </c>
      <c r="J354" s="22">
        <v>45414</v>
      </c>
      <c r="K354" s="22">
        <v>45415</v>
      </c>
      <c r="L354" t="s">
        <v>398</v>
      </c>
      <c r="M354" t="s">
        <v>412</v>
      </c>
      <c r="N354" t="s">
        <v>428</v>
      </c>
      <c r="O354" t="s">
        <v>587</v>
      </c>
      <c r="P354" t="s">
        <v>400</v>
      </c>
      <c r="Q354" t="s">
        <v>401</v>
      </c>
      <c r="R354" t="s">
        <v>402</v>
      </c>
      <c r="S354" t="s">
        <v>82</v>
      </c>
    </row>
    <row r="355" spans="1:19" x14ac:dyDescent="0.35">
      <c r="A355">
        <v>57624</v>
      </c>
      <c r="C355">
        <v>266</v>
      </c>
      <c r="D355" t="s">
        <v>23</v>
      </c>
      <c r="E355" t="s">
        <v>497</v>
      </c>
      <c r="F355">
        <v>137.6</v>
      </c>
      <c r="G355" s="22">
        <v>45446</v>
      </c>
      <c r="H355" s="22"/>
      <c r="I355" s="22">
        <v>45446</v>
      </c>
      <c r="J355" s="22">
        <v>45446</v>
      </c>
      <c r="K355" s="22">
        <v>45450</v>
      </c>
      <c r="L355" t="s">
        <v>498</v>
      </c>
      <c r="M355" t="s">
        <v>499</v>
      </c>
      <c r="N355" t="s">
        <v>501</v>
      </c>
      <c r="O355" t="s">
        <v>587</v>
      </c>
      <c r="S355" t="s">
        <v>82</v>
      </c>
    </row>
    <row r="356" spans="1:19" x14ac:dyDescent="0.35">
      <c r="A356">
        <v>62650</v>
      </c>
      <c r="C356">
        <v>266</v>
      </c>
      <c r="D356" t="s">
        <v>23</v>
      </c>
      <c r="E356" t="s">
        <v>502</v>
      </c>
      <c r="F356">
        <v>31.95</v>
      </c>
      <c r="G356" s="22">
        <v>45446</v>
      </c>
      <c r="H356" s="22"/>
      <c r="I356" s="22">
        <v>45446</v>
      </c>
      <c r="J356" s="22">
        <v>45446</v>
      </c>
      <c r="K356" s="22">
        <v>45475</v>
      </c>
      <c r="L356" t="s">
        <v>498</v>
      </c>
      <c r="M356" t="s">
        <v>503</v>
      </c>
      <c r="N356" t="s">
        <v>25</v>
      </c>
      <c r="O356" t="s">
        <v>587</v>
      </c>
      <c r="S356" t="s">
        <v>82</v>
      </c>
    </row>
    <row r="357" spans="1:19" x14ac:dyDescent="0.35">
      <c r="A357">
        <v>53065</v>
      </c>
      <c r="C357">
        <v>266</v>
      </c>
      <c r="D357" t="s">
        <v>23</v>
      </c>
      <c r="E357" t="s">
        <v>451</v>
      </c>
      <c r="F357">
        <v>189.18</v>
      </c>
      <c r="G357" s="22">
        <v>45444</v>
      </c>
      <c r="H357" s="22">
        <v>45446</v>
      </c>
      <c r="I357" s="22">
        <v>45446</v>
      </c>
      <c r="J357" s="22">
        <v>45420</v>
      </c>
      <c r="K357" s="22">
        <v>45420</v>
      </c>
      <c r="L357" t="s">
        <v>398</v>
      </c>
      <c r="N357" t="s">
        <v>597</v>
      </c>
      <c r="O357" t="s">
        <v>595</v>
      </c>
      <c r="P357" t="s">
        <v>400</v>
      </c>
      <c r="Q357" t="s">
        <v>401</v>
      </c>
      <c r="R357" t="s">
        <v>402</v>
      </c>
      <c r="S357" t="s">
        <v>82</v>
      </c>
    </row>
    <row r="358" spans="1:19" x14ac:dyDescent="0.35">
      <c r="A358">
        <v>53957</v>
      </c>
      <c r="C358">
        <v>266</v>
      </c>
      <c r="D358" t="s">
        <v>23</v>
      </c>
      <c r="E358" t="s">
        <v>435</v>
      </c>
      <c r="F358">
        <v>910</v>
      </c>
      <c r="G358" s="22">
        <v>45444</v>
      </c>
      <c r="H358" s="22">
        <v>45446</v>
      </c>
      <c r="I358" s="22">
        <v>45446</v>
      </c>
      <c r="J358" s="22">
        <v>45444</v>
      </c>
      <c r="K358" s="22">
        <v>45426</v>
      </c>
      <c r="L358" t="s">
        <v>89</v>
      </c>
      <c r="M358" t="s">
        <v>433</v>
      </c>
      <c r="N358" t="s">
        <v>436</v>
      </c>
      <c r="O358" t="s">
        <v>595</v>
      </c>
      <c r="P358" t="s">
        <v>400</v>
      </c>
      <c r="Q358" t="s">
        <v>401</v>
      </c>
      <c r="R358" t="s">
        <v>402</v>
      </c>
      <c r="S358" t="s">
        <v>82</v>
      </c>
    </row>
    <row r="359" spans="1:19" x14ac:dyDescent="0.35">
      <c r="A359">
        <v>54034</v>
      </c>
      <c r="C359">
        <v>266</v>
      </c>
      <c r="D359" t="s">
        <v>23</v>
      </c>
      <c r="E359" t="s">
        <v>437</v>
      </c>
      <c r="F359">
        <v>254.7</v>
      </c>
      <c r="G359" s="22">
        <v>45444</v>
      </c>
      <c r="H359" s="22">
        <v>45446</v>
      </c>
      <c r="I359" s="22">
        <v>45446</v>
      </c>
      <c r="J359" s="22">
        <v>45427</v>
      </c>
      <c r="K359" s="22">
        <v>45427</v>
      </c>
      <c r="L359" t="s">
        <v>398</v>
      </c>
      <c r="O359" t="s">
        <v>595</v>
      </c>
      <c r="P359" t="s">
        <v>400</v>
      </c>
      <c r="Q359" t="s">
        <v>401</v>
      </c>
      <c r="R359" t="s">
        <v>402</v>
      </c>
      <c r="S359" t="s">
        <v>82</v>
      </c>
    </row>
    <row r="360" spans="1:19" x14ac:dyDescent="0.35">
      <c r="A360">
        <v>32321</v>
      </c>
      <c r="B360">
        <v>108101</v>
      </c>
      <c r="C360">
        <v>266</v>
      </c>
      <c r="D360" t="s">
        <v>23</v>
      </c>
      <c r="E360" t="s">
        <v>504</v>
      </c>
      <c r="F360">
        <v>1071.75</v>
      </c>
      <c r="G360" s="22">
        <v>45442</v>
      </c>
      <c r="H360" s="22">
        <v>45439</v>
      </c>
      <c r="I360" s="22">
        <v>45443</v>
      </c>
      <c r="J360" s="22">
        <v>45438</v>
      </c>
      <c r="K360" s="22"/>
      <c r="M360" t="s">
        <v>505</v>
      </c>
      <c r="N360" t="s">
        <v>506</v>
      </c>
      <c r="O360" t="s">
        <v>595</v>
      </c>
      <c r="P360" t="s">
        <v>400</v>
      </c>
      <c r="Q360" t="s">
        <v>401</v>
      </c>
      <c r="R360" t="s">
        <v>402</v>
      </c>
      <c r="S360" t="s">
        <v>82</v>
      </c>
    </row>
    <row r="361" spans="1:19" x14ac:dyDescent="0.35">
      <c r="A361">
        <v>32322</v>
      </c>
      <c r="B361">
        <v>108102</v>
      </c>
      <c r="C361">
        <v>266</v>
      </c>
      <c r="D361" t="s">
        <v>23</v>
      </c>
      <c r="E361" t="s">
        <v>504</v>
      </c>
      <c r="F361">
        <v>298.47000000000003</v>
      </c>
      <c r="G361" s="22">
        <v>45442</v>
      </c>
      <c r="H361" s="22">
        <v>45439</v>
      </c>
      <c r="I361" s="22">
        <v>45443</v>
      </c>
      <c r="J361" s="22">
        <v>45438</v>
      </c>
      <c r="K361" s="22"/>
      <c r="M361" t="s">
        <v>406</v>
      </c>
      <c r="N361" t="s">
        <v>507</v>
      </c>
      <c r="O361" t="s">
        <v>595</v>
      </c>
      <c r="P361" t="s">
        <v>400</v>
      </c>
      <c r="Q361" t="s">
        <v>401</v>
      </c>
      <c r="R361" t="s">
        <v>402</v>
      </c>
      <c r="S361" t="s">
        <v>82</v>
      </c>
    </row>
    <row r="362" spans="1:19" x14ac:dyDescent="0.35">
      <c r="A362">
        <v>56575</v>
      </c>
      <c r="C362">
        <v>266</v>
      </c>
      <c r="D362" t="s">
        <v>23</v>
      </c>
      <c r="E362" t="s">
        <v>598</v>
      </c>
      <c r="F362">
        <v>371.59</v>
      </c>
      <c r="G362" s="22">
        <v>45443</v>
      </c>
      <c r="H362" s="22"/>
      <c r="I362" s="22">
        <v>45443</v>
      </c>
      <c r="J362" s="22">
        <v>45443</v>
      </c>
      <c r="K362" s="22">
        <v>45446</v>
      </c>
      <c r="L362" t="s">
        <v>498</v>
      </c>
      <c r="M362" t="s">
        <v>499</v>
      </c>
      <c r="N362" t="s">
        <v>501</v>
      </c>
      <c r="O362" t="s">
        <v>595</v>
      </c>
      <c r="S362" t="s">
        <v>82</v>
      </c>
    </row>
    <row r="363" spans="1:19" x14ac:dyDescent="0.35">
      <c r="A363">
        <v>56633</v>
      </c>
      <c r="C363">
        <v>266</v>
      </c>
      <c r="D363" t="s">
        <v>23</v>
      </c>
      <c r="E363" t="s">
        <v>497</v>
      </c>
      <c r="F363">
        <v>6428.65</v>
      </c>
      <c r="G363" s="22">
        <v>45443</v>
      </c>
      <c r="H363" s="22"/>
      <c r="I363" s="22">
        <v>45443</v>
      </c>
      <c r="J363" s="22">
        <v>45443</v>
      </c>
      <c r="K363" s="22">
        <v>45446</v>
      </c>
      <c r="L363" t="s">
        <v>498</v>
      </c>
      <c r="M363" t="s">
        <v>499</v>
      </c>
      <c r="N363" t="s">
        <v>500</v>
      </c>
      <c r="O363" t="s">
        <v>595</v>
      </c>
      <c r="S363" t="s">
        <v>82</v>
      </c>
    </row>
    <row r="364" spans="1:19" x14ac:dyDescent="0.35">
      <c r="A364">
        <v>56634</v>
      </c>
      <c r="C364">
        <v>266</v>
      </c>
      <c r="D364" t="s">
        <v>23</v>
      </c>
      <c r="E364" t="s">
        <v>497</v>
      </c>
      <c r="F364">
        <v>586.04999999999995</v>
      </c>
      <c r="G364" s="22">
        <v>45443</v>
      </c>
      <c r="H364" s="22"/>
      <c r="I364" s="22">
        <v>45443</v>
      </c>
      <c r="J364" s="22">
        <v>45443</v>
      </c>
      <c r="K364" s="22">
        <v>45446</v>
      </c>
      <c r="L364" t="s">
        <v>498</v>
      </c>
      <c r="M364" t="s">
        <v>499</v>
      </c>
      <c r="N364" t="s">
        <v>500</v>
      </c>
      <c r="O364" t="s">
        <v>595</v>
      </c>
      <c r="S364" t="s">
        <v>82</v>
      </c>
    </row>
    <row r="365" spans="1:19" x14ac:dyDescent="0.35">
      <c r="A365">
        <v>56635</v>
      </c>
      <c r="C365">
        <v>266</v>
      </c>
      <c r="D365" t="s">
        <v>23</v>
      </c>
      <c r="E365" t="s">
        <v>497</v>
      </c>
      <c r="F365">
        <v>66.06</v>
      </c>
      <c r="G365" s="22">
        <v>45443</v>
      </c>
      <c r="H365" s="22"/>
      <c r="I365" s="22">
        <v>45443</v>
      </c>
      <c r="J365" s="22">
        <v>45443</v>
      </c>
      <c r="K365" s="22">
        <v>45446</v>
      </c>
      <c r="L365" t="s">
        <v>498</v>
      </c>
      <c r="M365" t="s">
        <v>499</v>
      </c>
      <c r="N365" t="s">
        <v>500</v>
      </c>
      <c r="O365" t="s">
        <v>595</v>
      </c>
      <c r="S365" t="s">
        <v>82</v>
      </c>
    </row>
    <row r="366" spans="1:19" x14ac:dyDescent="0.35">
      <c r="A366">
        <v>56642</v>
      </c>
      <c r="C366">
        <v>266</v>
      </c>
      <c r="D366" t="s">
        <v>23</v>
      </c>
      <c r="E366" t="s">
        <v>497</v>
      </c>
      <c r="F366">
        <v>0.28000000000000003</v>
      </c>
      <c r="G366" s="22">
        <v>45443</v>
      </c>
      <c r="H366" s="22"/>
      <c r="I366" s="22">
        <v>45443</v>
      </c>
      <c r="J366" s="22">
        <v>45443</v>
      </c>
      <c r="K366" s="22">
        <v>45446</v>
      </c>
      <c r="L366" t="s">
        <v>498</v>
      </c>
      <c r="M366" t="s">
        <v>499</v>
      </c>
      <c r="N366" t="s">
        <v>500</v>
      </c>
      <c r="O366" t="s">
        <v>595</v>
      </c>
      <c r="S366" t="s">
        <v>82</v>
      </c>
    </row>
    <row r="367" spans="1:19" x14ac:dyDescent="0.35">
      <c r="A367">
        <v>56643</v>
      </c>
      <c r="C367">
        <v>266</v>
      </c>
      <c r="D367" t="s">
        <v>23</v>
      </c>
      <c r="E367" t="s">
        <v>497</v>
      </c>
      <c r="F367">
        <v>129.56</v>
      </c>
      <c r="G367" s="22">
        <v>45443</v>
      </c>
      <c r="H367" s="22"/>
      <c r="I367" s="22">
        <v>45443</v>
      </c>
      <c r="J367" s="22">
        <v>45443</v>
      </c>
      <c r="K367" s="22">
        <v>45446</v>
      </c>
      <c r="L367" t="s">
        <v>498</v>
      </c>
      <c r="M367" t="s">
        <v>499</v>
      </c>
      <c r="N367" t="s">
        <v>500</v>
      </c>
      <c r="O367" t="s">
        <v>595</v>
      </c>
      <c r="S367" t="s">
        <v>82</v>
      </c>
    </row>
    <row r="368" spans="1:19" x14ac:dyDescent="0.35">
      <c r="A368">
        <v>54463</v>
      </c>
      <c r="C368">
        <v>266</v>
      </c>
      <c r="D368" t="s">
        <v>23</v>
      </c>
      <c r="E368" t="s">
        <v>410</v>
      </c>
      <c r="F368">
        <v>1231.0999999999999</v>
      </c>
      <c r="G368" s="22">
        <v>45442</v>
      </c>
      <c r="H368" s="22">
        <v>45443</v>
      </c>
      <c r="I368" s="22">
        <v>45443</v>
      </c>
      <c r="J368" s="22">
        <v>45429</v>
      </c>
      <c r="K368" s="22">
        <v>45429</v>
      </c>
      <c r="L368" t="s">
        <v>398</v>
      </c>
      <c r="O368" t="s">
        <v>595</v>
      </c>
      <c r="P368" t="s">
        <v>400</v>
      </c>
      <c r="Q368" t="s">
        <v>401</v>
      </c>
      <c r="R368" t="s">
        <v>402</v>
      </c>
      <c r="S368" t="s">
        <v>82</v>
      </c>
    </row>
    <row r="369" spans="1:19" x14ac:dyDescent="0.35">
      <c r="A369">
        <v>54465</v>
      </c>
      <c r="C369">
        <v>266</v>
      </c>
      <c r="D369" t="s">
        <v>23</v>
      </c>
      <c r="E369" t="s">
        <v>589</v>
      </c>
      <c r="F369">
        <v>751.64</v>
      </c>
      <c r="G369" s="22">
        <v>45443</v>
      </c>
      <c r="H369" s="22">
        <v>45443</v>
      </c>
      <c r="I369" s="22">
        <v>45443</v>
      </c>
      <c r="J369" s="22">
        <v>45429</v>
      </c>
      <c r="K369" s="22">
        <v>45429</v>
      </c>
      <c r="L369" t="s">
        <v>398</v>
      </c>
      <c r="O369" t="s">
        <v>595</v>
      </c>
      <c r="P369" t="s">
        <v>400</v>
      </c>
      <c r="Q369" t="s">
        <v>401</v>
      </c>
      <c r="R369" t="s">
        <v>402</v>
      </c>
      <c r="S369" t="s">
        <v>82</v>
      </c>
    </row>
    <row r="370" spans="1:19" x14ac:dyDescent="0.35">
      <c r="A370">
        <v>54474</v>
      </c>
      <c r="C370">
        <v>266</v>
      </c>
      <c r="D370" t="s">
        <v>23</v>
      </c>
      <c r="E370" t="s">
        <v>408</v>
      </c>
      <c r="F370">
        <v>282.3</v>
      </c>
      <c r="G370" s="22">
        <v>45443</v>
      </c>
      <c r="H370" s="22">
        <v>45443</v>
      </c>
      <c r="I370" s="22">
        <v>45443</v>
      </c>
      <c r="J370" s="22">
        <v>45429</v>
      </c>
      <c r="K370" s="22">
        <v>45429</v>
      </c>
      <c r="L370" t="s">
        <v>398</v>
      </c>
      <c r="O370" t="s">
        <v>595</v>
      </c>
      <c r="P370" t="s">
        <v>400</v>
      </c>
      <c r="Q370" t="s">
        <v>401</v>
      </c>
      <c r="R370" t="s">
        <v>402</v>
      </c>
      <c r="S370" t="s">
        <v>82</v>
      </c>
    </row>
    <row r="371" spans="1:19" x14ac:dyDescent="0.35">
      <c r="A371">
        <v>54485</v>
      </c>
      <c r="C371">
        <v>266</v>
      </c>
      <c r="D371" t="s">
        <v>23</v>
      </c>
      <c r="E371" t="s">
        <v>599</v>
      </c>
      <c r="F371">
        <v>247.24</v>
      </c>
      <c r="G371" s="22">
        <v>45443</v>
      </c>
      <c r="H371" s="22">
        <v>45443</v>
      </c>
      <c r="I371" s="22">
        <v>45443</v>
      </c>
      <c r="J371" s="22">
        <v>45428</v>
      </c>
      <c r="K371" s="22">
        <v>45429</v>
      </c>
      <c r="L371" t="s">
        <v>89</v>
      </c>
      <c r="M371" t="s">
        <v>477</v>
      </c>
      <c r="N371" t="s">
        <v>478</v>
      </c>
      <c r="O371" t="s">
        <v>595</v>
      </c>
      <c r="P371" t="s">
        <v>400</v>
      </c>
      <c r="Q371" t="s">
        <v>401</v>
      </c>
      <c r="R371" t="s">
        <v>402</v>
      </c>
      <c r="S371" t="s">
        <v>82</v>
      </c>
    </row>
    <row r="372" spans="1:19" x14ac:dyDescent="0.35">
      <c r="A372">
        <v>54722</v>
      </c>
      <c r="C372">
        <v>266</v>
      </c>
      <c r="D372" t="s">
        <v>23</v>
      </c>
      <c r="E372" t="s">
        <v>469</v>
      </c>
      <c r="F372">
        <v>738</v>
      </c>
      <c r="G372" s="22">
        <v>45443</v>
      </c>
      <c r="H372" s="22">
        <v>45443</v>
      </c>
      <c r="I372" s="22">
        <v>45443</v>
      </c>
      <c r="J372" s="22">
        <v>45432</v>
      </c>
      <c r="K372" s="22">
        <v>45432</v>
      </c>
      <c r="L372" t="s">
        <v>398</v>
      </c>
      <c r="O372" t="s">
        <v>595</v>
      </c>
      <c r="P372" t="s">
        <v>400</v>
      </c>
      <c r="Q372" t="s">
        <v>401</v>
      </c>
      <c r="R372" t="s">
        <v>402</v>
      </c>
      <c r="S372" t="s">
        <v>82</v>
      </c>
    </row>
    <row r="373" spans="1:19" x14ac:dyDescent="0.35">
      <c r="A373">
        <v>55028</v>
      </c>
      <c r="C373">
        <v>266</v>
      </c>
      <c r="D373" t="s">
        <v>23</v>
      </c>
      <c r="E373" t="s">
        <v>436</v>
      </c>
      <c r="F373">
        <v>227.73</v>
      </c>
      <c r="G373" s="22">
        <v>45442</v>
      </c>
      <c r="H373" s="22">
        <v>45443</v>
      </c>
      <c r="I373" s="22">
        <v>45443</v>
      </c>
      <c r="J373" s="22">
        <v>45444</v>
      </c>
      <c r="K373" s="22">
        <v>45434</v>
      </c>
      <c r="L373" t="s">
        <v>398</v>
      </c>
      <c r="M373" t="s">
        <v>433</v>
      </c>
      <c r="N373" t="s">
        <v>436</v>
      </c>
      <c r="O373" t="s">
        <v>595</v>
      </c>
      <c r="P373" t="s">
        <v>400</v>
      </c>
      <c r="Q373" t="s">
        <v>401</v>
      </c>
      <c r="R373" t="s">
        <v>402</v>
      </c>
      <c r="S373" t="s">
        <v>82</v>
      </c>
    </row>
    <row r="374" spans="1:19" x14ac:dyDescent="0.35">
      <c r="A374">
        <v>55310</v>
      </c>
      <c r="C374">
        <v>266</v>
      </c>
      <c r="D374" t="s">
        <v>23</v>
      </c>
      <c r="E374" t="s">
        <v>502</v>
      </c>
      <c r="F374">
        <v>30.36</v>
      </c>
      <c r="G374" s="22">
        <v>45415</v>
      </c>
      <c r="H374" s="22"/>
      <c r="I374" s="22">
        <v>45443</v>
      </c>
      <c r="J374" s="22">
        <v>45415</v>
      </c>
      <c r="K374" s="22">
        <v>45435</v>
      </c>
      <c r="L374" t="s">
        <v>498</v>
      </c>
      <c r="M374" t="s">
        <v>503</v>
      </c>
      <c r="N374" t="s">
        <v>25</v>
      </c>
      <c r="O374" t="s">
        <v>600</v>
      </c>
      <c r="Q374" t="s">
        <v>401</v>
      </c>
      <c r="S374" t="s">
        <v>82</v>
      </c>
    </row>
    <row r="375" spans="1:19" x14ac:dyDescent="0.35">
      <c r="A375">
        <v>55311</v>
      </c>
      <c r="C375">
        <v>266</v>
      </c>
      <c r="D375" t="s">
        <v>23</v>
      </c>
      <c r="E375" t="s">
        <v>502</v>
      </c>
      <c r="F375">
        <v>58.2</v>
      </c>
      <c r="G375" s="22">
        <v>45418</v>
      </c>
      <c r="H375" s="22"/>
      <c r="I375" s="22">
        <v>45443</v>
      </c>
      <c r="J375" s="22">
        <v>45418</v>
      </c>
      <c r="K375" s="22">
        <v>45435</v>
      </c>
      <c r="L375" t="s">
        <v>498</v>
      </c>
      <c r="M375" t="s">
        <v>503</v>
      </c>
      <c r="N375" t="s">
        <v>25</v>
      </c>
      <c r="O375" t="s">
        <v>584</v>
      </c>
      <c r="Q375" t="s">
        <v>401</v>
      </c>
      <c r="S375" t="s">
        <v>82</v>
      </c>
    </row>
    <row r="376" spans="1:19" x14ac:dyDescent="0.35">
      <c r="A376">
        <v>55367</v>
      </c>
      <c r="C376">
        <v>266</v>
      </c>
      <c r="D376" t="s">
        <v>23</v>
      </c>
      <c r="E376" t="s">
        <v>502</v>
      </c>
      <c r="F376">
        <v>47.65</v>
      </c>
      <c r="G376" s="22">
        <v>45421</v>
      </c>
      <c r="H376" s="22"/>
      <c r="I376" s="22">
        <v>45443</v>
      </c>
      <c r="J376" s="22">
        <v>45421</v>
      </c>
      <c r="K376" s="22">
        <v>45435</v>
      </c>
      <c r="L376" t="s">
        <v>498</v>
      </c>
      <c r="M376" t="s">
        <v>503</v>
      </c>
      <c r="N376" t="s">
        <v>25</v>
      </c>
      <c r="O376" t="s">
        <v>584</v>
      </c>
      <c r="Q376" t="s">
        <v>401</v>
      </c>
      <c r="S376" t="s">
        <v>82</v>
      </c>
    </row>
    <row r="377" spans="1:19" x14ac:dyDescent="0.35">
      <c r="A377">
        <v>55381</v>
      </c>
      <c r="C377">
        <v>266</v>
      </c>
      <c r="D377" t="s">
        <v>23</v>
      </c>
      <c r="E377" t="s">
        <v>502</v>
      </c>
      <c r="F377">
        <v>36</v>
      </c>
      <c r="G377" s="22">
        <v>45425</v>
      </c>
      <c r="H377" s="22"/>
      <c r="I377" s="22">
        <v>45443</v>
      </c>
      <c r="J377" s="22">
        <v>45425</v>
      </c>
      <c r="K377" s="22">
        <v>45435</v>
      </c>
      <c r="L377" t="s">
        <v>498</v>
      </c>
      <c r="M377" t="s">
        <v>503</v>
      </c>
      <c r="N377" t="s">
        <v>25</v>
      </c>
      <c r="O377" t="s">
        <v>601</v>
      </c>
      <c r="Q377" t="s">
        <v>401</v>
      </c>
      <c r="S377" t="s">
        <v>82</v>
      </c>
    </row>
    <row r="378" spans="1:19" x14ac:dyDescent="0.35">
      <c r="A378">
        <v>55387</v>
      </c>
      <c r="C378">
        <v>266</v>
      </c>
      <c r="D378" t="s">
        <v>23</v>
      </c>
      <c r="E378" t="s">
        <v>502</v>
      </c>
      <c r="F378">
        <v>102.73</v>
      </c>
      <c r="G378" s="22">
        <v>45426</v>
      </c>
      <c r="H378" s="22"/>
      <c r="I378" s="22">
        <v>45443</v>
      </c>
      <c r="J378" s="22">
        <v>45426</v>
      </c>
      <c r="K378" s="22">
        <v>45435</v>
      </c>
      <c r="L378" t="s">
        <v>498</v>
      </c>
      <c r="M378" t="s">
        <v>503</v>
      </c>
      <c r="N378" t="s">
        <v>25</v>
      </c>
      <c r="O378" t="s">
        <v>601</v>
      </c>
      <c r="Q378" t="s">
        <v>401</v>
      </c>
      <c r="S378" t="s">
        <v>82</v>
      </c>
    </row>
    <row r="379" spans="1:19" x14ac:dyDescent="0.35">
      <c r="A379">
        <v>55410</v>
      </c>
      <c r="C379">
        <v>266</v>
      </c>
      <c r="D379" t="s">
        <v>23</v>
      </c>
      <c r="E379" t="s">
        <v>495</v>
      </c>
      <c r="F379">
        <v>26375.13</v>
      </c>
      <c r="G379" s="22">
        <v>45442</v>
      </c>
      <c r="H379" s="22">
        <v>45443</v>
      </c>
      <c r="I379" s="22">
        <v>45443</v>
      </c>
      <c r="J379" s="22">
        <v>45435</v>
      </c>
      <c r="K379" s="22">
        <v>45435</v>
      </c>
      <c r="L379" t="s">
        <v>398</v>
      </c>
      <c r="M379" t="s">
        <v>406</v>
      </c>
      <c r="N379" t="s">
        <v>407</v>
      </c>
      <c r="O379" t="s">
        <v>595</v>
      </c>
      <c r="P379" t="s">
        <v>400</v>
      </c>
      <c r="Q379" t="s">
        <v>401</v>
      </c>
      <c r="R379" t="s">
        <v>402</v>
      </c>
      <c r="S379" t="s">
        <v>82</v>
      </c>
    </row>
    <row r="380" spans="1:19" x14ac:dyDescent="0.35">
      <c r="A380">
        <v>55439</v>
      </c>
      <c r="C380">
        <v>266</v>
      </c>
      <c r="D380" t="s">
        <v>23</v>
      </c>
      <c r="E380" t="s">
        <v>403</v>
      </c>
      <c r="F380">
        <v>1358.52</v>
      </c>
      <c r="G380" s="22">
        <v>45428</v>
      </c>
      <c r="H380" s="22">
        <v>45440</v>
      </c>
      <c r="I380" s="22">
        <v>45443</v>
      </c>
      <c r="J380" s="22">
        <v>45414</v>
      </c>
      <c r="K380" s="22">
        <v>45436</v>
      </c>
      <c r="L380" t="s">
        <v>398</v>
      </c>
      <c r="M380" t="s">
        <v>412</v>
      </c>
      <c r="N380" t="s">
        <v>413</v>
      </c>
      <c r="O380" t="s">
        <v>601</v>
      </c>
      <c r="P380" t="s">
        <v>400</v>
      </c>
      <c r="Q380" t="s">
        <v>401</v>
      </c>
      <c r="R380" t="s">
        <v>402</v>
      </c>
      <c r="S380" t="s">
        <v>82</v>
      </c>
    </row>
    <row r="381" spans="1:19" x14ac:dyDescent="0.35">
      <c r="A381">
        <v>52913</v>
      </c>
      <c r="C381">
        <v>266</v>
      </c>
      <c r="D381" t="s">
        <v>23</v>
      </c>
      <c r="E381" t="s">
        <v>496</v>
      </c>
      <c r="F381">
        <v>2500</v>
      </c>
      <c r="G381" s="22">
        <v>45442</v>
      </c>
      <c r="H381" s="22">
        <v>45443</v>
      </c>
      <c r="I381" s="22">
        <v>45443</v>
      </c>
      <c r="J381" s="22">
        <v>45413</v>
      </c>
      <c r="K381" s="22">
        <v>45419</v>
      </c>
      <c r="L381" t="s">
        <v>89</v>
      </c>
      <c r="M381" t="s">
        <v>477</v>
      </c>
      <c r="N381" t="s">
        <v>478</v>
      </c>
      <c r="O381" t="s">
        <v>595</v>
      </c>
      <c r="P381" t="s">
        <v>400</v>
      </c>
      <c r="Q381" t="s">
        <v>401</v>
      </c>
      <c r="R381" t="s">
        <v>402</v>
      </c>
      <c r="S381" t="s">
        <v>82</v>
      </c>
    </row>
    <row r="382" spans="1:19" x14ac:dyDescent="0.35">
      <c r="A382">
        <v>53304</v>
      </c>
      <c r="C382">
        <v>266</v>
      </c>
      <c r="D382" t="s">
        <v>23</v>
      </c>
      <c r="E382" t="s">
        <v>423</v>
      </c>
      <c r="F382">
        <v>393.6</v>
      </c>
      <c r="G382" s="22">
        <v>45443</v>
      </c>
      <c r="H382" s="22">
        <v>45443</v>
      </c>
      <c r="I382" s="22">
        <v>45443</v>
      </c>
      <c r="J382" s="22">
        <v>45421</v>
      </c>
      <c r="K382" s="22">
        <v>45421</v>
      </c>
      <c r="L382" t="s">
        <v>398</v>
      </c>
      <c r="O382" t="s">
        <v>595</v>
      </c>
      <c r="P382" t="s">
        <v>400</v>
      </c>
      <c r="Q382" t="s">
        <v>401</v>
      </c>
      <c r="R382" t="s">
        <v>402</v>
      </c>
      <c r="S382" t="s">
        <v>82</v>
      </c>
    </row>
    <row r="383" spans="1:19" x14ac:dyDescent="0.35">
      <c r="A383">
        <v>53668</v>
      </c>
      <c r="C383">
        <v>266</v>
      </c>
      <c r="D383" t="s">
        <v>23</v>
      </c>
      <c r="E383" t="s">
        <v>470</v>
      </c>
      <c r="F383">
        <v>453</v>
      </c>
      <c r="G383" s="22">
        <v>45443</v>
      </c>
      <c r="H383" s="22">
        <v>45443</v>
      </c>
      <c r="I383" s="22">
        <v>45443</v>
      </c>
      <c r="J383" s="22">
        <v>45422</v>
      </c>
      <c r="K383" s="22">
        <v>45422</v>
      </c>
      <c r="L383" t="s">
        <v>398</v>
      </c>
      <c r="O383" t="s">
        <v>595</v>
      </c>
      <c r="P383" t="s">
        <v>400</v>
      </c>
      <c r="Q383" t="s">
        <v>401</v>
      </c>
      <c r="R383" t="s">
        <v>402</v>
      </c>
      <c r="S383" t="s">
        <v>82</v>
      </c>
    </row>
    <row r="384" spans="1:19" x14ac:dyDescent="0.35">
      <c r="A384">
        <v>53999</v>
      </c>
      <c r="C384">
        <v>266</v>
      </c>
      <c r="D384" t="s">
        <v>23</v>
      </c>
      <c r="E384" t="s">
        <v>496</v>
      </c>
      <c r="F384">
        <v>1300</v>
      </c>
      <c r="G384" s="22">
        <v>45442</v>
      </c>
      <c r="H384" s="22">
        <v>45442</v>
      </c>
      <c r="I384" s="22">
        <v>45443</v>
      </c>
      <c r="J384" s="22">
        <v>45427</v>
      </c>
      <c r="K384" s="22">
        <v>45427</v>
      </c>
      <c r="L384" t="s">
        <v>89</v>
      </c>
      <c r="M384" t="s">
        <v>520</v>
      </c>
      <c r="N384" t="s">
        <v>564</v>
      </c>
      <c r="O384" t="s">
        <v>595</v>
      </c>
      <c r="P384" t="s">
        <v>400</v>
      </c>
      <c r="Q384" t="s">
        <v>401</v>
      </c>
      <c r="R384" t="s">
        <v>402</v>
      </c>
      <c r="S384" t="s">
        <v>82</v>
      </c>
    </row>
    <row r="385" spans="1:19" x14ac:dyDescent="0.35">
      <c r="A385">
        <v>54002</v>
      </c>
      <c r="C385">
        <v>266</v>
      </c>
      <c r="D385" t="s">
        <v>23</v>
      </c>
      <c r="E385" t="s">
        <v>496</v>
      </c>
      <c r="F385">
        <v>3350</v>
      </c>
      <c r="G385" s="22">
        <v>45442</v>
      </c>
      <c r="H385" s="22">
        <v>45443</v>
      </c>
      <c r="I385" s="22">
        <v>45443</v>
      </c>
      <c r="J385" s="22">
        <v>45427</v>
      </c>
      <c r="K385" s="22">
        <v>45427</v>
      </c>
      <c r="L385" t="s">
        <v>89</v>
      </c>
      <c r="M385" t="s">
        <v>520</v>
      </c>
      <c r="N385" t="s">
        <v>564</v>
      </c>
      <c r="O385" t="s">
        <v>595</v>
      </c>
      <c r="P385" t="s">
        <v>400</v>
      </c>
      <c r="Q385" t="s">
        <v>401</v>
      </c>
      <c r="R385" t="s">
        <v>402</v>
      </c>
      <c r="S385" t="s">
        <v>82</v>
      </c>
    </row>
    <row r="386" spans="1:19" x14ac:dyDescent="0.35">
      <c r="A386">
        <v>54261</v>
      </c>
      <c r="C386">
        <v>266</v>
      </c>
      <c r="D386" t="s">
        <v>23</v>
      </c>
      <c r="E386" t="s">
        <v>408</v>
      </c>
      <c r="F386">
        <v>141</v>
      </c>
      <c r="G386" s="22">
        <v>45442</v>
      </c>
      <c r="H386" s="22">
        <v>45443</v>
      </c>
      <c r="I386" s="22">
        <v>45443</v>
      </c>
      <c r="J386" s="22">
        <v>45428</v>
      </c>
      <c r="K386" s="22">
        <v>45428</v>
      </c>
      <c r="L386" t="s">
        <v>398</v>
      </c>
      <c r="O386" t="s">
        <v>595</v>
      </c>
      <c r="P386" t="s">
        <v>400</v>
      </c>
      <c r="Q386" t="s">
        <v>401</v>
      </c>
      <c r="R386" t="s">
        <v>402</v>
      </c>
      <c r="S386" t="s">
        <v>82</v>
      </c>
    </row>
    <row r="387" spans="1:19" x14ac:dyDescent="0.35">
      <c r="A387">
        <v>54266</v>
      </c>
      <c r="C387">
        <v>266</v>
      </c>
      <c r="D387" t="s">
        <v>23</v>
      </c>
      <c r="E387" t="s">
        <v>439</v>
      </c>
      <c r="F387">
        <v>258.95</v>
      </c>
      <c r="G387" s="22">
        <v>45442</v>
      </c>
      <c r="H387" s="22">
        <v>45443</v>
      </c>
      <c r="I387" s="22">
        <v>45443</v>
      </c>
      <c r="J387" s="22">
        <v>45428</v>
      </c>
      <c r="K387" s="22">
        <v>45428</v>
      </c>
      <c r="L387" t="s">
        <v>398</v>
      </c>
      <c r="O387" t="s">
        <v>595</v>
      </c>
      <c r="P387" t="s">
        <v>400</v>
      </c>
      <c r="Q387" t="s">
        <v>401</v>
      </c>
      <c r="R387" t="s">
        <v>402</v>
      </c>
      <c r="S387" t="s">
        <v>82</v>
      </c>
    </row>
    <row r="388" spans="1:19" x14ac:dyDescent="0.35">
      <c r="A388">
        <v>54267</v>
      </c>
      <c r="C388">
        <v>266</v>
      </c>
      <c r="D388" t="s">
        <v>23</v>
      </c>
      <c r="E388" t="s">
        <v>439</v>
      </c>
      <c r="F388">
        <v>237.99</v>
      </c>
      <c r="G388" s="22">
        <v>45442</v>
      </c>
      <c r="H388" s="22">
        <v>45443</v>
      </c>
      <c r="I388" s="22">
        <v>45443</v>
      </c>
      <c r="J388" s="22">
        <v>45428</v>
      </c>
      <c r="K388" s="22">
        <v>45428</v>
      </c>
      <c r="L388" t="s">
        <v>398</v>
      </c>
      <c r="O388" t="s">
        <v>595</v>
      </c>
      <c r="P388" t="s">
        <v>400</v>
      </c>
      <c r="Q388" t="s">
        <v>401</v>
      </c>
      <c r="R388" t="s">
        <v>402</v>
      </c>
      <c r="S388" t="s">
        <v>82</v>
      </c>
    </row>
    <row r="389" spans="1:19" x14ac:dyDescent="0.35">
      <c r="A389">
        <v>54277</v>
      </c>
      <c r="C389">
        <v>266</v>
      </c>
      <c r="D389" t="s">
        <v>23</v>
      </c>
      <c r="E389" t="s">
        <v>602</v>
      </c>
      <c r="F389">
        <v>350</v>
      </c>
      <c r="G389" s="22">
        <v>45442</v>
      </c>
      <c r="H389" s="22">
        <v>45443</v>
      </c>
      <c r="I389" s="22">
        <v>45443</v>
      </c>
      <c r="J389" s="22">
        <v>45428</v>
      </c>
      <c r="K389" s="22">
        <v>45428</v>
      </c>
      <c r="L389" t="s">
        <v>89</v>
      </c>
      <c r="M389" t="s">
        <v>477</v>
      </c>
      <c r="N389" t="s">
        <v>478</v>
      </c>
      <c r="O389" t="s">
        <v>595</v>
      </c>
      <c r="P389" t="s">
        <v>400</v>
      </c>
      <c r="Q389" t="s">
        <v>401</v>
      </c>
      <c r="R389" t="s">
        <v>402</v>
      </c>
      <c r="S389" t="s">
        <v>82</v>
      </c>
    </row>
    <row r="390" spans="1:19" x14ac:dyDescent="0.35">
      <c r="A390">
        <v>54330</v>
      </c>
      <c r="C390">
        <v>266</v>
      </c>
      <c r="D390" t="s">
        <v>23</v>
      </c>
      <c r="E390" t="s">
        <v>496</v>
      </c>
      <c r="F390">
        <v>3350</v>
      </c>
      <c r="G390" s="22">
        <v>45442</v>
      </c>
      <c r="H390" s="22">
        <v>45443</v>
      </c>
      <c r="I390" s="22">
        <v>45443</v>
      </c>
      <c r="J390" s="22">
        <v>45427</v>
      </c>
      <c r="K390" s="22">
        <v>45428</v>
      </c>
      <c r="L390" t="s">
        <v>89</v>
      </c>
      <c r="M390" t="s">
        <v>520</v>
      </c>
      <c r="N390" t="s">
        <v>564</v>
      </c>
      <c r="O390" t="s">
        <v>595</v>
      </c>
      <c r="P390" t="s">
        <v>400</v>
      </c>
      <c r="Q390" t="s">
        <v>401</v>
      </c>
      <c r="R390" t="s">
        <v>402</v>
      </c>
      <c r="S390" t="s">
        <v>82</v>
      </c>
    </row>
    <row r="391" spans="1:19" x14ac:dyDescent="0.35">
      <c r="A391">
        <v>53055</v>
      </c>
      <c r="C391">
        <v>266</v>
      </c>
      <c r="D391" t="s">
        <v>23</v>
      </c>
      <c r="E391" t="s">
        <v>437</v>
      </c>
      <c r="F391">
        <v>187.13</v>
      </c>
      <c r="G391" s="22">
        <v>45441</v>
      </c>
      <c r="H391" s="22">
        <v>45441</v>
      </c>
      <c r="I391" s="22">
        <v>45441</v>
      </c>
      <c r="J391" s="22">
        <v>45420</v>
      </c>
      <c r="K391" s="22">
        <v>45420</v>
      </c>
      <c r="L391" t="s">
        <v>398</v>
      </c>
      <c r="O391" t="s">
        <v>595</v>
      </c>
      <c r="P391" t="s">
        <v>400</v>
      </c>
      <c r="Q391" t="s">
        <v>401</v>
      </c>
      <c r="R391" t="s">
        <v>402</v>
      </c>
      <c r="S391" t="s">
        <v>82</v>
      </c>
    </row>
    <row r="392" spans="1:19" x14ac:dyDescent="0.35">
      <c r="A392">
        <v>53667</v>
      </c>
      <c r="C392">
        <v>266</v>
      </c>
      <c r="D392" t="s">
        <v>23</v>
      </c>
      <c r="E392" t="s">
        <v>603</v>
      </c>
      <c r="F392">
        <v>1073.5</v>
      </c>
      <c r="G392" s="22">
        <v>45441</v>
      </c>
      <c r="H392" s="22">
        <v>45441</v>
      </c>
      <c r="I392" s="22">
        <v>45441</v>
      </c>
      <c r="J392" s="22">
        <v>45420</v>
      </c>
      <c r="K392" s="22">
        <v>45422</v>
      </c>
      <c r="L392" t="s">
        <v>398</v>
      </c>
      <c r="M392" t="s">
        <v>412</v>
      </c>
      <c r="N392" t="s">
        <v>413</v>
      </c>
      <c r="O392" t="s">
        <v>595</v>
      </c>
      <c r="P392" t="s">
        <v>400</v>
      </c>
      <c r="Q392" t="s">
        <v>401</v>
      </c>
      <c r="R392" t="s">
        <v>402</v>
      </c>
      <c r="S392" t="s">
        <v>82</v>
      </c>
    </row>
    <row r="393" spans="1:19" x14ac:dyDescent="0.35">
      <c r="A393">
        <v>53940</v>
      </c>
      <c r="C393">
        <v>266</v>
      </c>
      <c r="D393" t="s">
        <v>23</v>
      </c>
      <c r="E393" t="s">
        <v>604</v>
      </c>
      <c r="F393">
        <v>75.5</v>
      </c>
      <c r="G393" s="22">
        <v>45441</v>
      </c>
      <c r="H393" s="22">
        <v>45441</v>
      </c>
      <c r="I393" s="22">
        <v>45441</v>
      </c>
      <c r="J393" s="22">
        <v>45426</v>
      </c>
      <c r="K393" s="22">
        <v>45426</v>
      </c>
      <c r="L393" t="s">
        <v>89</v>
      </c>
      <c r="M393" t="s">
        <v>520</v>
      </c>
      <c r="N393" t="s">
        <v>564</v>
      </c>
      <c r="O393" t="s">
        <v>595</v>
      </c>
      <c r="P393" t="s">
        <v>400</v>
      </c>
      <c r="Q393" t="s">
        <v>401</v>
      </c>
      <c r="R393" t="s">
        <v>402</v>
      </c>
      <c r="S393" t="s">
        <v>82</v>
      </c>
    </row>
    <row r="394" spans="1:19" x14ac:dyDescent="0.35">
      <c r="A394">
        <v>54037</v>
      </c>
      <c r="C394">
        <v>266</v>
      </c>
      <c r="D394" t="s">
        <v>23</v>
      </c>
      <c r="E394" t="s">
        <v>408</v>
      </c>
      <c r="F394">
        <v>131.80000000000001</v>
      </c>
      <c r="G394" s="22">
        <v>45441</v>
      </c>
      <c r="H394" s="22">
        <v>45441</v>
      </c>
      <c r="I394" s="22">
        <v>45441</v>
      </c>
      <c r="J394" s="22">
        <v>45427</v>
      </c>
      <c r="K394" s="22">
        <v>45427</v>
      </c>
      <c r="L394" t="s">
        <v>398</v>
      </c>
      <c r="O394" t="s">
        <v>595</v>
      </c>
      <c r="P394" t="s">
        <v>400</v>
      </c>
      <c r="Q394" t="s">
        <v>401</v>
      </c>
      <c r="R394" t="s">
        <v>402</v>
      </c>
      <c r="S394" t="s">
        <v>82</v>
      </c>
    </row>
    <row r="395" spans="1:19" x14ac:dyDescent="0.35">
      <c r="A395">
        <v>54040</v>
      </c>
      <c r="C395">
        <v>266</v>
      </c>
      <c r="D395" t="s">
        <v>23</v>
      </c>
      <c r="E395" t="s">
        <v>458</v>
      </c>
      <c r="F395">
        <v>2209.31</v>
      </c>
      <c r="G395" s="22">
        <v>45441</v>
      </c>
      <c r="H395" s="22">
        <v>45441</v>
      </c>
      <c r="I395" s="22">
        <v>45441</v>
      </c>
      <c r="J395" s="22">
        <v>45427</v>
      </c>
      <c r="K395" s="22">
        <v>45427</v>
      </c>
      <c r="L395" t="s">
        <v>398</v>
      </c>
      <c r="O395" t="s">
        <v>595</v>
      </c>
      <c r="P395" t="s">
        <v>400</v>
      </c>
      <c r="Q395" t="s">
        <v>401</v>
      </c>
      <c r="R395" t="s">
        <v>402</v>
      </c>
      <c r="S395" t="s">
        <v>82</v>
      </c>
    </row>
    <row r="396" spans="1:19" x14ac:dyDescent="0.35">
      <c r="A396">
        <v>54264</v>
      </c>
      <c r="C396">
        <v>266</v>
      </c>
      <c r="D396" t="s">
        <v>23</v>
      </c>
      <c r="E396" t="s">
        <v>453</v>
      </c>
      <c r="F396">
        <v>730.31</v>
      </c>
      <c r="G396" s="22">
        <v>45441</v>
      </c>
      <c r="H396" s="22">
        <v>45441</v>
      </c>
      <c r="I396" s="22">
        <v>45441</v>
      </c>
      <c r="J396" s="22">
        <v>45428</v>
      </c>
      <c r="K396" s="22">
        <v>45428</v>
      </c>
      <c r="L396" t="s">
        <v>398</v>
      </c>
      <c r="O396" t="s">
        <v>595</v>
      </c>
      <c r="P396" t="s">
        <v>400</v>
      </c>
      <c r="Q396" t="s">
        <v>401</v>
      </c>
      <c r="R396" t="s">
        <v>402</v>
      </c>
      <c r="S396" t="s">
        <v>82</v>
      </c>
    </row>
    <row r="397" spans="1:19" x14ac:dyDescent="0.35">
      <c r="A397">
        <v>54468</v>
      </c>
      <c r="C397">
        <v>266</v>
      </c>
      <c r="D397" t="s">
        <v>23</v>
      </c>
      <c r="E397" t="s">
        <v>443</v>
      </c>
      <c r="F397">
        <v>629</v>
      </c>
      <c r="G397" s="22">
        <v>45441</v>
      </c>
      <c r="H397" s="22">
        <v>45441</v>
      </c>
      <c r="I397" s="22">
        <v>45441</v>
      </c>
      <c r="J397" s="22">
        <v>45429</v>
      </c>
      <c r="K397" s="22">
        <v>45429</v>
      </c>
      <c r="L397" t="s">
        <v>398</v>
      </c>
      <c r="O397" t="s">
        <v>595</v>
      </c>
      <c r="P397" t="s">
        <v>400</v>
      </c>
      <c r="Q397" t="s">
        <v>401</v>
      </c>
      <c r="R397" t="s">
        <v>402</v>
      </c>
      <c r="S397" t="s">
        <v>82</v>
      </c>
    </row>
    <row r="398" spans="1:19" x14ac:dyDescent="0.35">
      <c r="A398">
        <v>54923</v>
      </c>
      <c r="C398">
        <v>266</v>
      </c>
      <c r="D398" t="s">
        <v>23</v>
      </c>
      <c r="E398" t="s">
        <v>436</v>
      </c>
      <c r="F398">
        <v>683.2</v>
      </c>
      <c r="G398" s="22">
        <v>45441</v>
      </c>
      <c r="H398" s="22">
        <v>45441</v>
      </c>
      <c r="I398" s="22">
        <v>45441</v>
      </c>
      <c r="J398" s="22">
        <v>45444</v>
      </c>
      <c r="K398" s="22">
        <v>45433</v>
      </c>
      <c r="L398" t="s">
        <v>398</v>
      </c>
      <c r="M398" t="s">
        <v>433</v>
      </c>
      <c r="N398" t="s">
        <v>436</v>
      </c>
      <c r="O398" t="s">
        <v>595</v>
      </c>
      <c r="P398" t="s">
        <v>400</v>
      </c>
      <c r="Q398" t="s">
        <v>401</v>
      </c>
      <c r="R398" t="s">
        <v>402</v>
      </c>
      <c r="S398" t="s">
        <v>82</v>
      </c>
    </row>
    <row r="399" spans="1:19" x14ac:dyDescent="0.35">
      <c r="A399">
        <v>55027</v>
      </c>
      <c r="C399">
        <v>266</v>
      </c>
      <c r="D399" t="s">
        <v>23</v>
      </c>
      <c r="E399" t="s">
        <v>436</v>
      </c>
      <c r="F399">
        <v>70.400000000000006</v>
      </c>
      <c r="G399" s="22">
        <v>45441</v>
      </c>
      <c r="H399" s="22">
        <v>45441</v>
      </c>
      <c r="I399" s="22">
        <v>45441</v>
      </c>
      <c r="J399" s="22">
        <v>45434</v>
      </c>
      <c r="K399" s="22">
        <v>45434</v>
      </c>
      <c r="L399" t="s">
        <v>89</v>
      </c>
      <c r="M399" t="s">
        <v>433</v>
      </c>
      <c r="N399" t="s">
        <v>436</v>
      </c>
      <c r="O399" t="s">
        <v>595</v>
      </c>
      <c r="P399" t="s">
        <v>400</v>
      </c>
      <c r="Q399" t="s">
        <v>401</v>
      </c>
      <c r="R399" t="s">
        <v>402</v>
      </c>
      <c r="S399" t="s">
        <v>82</v>
      </c>
    </row>
    <row r="400" spans="1:19" x14ac:dyDescent="0.35">
      <c r="A400">
        <v>55582</v>
      </c>
      <c r="C400">
        <v>266</v>
      </c>
      <c r="D400" t="s">
        <v>23</v>
      </c>
      <c r="E400" t="s">
        <v>467</v>
      </c>
      <c r="F400">
        <v>1347.5</v>
      </c>
      <c r="G400" s="22">
        <v>45442</v>
      </c>
      <c r="H400" s="22">
        <v>45441</v>
      </c>
      <c r="I400" s="22">
        <v>45441</v>
      </c>
      <c r="J400" s="22">
        <v>45441</v>
      </c>
      <c r="K400" s="22"/>
      <c r="L400" t="s">
        <v>398</v>
      </c>
      <c r="M400" t="s">
        <v>433</v>
      </c>
      <c r="N400" t="s">
        <v>468</v>
      </c>
      <c r="O400" t="s">
        <v>595</v>
      </c>
      <c r="P400" t="s">
        <v>400</v>
      </c>
      <c r="Q400" t="s">
        <v>401</v>
      </c>
      <c r="R400" t="s">
        <v>402</v>
      </c>
      <c r="S400" t="s">
        <v>82</v>
      </c>
    </row>
    <row r="401" spans="1:19" x14ac:dyDescent="0.35">
      <c r="A401">
        <v>51794</v>
      </c>
      <c r="C401">
        <v>266</v>
      </c>
      <c r="D401" t="s">
        <v>23</v>
      </c>
      <c r="E401" t="s">
        <v>447</v>
      </c>
      <c r="F401">
        <v>49.31</v>
      </c>
      <c r="G401" s="22">
        <v>45441</v>
      </c>
      <c r="H401" s="22">
        <v>45441</v>
      </c>
      <c r="I401" s="22">
        <v>45441</v>
      </c>
      <c r="J401" s="22">
        <v>45411</v>
      </c>
      <c r="K401" s="22">
        <v>45411</v>
      </c>
      <c r="L401" t="s">
        <v>398</v>
      </c>
      <c r="M401" t="s">
        <v>412</v>
      </c>
      <c r="N401" t="s">
        <v>428</v>
      </c>
      <c r="O401" t="s">
        <v>595</v>
      </c>
      <c r="P401" t="s">
        <v>400</v>
      </c>
      <c r="Q401" t="s">
        <v>401</v>
      </c>
      <c r="R401" t="s">
        <v>402</v>
      </c>
      <c r="S401" t="s">
        <v>82</v>
      </c>
    </row>
    <row r="402" spans="1:19" x14ac:dyDescent="0.35">
      <c r="A402">
        <v>53061</v>
      </c>
      <c r="C402">
        <v>266</v>
      </c>
      <c r="D402" t="s">
        <v>23</v>
      </c>
      <c r="E402" t="s">
        <v>423</v>
      </c>
      <c r="F402">
        <v>1086.3499999999999</v>
      </c>
      <c r="G402" s="22">
        <v>45440</v>
      </c>
      <c r="H402" s="22">
        <v>45440</v>
      </c>
      <c r="I402" s="22">
        <v>45440</v>
      </c>
      <c r="J402" s="22">
        <v>45420</v>
      </c>
      <c r="K402" s="22">
        <v>45420</v>
      </c>
      <c r="L402" t="s">
        <v>398</v>
      </c>
      <c r="O402" t="s">
        <v>595</v>
      </c>
      <c r="P402" t="s">
        <v>400</v>
      </c>
      <c r="Q402" t="s">
        <v>401</v>
      </c>
      <c r="R402" t="s">
        <v>402</v>
      </c>
      <c r="S402" t="s">
        <v>82</v>
      </c>
    </row>
    <row r="403" spans="1:19" x14ac:dyDescent="0.35">
      <c r="A403">
        <v>53793</v>
      </c>
      <c r="C403">
        <v>266</v>
      </c>
      <c r="D403" t="s">
        <v>23</v>
      </c>
      <c r="E403" t="s">
        <v>605</v>
      </c>
      <c r="F403">
        <v>623</v>
      </c>
      <c r="G403" s="22">
        <v>45440</v>
      </c>
      <c r="H403" s="22">
        <v>45440</v>
      </c>
      <c r="I403" s="22">
        <v>45440</v>
      </c>
      <c r="J403" s="22">
        <v>45425</v>
      </c>
      <c r="K403" s="22">
        <v>45425</v>
      </c>
      <c r="L403" t="s">
        <v>89</v>
      </c>
      <c r="M403" t="s">
        <v>418</v>
      </c>
      <c r="N403" t="s">
        <v>569</v>
      </c>
      <c r="O403" t="s">
        <v>595</v>
      </c>
      <c r="P403" t="s">
        <v>400</v>
      </c>
      <c r="Q403" t="s">
        <v>401</v>
      </c>
      <c r="R403" t="s">
        <v>402</v>
      </c>
      <c r="S403" t="s">
        <v>82</v>
      </c>
    </row>
    <row r="404" spans="1:19" x14ac:dyDescent="0.35">
      <c r="A404">
        <v>54032</v>
      </c>
      <c r="C404">
        <v>266</v>
      </c>
      <c r="D404" t="s">
        <v>23</v>
      </c>
      <c r="E404" t="s">
        <v>585</v>
      </c>
      <c r="F404">
        <v>240.9</v>
      </c>
      <c r="G404" s="22">
        <v>45440</v>
      </c>
      <c r="H404" s="22">
        <v>45440</v>
      </c>
      <c r="I404" s="22">
        <v>45440</v>
      </c>
      <c r="J404" s="22">
        <v>45427</v>
      </c>
      <c r="K404" s="22">
        <v>45427</v>
      </c>
      <c r="L404" t="s">
        <v>398</v>
      </c>
      <c r="O404" t="s">
        <v>595</v>
      </c>
      <c r="P404" t="s">
        <v>400</v>
      </c>
      <c r="Q404" t="s">
        <v>401</v>
      </c>
      <c r="R404" t="s">
        <v>402</v>
      </c>
      <c r="S404" t="s">
        <v>82</v>
      </c>
    </row>
    <row r="405" spans="1:19" x14ac:dyDescent="0.35">
      <c r="A405">
        <v>54035</v>
      </c>
      <c r="C405">
        <v>266</v>
      </c>
      <c r="D405" t="s">
        <v>23</v>
      </c>
      <c r="E405" t="s">
        <v>409</v>
      </c>
      <c r="F405">
        <v>258.06</v>
      </c>
      <c r="G405" s="22">
        <v>45440</v>
      </c>
      <c r="H405" s="22">
        <v>45440</v>
      </c>
      <c r="I405" s="22">
        <v>45440</v>
      </c>
      <c r="J405" s="22">
        <v>45427</v>
      </c>
      <c r="K405" s="22">
        <v>45427</v>
      </c>
      <c r="L405" t="s">
        <v>398</v>
      </c>
      <c r="O405" t="s">
        <v>595</v>
      </c>
      <c r="P405" t="s">
        <v>400</v>
      </c>
      <c r="Q405" t="s">
        <v>401</v>
      </c>
      <c r="R405" t="s">
        <v>402</v>
      </c>
      <c r="S405" t="s">
        <v>82</v>
      </c>
    </row>
    <row r="406" spans="1:19" x14ac:dyDescent="0.35">
      <c r="A406">
        <v>54263</v>
      </c>
      <c r="C406">
        <v>266</v>
      </c>
      <c r="D406" t="s">
        <v>23</v>
      </c>
      <c r="E406" t="s">
        <v>572</v>
      </c>
      <c r="F406">
        <v>249</v>
      </c>
      <c r="G406" s="22">
        <v>45440</v>
      </c>
      <c r="H406" s="22">
        <v>45440</v>
      </c>
      <c r="I406" s="22">
        <v>45440</v>
      </c>
      <c r="J406" s="22">
        <v>45428</v>
      </c>
      <c r="K406" s="22">
        <v>45428</v>
      </c>
      <c r="L406" t="s">
        <v>398</v>
      </c>
      <c r="O406" t="s">
        <v>595</v>
      </c>
      <c r="P406" t="s">
        <v>400</v>
      </c>
      <c r="Q406" t="s">
        <v>401</v>
      </c>
      <c r="R406" t="s">
        <v>402</v>
      </c>
      <c r="S406" t="s">
        <v>82</v>
      </c>
    </row>
    <row r="407" spans="1:19" x14ac:dyDescent="0.35">
      <c r="A407">
        <v>54265</v>
      </c>
      <c r="C407">
        <v>266</v>
      </c>
      <c r="D407" t="s">
        <v>23</v>
      </c>
      <c r="E407" t="s">
        <v>403</v>
      </c>
      <c r="F407">
        <v>2639</v>
      </c>
      <c r="G407" s="22">
        <v>45440</v>
      </c>
      <c r="H407" s="22">
        <v>45440</v>
      </c>
      <c r="I407" s="22">
        <v>45440</v>
      </c>
      <c r="J407" s="22">
        <v>45428</v>
      </c>
      <c r="K407" s="22">
        <v>45428</v>
      </c>
      <c r="L407" t="s">
        <v>398</v>
      </c>
      <c r="O407" t="s">
        <v>595</v>
      </c>
      <c r="P407" t="s">
        <v>400</v>
      </c>
      <c r="Q407" t="s">
        <v>401</v>
      </c>
      <c r="R407" t="s">
        <v>402</v>
      </c>
      <c r="S407" t="s">
        <v>82</v>
      </c>
    </row>
    <row r="408" spans="1:19" x14ac:dyDescent="0.35">
      <c r="A408">
        <v>54990</v>
      </c>
      <c r="C408">
        <v>266</v>
      </c>
      <c r="D408" t="s">
        <v>23</v>
      </c>
      <c r="E408" t="s">
        <v>440</v>
      </c>
      <c r="F408">
        <v>790</v>
      </c>
      <c r="G408" s="22">
        <v>45440</v>
      </c>
      <c r="H408" s="22">
        <v>45440</v>
      </c>
      <c r="I408" s="22">
        <v>45440</v>
      </c>
      <c r="J408" s="22">
        <v>45433</v>
      </c>
      <c r="K408" s="22">
        <v>45433</v>
      </c>
      <c r="L408" t="s">
        <v>398</v>
      </c>
      <c r="N408" t="s">
        <v>597</v>
      </c>
      <c r="O408" t="s">
        <v>595</v>
      </c>
      <c r="P408" t="s">
        <v>400</v>
      </c>
      <c r="Q408" t="s">
        <v>401</v>
      </c>
      <c r="R408" t="s">
        <v>402</v>
      </c>
      <c r="S408" t="s">
        <v>82</v>
      </c>
    </row>
    <row r="409" spans="1:19" x14ac:dyDescent="0.35">
      <c r="A409">
        <v>55839</v>
      </c>
      <c r="C409">
        <v>266</v>
      </c>
      <c r="D409" t="s">
        <v>23</v>
      </c>
      <c r="E409" t="s">
        <v>508</v>
      </c>
      <c r="F409">
        <v>5</v>
      </c>
      <c r="G409" s="22">
        <v>45410</v>
      </c>
      <c r="H409" s="22"/>
      <c r="I409" s="22">
        <v>45440</v>
      </c>
      <c r="J409" s="22">
        <v>45440</v>
      </c>
      <c r="K409" s="22">
        <v>45440</v>
      </c>
      <c r="L409" t="s">
        <v>484</v>
      </c>
      <c r="M409" t="s">
        <v>415</v>
      </c>
      <c r="N409" t="s">
        <v>606</v>
      </c>
      <c r="O409" t="s">
        <v>607</v>
      </c>
      <c r="P409" t="s">
        <v>400</v>
      </c>
      <c r="Q409" t="s">
        <v>401</v>
      </c>
      <c r="R409" t="s">
        <v>402</v>
      </c>
      <c r="S409" t="s">
        <v>82</v>
      </c>
    </row>
    <row r="410" spans="1:19" x14ac:dyDescent="0.35">
      <c r="A410">
        <v>55532</v>
      </c>
      <c r="C410">
        <v>266</v>
      </c>
      <c r="D410" t="s">
        <v>23</v>
      </c>
      <c r="E410" t="s">
        <v>537</v>
      </c>
      <c r="F410">
        <v>118.54</v>
      </c>
      <c r="G410" s="22">
        <v>45437</v>
      </c>
      <c r="H410" s="22">
        <v>45439</v>
      </c>
      <c r="I410" s="22">
        <v>45439</v>
      </c>
      <c r="J410" s="22">
        <v>45436</v>
      </c>
      <c r="K410" s="22">
        <v>45436</v>
      </c>
      <c r="L410" t="s">
        <v>398</v>
      </c>
      <c r="M410" t="s">
        <v>418</v>
      </c>
      <c r="N410" t="s">
        <v>490</v>
      </c>
      <c r="O410" t="s">
        <v>581</v>
      </c>
      <c r="P410" t="s">
        <v>400</v>
      </c>
      <c r="Q410" t="s">
        <v>401</v>
      </c>
      <c r="R410" t="s">
        <v>402</v>
      </c>
      <c r="S410" t="s">
        <v>82</v>
      </c>
    </row>
    <row r="411" spans="1:19" x14ac:dyDescent="0.35">
      <c r="A411">
        <v>51747</v>
      </c>
      <c r="C411">
        <v>266</v>
      </c>
      <c r="D411" t="s">
        <v>23</v>
      </c>
      <c r="E411" t="s">
        <v>475</v>
      </c>
      <c r="F411">
        <v>4884.8100000000004</v>
      </c>
      <c r="G411" s="22">
        <v>45439</v>
      </c>
      <c r="H411" s="22">
        <v>45439</v>
      </c>
      <c r="I411" s="22">
        <v>45439</v>
      </c>
      <c r="J411" s="22">
        <v>45411</v>
      </c>
      <c r="K411" s="22">
        <v>45411</v>
      </c>
      <c r="L411" t="s">
        <v>398</v>
      </c>
      <c r="O411" t="s">
        <v>595</v>
      </c>
      <c r="P411" t="s">
        <v>400</v>
      </c>
      <c r="Q411" t="s">
        <v>401</v>
      </c>
      <c r="R411" t="s">
        <v>402</v>
      </c>
      <c r="S411" t="s">
        <v>82</v>
      </c>
    </row>
    <row r="412" spans="1:19" x14ac:dyDescent="0.35">
      <c r="A412">
        <v>52694</v>
      </c>
      <c r="C412">
        <v>266</v>
      </c>
      <c r="D412" t="s">
        <v>23</v>
      </c>
      <c r="E412" t="s">
        <v>451</v>
      </c>
      <c r="F412">
        <v>219.8</v>
      </c>
      <c r="G412" s="22">
        <v>45439</v>
      </c>
      <c r="H412" s="22">
        <v>45439</v>
      </c>
      <c r="I412" s="22">
        <v>45439</v>
      </c>
      <c r="J412" s="22">
        <v>45418</v>
      </c>
      <c r="K412" s="22">
        <v>45418</v>
      </c>
      <c r="L412" t="s">
        <v>398</v>
      </c>
      <c r="N412" t="s">
        <v>597</v>
      </c>
      <c r="O412" t="s">
        <v>595</v>
      </c>
      <c r="P412" t="s">
        <v>400</v>
      </c>
      <c r="Q412" t="s">
        <v>401</v>
      </c>
      <c r="R412" t="s">
        <v>402</v>
      </c>
      <c r="S412" t="s">
        <v>82</v>
      </c>
    </row>
    <row r="413" spans="1:19" x14ac:dyDescent="0.35">
      <c r="A413">
        <v>52892</v>
      </c>
      <c r="C413">
        <v>266</v>
      </c>
      <c r="D413" t="s">
        <v>23</v>
      </c>
      <c r="E413" t="s">
        <v>448</v>
      </c>
      <c r="F413">
        <v>1550</v>
      </c>
      <c r="G413" s="22">
        <v>45439</v>
      </c>
      <c r="H413" s="22">
        <v>45439</v>
      </c>
      <c r="I413" s="22">
        <v>45439</v>
      </c>
      <c r="J413" s="22">
        <v>45419</v>
      </c>
      <c r="K413" s="22">
        <v>45419</v>
      </c>
      <c r="L413" t="s">
        <v>398</v>
      </c>
      <c r="M413" t="s">
        <v>449</v>
      </c>
      <c r="N413" t="s">
        <v>450</v>
      </c>
      <c r="O413" t="s">
        <v>595</v>
      </c>
      <c r="P413" t="s">
        <v>400</v>
      </c>
      <c r="Q413" t="s">
        <v>401</v>
      </c>
      <c r="R413" t="s">
        <v>402</v>
      </c>
      <c r="S413" t="s">
        <v>82</v>
      </c>
    </row>
    <row r="414" spans="1:19" x14ac:dyDescent="0.35">
      <c r="A414">
        <v>32221</v>
      </c>
      <c r="B414">
        <v>108100</v>
      </c>
      <c r="C414">
        <v>266</v>
      </c>
      <c r="D414" t="s">
        <v>23</v>
      </c>
      <c r="E414" t="s">
        <v>517</v>
      </c>
      <c r="F414">
        <v>2000</v>
      </c>
      <c r="G414" s="22">
        <v>45439</v>
      </c>
      <c r="H414" s="22">
        <v>45439</v>
      </c>
      <c r="I414" s="22">
        <v>45439</v>
      </c>
      <c r="J414" s="22">
        <v>45237</v>
      </c>
      <c r="K414" s="22"/>
      <c r="M414" t="s">
        <v>433</v>
      </c>
      <c r="N414" t="s">
        <v>518</v>
      </c>
      <c r="O414" t="s">
        <v>595</v>
      </c>
      <c r="P414" t="s">
        <v>400</v>
      </c>
      <c r="Q414" t="s">
        <v>401</v>
      </c>
      <c r="R414" t="s">
        <v>402</v>
      </c>
      <c r="S414" t="s">
        <v>82</v>
      </c>
    </row>
    <row r="415" spans="1:19" x14ac:dyDescent="0.35">
      <c r="A415">
        <v>37012</v>
      </c>
      <c r="C415">
        <v>266</v>
      </c>
      <c r="D415" t="s">
        <v>23</v>
      </c>
      <c r="E415" t="s">
        <v>504</v>
      </c>
      <c r="F415">
        <v>1273.93</v>
      </c>
      <c r="G415" s="22">
        <v>45439</v>
      </c>
      <c r="H415" s="22">
        <v>45439</v>
      </c>
      <c r="I415" s="22">
        <v>45439</v>
      </c>
      <c r="J415" s="22">
        <v>45439</v>
      </c>
      <c r="K415" s="22">
        <v>45357</v>
      </c>
      <c r="L415" t="s">
        <v>398</v>
      </c>
      <c r="M415" t="s">
        <v>406</v>
      </c>
      <c r="N415" t="s">
        <v>507</v>
      </c>
      <c r="O415" t="s">
        <v>595</v>
      </c>
      <c r="P415" t="s">
        <v>400</v>
      </c>
      <c r="Q415" t="s">
        <v>401</v>
      </c>
      <c r="R415" t="s">
        <v>402</v>
      </c>
      <c r="S415" t="s">
        <v>82</v>
      </c>
    </row>
    <row r="416" spans="1:19" x14ac:dyDescent="0.35">
      <c r="A416">
        <v>53063</v>
      </c>
      <c r="C416">
        <v>266</v>
      </c>
      <c r="D416" t="s">
        <v>23</v>
      </c>
      <c r="E416" t="s">
        <v>608</v>
      </c>
      <c r="F416">
        <v>474.11</v>
      </c>
      <c r="G416" s="22">
        <v>45437</v>
      </c>
      <c r="H416" s="22">
        <v>45439</v>
      </c>
      <c r="I416" s="22">
        <v>45439</v>
      </c>
      <c r="J416" s="22">
        <v>45412</v>
      </c>
      <c r="K416" s="22">
        <v>45420</v>
      </c>
      <c r="L416" t="s">
        <v>89</v>
      </c>
      <c r="M416" t="s">
        <v>433</v>
      </c>
      <c r="N416" t="s">
        <v>527</v>
      </c>
      <c r="O416" t="s">
        <v>581</v>
      </c>
      <c r="P416" t="s">
        <v>400</v>
      </c>
      <c r="Q416" t="s">
        <v>401</v>
      </c>
      <c r="R416" t="s">
        <v>402</v>
      </c>
      <c r="S416" t="s">
        <v>82</v>
      </c>
    </row>
    <row r="417" spans="1:19" x14ac:dyDescent="0.35">
      <c r="A417">
        <v>53374</v>
      </c>
      <c r="C417">
        <v>266</v>
      </c>
      <c r="D417" t="s">
        <v>23</v>
      </c>
      <c r="E417" t="s">
        <v>609</v>
      </c>
      <c r="F417">
        <v>400</v>
      </c>
      <c r="G417" s="22">
        <v>45437</v>
      </c>
      <c r="H417" s="22">
        <v>45439</v>
      </c>
      <c r="I417" s="22">
        <v>45439</v>
      </c>
      <c r="J417" s="22">
        <v>45421</v>
      </c>
      <c r="K417" s="22">
        <v>45421</v>
      </c>
      <c r="L417" t="s">
        <v>89</v>
      </c>
      <c r="M417" t="s">
        <v>520</v>
      </c>
      <c r="N417" t="s">
        <v>564</v>
      </c>
      <c r="O417" t="s">
        <v>581</v>
      </c>
      <c r="P417" t="s">
        <v>400</v>
      </c>
      <c r="Q417" t="s">
        <v>401</v>
      </c>
      <c r="R417" t="s">
        <v>402</v>
      </c>
      <c r="S417" t="s">
        <v>82</v>
      </c>
    </row>
    <row r="418" spans="1:19" x14ac:dyDescent="0.35">
      <c r="A418">
        <v>53684</v>
      </c>
      <c r="C418">
        <v>266</v>
      </c>
      <c r="D418" t="s">
        <v>23</v>
      </c>
      <c r="E418" t="s">
        <v>453</v>
      </c>
      <c r="F418">
        <v>708.58</v>
      </c>
      <c r="G418" s="22">
        <v>45439</v>
      </c>
      <c r="H418" s="22">
        <v>45439</v>
      </c>
      <c r="I418" s="22">
        <v>45439</v>
      </c>
      <c r="J418" s="22">
        <v>45422</v>
      </c>
      <c r="K418" s="22">
        <v>45422</v>
      </c>
      <c r="L418" t="s">
        <v>398</v>
      </c>
      <c r="O418" t="s">
        <v>595</v>
      </c>
      <c r="P418" t="s">
        <v>400</v>
      </c>
      <c r="Q418" t="s">
        <v>401</v>
      </c>
      <c r="R418" t="s">
        <v>402</v>
      </c>
      <c r="S418" t="s">
        <v>82</v>
      </c>
    </row>
    <row r="419" spans="1:19" x14ac:dyDescent="0.35">
      <c r="A419">
        <v>53754</v>
      </c>
      <c r="C419">
        <v>266</v>
      </c>
      <c r="D419" t="s">
        <v>23</v>
      </c>
      <c r="E419" t="s">
        <v>535</v>
      </c>
      <c r="F419">
        <v>62.98</v>
      </c>
      <c r="G419" s="22">
        <v>45437</v>
      </c>
      <c r="H419" s="22">
        <v>45439</v>
      </c>
      <c r="I419" s="22">
        <v>45439</v>
      </c>
      <c r="J419" s="22">
        <v>45425</v>
      </c>
      <c r="K419" s="22">
        <v>45425</v>
      </c>
      <c r="L419" t="s">
        <v>398</v>
      </c>
      <c r="M419" t="s">
        <v>433</v>
      </c>
      <c r="N419" t="s">
        <v>536</v>
      </c>
      <c r="O419" t="s">
        <v>581</v>
      </c>
      <c r="P419" t="s">
        <v>400</v>
      </c>
      <c r="Q419" t="s">
        <v>401</v>
      </c>
      <c r="R419" t="s">
        <v>402</v>
      </c>
      <c r="S419" t="s">
        <v>82</v>
      </c>
    </row>
    <row r="420" spans="1:19" x14ac:dyDescent="0.35">
      <c r="A420">
        <v>53785</v>
      </c>
      <c r="C420">
        <v>266</v>
      </c>
      <c r="D420" t="s">
        <v>23</v>
      </c>
      <c r="E420" t="s">
        <v>408</v>
      </c>
      <c r="F420">
        <v>185</v>
      </c>
      <c r="G420" s="22">
        <v>45439</v>
      </c>
      <c r="H420" s="22">
        <v>45439</v>
      </c>
      <c r="I420" s="22">
        <v>45439</v>
      </c>
      <c r="J420" s="22">
        <v>45425</v>
      </c>
      <c r="K420" s="22">
        <v>45425</v>
      </c>
      <c r="L420" t="s">
        <v>398</v>
      </c>
      <c r="O420" t="s">
        <v>595</v>
      </c>
      <c r="P420" t="s">
        <v>400</v>
      </c>
      <c r="Q420" t="s">
        <v>401</v>
      </c>
      <c r="R420" t="s">
        <v>402</v>
      </c>
      <c r="S420" t="s">
        <v>82</v>
      </c>
    </row>
    <row r="421" spans="1:19" x14ac:dyDescent="0.35">
      <c r="A421">
        <v>53787</v>
      </c>
      <c r="C421">
        <v>266</v>
      </c>
      <c r="D421" t="s">
        <v>23</v>
      </c>
      <c r="E421" t="s">
        <v>458</v>
      </c>
      <c r="F421">
        <v>1348.5</v>
      </c>
      <c r="G421" s="22">
        <v>45439</v>
      </c>
      <c r="H421" s="22">
        <v>45439</v>
      </c>
      <c r="I421" s="22">
        <v>45439</v>
      </c>
      <c r="J421" s="22">
        <v>45422</v>
      </c>
      <c r="K421" s="22">
        <v>45425</v>
      </c>
      <c r="L421" t="s">
        <v>398</v>
      </c>
      <c r="O421" t="s">
        <v>595</v>
      </c>
      <c r="P421" t="s">
        <v>400</v>
      </c>
      <c r="Q421" t="s">
        <v>401</v>
      </c>
      <c r="R421" t="s">
        <v>402</v>
      </c>
      <c r="S421" t="s">
        <v>82</v>
      </c>
    </row>
    <row r="422" spans="1:19" x14ac:dyDescent="0.35">
      <c r="A422">
        <v>53788</v>
      </c>
      <c r="C422">
        <v>266</v>
      </c>
      <c r="D422" t="s">
        <v>23</v>
      </c>
      <c r="E422" t="s">
        <v>439</v>
      </c>
      <c r="F422">
        <v>697.01</v>
      </c>
      <c r="G422" s="22">
        <v>45439</v>
      </c>
      <c r="H422" s="22">
        <v>45439</v>
      </c>
      <c r="I422" s="22">
        <v>45439</v>
      </c>
      <c r="J422" s="22">
        <v>45425</v>
      </c>
      <c r="K422" s="22">
        <v>45425</v>
      </c>
      <c r="L422" t="s">
        <v>398</v>
      </c>
      <c r="O422" t="s">
        <v>595</v>
      </c>
      <c r="P422" t="s">
        <v>400</v>
      </c>
      <c r="Q422" t="s">
        <v>401</v>
      </c>
      <c r="R422" t="s">
        <v>402</v>
      </c>
      <c r="S422" t="s">
        <v>82</v>
      </c>
    </row>
    <row r="423" spans="1:19" x14ac:dyDescent="0.35">
      <c r="A423">
        <v>53993</v>
      </c>
      <c r="C423">
        <v>266</v>
      </c>
      <c r="D423" t="s">
        <v>23</v>
      </c>
      <c r="E423" t="s">
        <v>492</v>
      </c>
      <c r="F423">
        <v>1572.44</v>
      </c>
      <c r="G423" s="22">
        <v>45438</v>
      </c>
      <c r="H423" s="22">
        <v>45439</v>
      </c>
      <c r="I423" s="22">
        <v>45439</v>
      </c>
      <c r="J423" s="22">
        <v>45427</v>
      </c>
      <c r="K423" s="22">
        <v>45427</v>
      </c>
      <c r="L423" t="s">
        <v>398</v>
      </c>
      <c r="M423" t="s">
        <v>415</v>
      </c>
      <c r="N423" t="s">
        <v>493</v>
      </c>
      <c r="O423" t="s">
        <v>581</v>
      </c>
      <c r="P423" t="s">
        <v>400</v>
      </c>
      <c r="Q423" t="s">
        <v>401</v>
      </c>
      <c r="R423" t="s">
        <v>402</v>
      </c>
      <c r="S423" t="s">
        <v>82</v>
      </c>
    </row>
    <row r="424" spans="1:19" x14ac:dyDescent="0.35">
      <c r="A424">
        <v>54269</v>
      </c>
      <c r="C424">
        <v>266</v>
      </c>
      <c r="D424" t="s">
        <v>23</v>
      </c>
      <c r="E424" t="s">
        <v>588</v>
      </c>
      <c r="F424">
        <v>219.8</v>
      </c>
      <c r="G424" s="22">
        <v>45439</v>
      </c>
      <c r="H424" s="22">
        <v>45439</v>
      </c>
      <c r="I424" s="22">
        <v>45439</v>
      </c>
      <c r="J424" s="22">
        <v>45426</v>
      </c>
      <c r="K424" s="22">
        <v>45428</v>
      </c>
      <c r="L424" t="s">
        <v>398</v>
      </c>
      <c r="M424" t="s">
        <v>412</v>
      </c>
      <c r="N424" t="s">
        <v>428</v>
      </c>
      <c r="O424" t="s">
        <v>595</v>
      </c>
      <c r="P424" t="s">
        <v>400</v>
      </c>
      <c r="Q424" t="s">
        <v>401</v>
      </c>
      <c r="R424" t="s">
        <v>402</v>
      </c>
      <c r="S424" t="s">
        <v>82</v>
      </c>
    </row>
    <row r="425" spans="1:19" x14ac:dyDescent="0.35">
      <c r="A425">
        <v>54271</v>
      </c>
      <c r="C425">
        <v>266</v>
      </c>
      <c r="D425" t="s">
        <v>23</v>
      </c>
      <c r="E425" t="s">
        <v>588</v>
      </c>
      <c r="F425">
        <v>298.87</v>
      </c>
      <c r="G425" s="22">
        <v>45439</v>
      </c>
      <c r="H425" s="22">
        <v>45439</v>
      </c>
      <c r="I425" s="22">
        <v>45439</v>
      </c>
      <c r="J425" s="22">
        <v>45426</v>
      </c>
      <c r="K425" s="22">
        <v>45428</v>
      </c>
      <c r="L425" t="s">
        <v>398</v>
      </c>
      <c r="M425" t="s">
        <v>415</v>
      </c>
      <c r="N425" t="s">
        <v>485</v>
      </c>
      <c r="O425" t="s">
        <v>595</v>
      </c>
      <c r="P425" t="s">
        <v>400</v>
      </c>
      <c r="Q425" t="s">
        <v>401</v>
      </c>
      <c r="R425" t="s">
        <v>402</v>
      </c>
      <c r="S425" t="s">
        <v>82</v>
      </c>
    </row>
    <row r="426" spans="1:19" x14ac:dyDescent="0.35">
      <c r="A426">
        <v>54272</v>
      </c>
      <c r="C426">
        <v>266</v>
      </c>
      <c r="D426" t="s">
        <v>23</v>
      </c>
      <c r="E426" t="s">
        <v>588</v>
      </c>
      <c r="F426">
        <v>236.6</v>
      </c>
      <c r="G426" s="22">
        <v>45439</v>
      </c>
      <c r="H426" s="22">
        <v>45439</v>
      </c>
      <c r="I426" s="22">
        <v>45439</v>
      </c>
      <c r="J426" s="22">
        <v>45425</v>
      </c>
      <c r="K426" s="22">
        <v>45428</v>
      </c>
      <c r="L426" t="s">
        <v>398</v>
      </c>
      <c r="M426" t="s">
        <v>412</v>
      </c>
      <c r="N426" t="s">
        <v>413</v>
      </c>
      <c r="O426" t="s">
        <v>595</v>
      </c>
      <c r="P426" t="s">
        <v>400</v>
      </c>
      <c r="Q426" t="s">
        <v>401</v>
      </c>
      <c r="R426" t="s">
        <v>402</v>
      </c>
      <c r="S426" t="s">
        <v>82</v>
      </c>
    </row>
    <row r="427" spans="1:19" x14ac:dyDescent="0.35">
      <c r="A427">
        <v>53674</v>
      </c>
      <c r="C427">
        <v>266</v>
      </c>
      <c r="D427" t="s">
        <v>23</v>
      </c>
      <c r="E427" t="s">
        <v>408</v>
      </c>
      <c r="F427">
        <v>238.15</v>
      </c>
      <c r="G427" s="22">
        <v>45436</v>
      </c>
      <c r="H427" s="22">
        <v>45436</v>
      </c>
      <c r="I427" s="22">
        <v>45436</v>
      </c>
      <c r="J427" s="22">
        <v>45422</v>
      </c>
      <c r="K427" s="22">
        <v>45422</v>
      </c>
      <c r="L427" t="s">
        <v>398</v>
      </c>
      <c r="O427" t="s">
        <v>581</v>
      </c>
      <c r="P427" t="s">
        <v>400</v>
      </c>
      <c r="Q427" t="s">
        <v>401</v>
      </c>
      <c r="R427" t="s">
        <v>402</v>
      </c>
      <c r="S427" t="s">
        <v>82</v>
      </c>
    </row>
    <row r="428" spans="1:19" x14ac:dyDescent="0.35">
      <c r="A428">
        <v>53679</v>
      </c>
      <c r="C428">
        <v>266</v>
      </c>
      <c r="D428" t="s">
        <v>23</v>
      </c>
      <c r="E428" t="s">
        <v>439</v>
      </c>
      <c r="F428">
        <v>663.22</v>
      </c>
      <c r="G428" s="22">
        <v>45436</v>
      </c>
      <c r="H428" s="22">
        <v>45436</v>
      </c>
      <c r="I428" s="22">
        <v>45436</v>
      </c>
      <c r="J428" s="22">
        <v>45422</v>
      </c>
      <c r="K428" s="22">
        <v>45422</v>
      </c>
      <c r="L428" t="s">
        <v>398</v>
      </c>
      <c r="O428" t="s">
        <v>581</v>
      </c>
      <c r="P428" t="s">
        <v>400</v>
      </c>
      <c r="Q428" t="s">
        <v>401</v>
      </c>
      <c r="R428" t="s">
        <v>402</v>
      </c>
      <c r="S428" t="s">
        <v>82</v>
      </c>
    </row>
    <row r="429" spans="1:19" x14ac:dyDescent="0.35">
      <c r="A429">
        <v>53683</v>
      </c>
      <c r="C429">
        <v>266</v>
      </c>
      <c r="D429" t="s">
        <v>23</v>
      </c>
      <c r="E429" t="s">
        <v>610</v>
      </c>
      <c r="F429">
        <v>596.54999999999995</v>
      </c>
      <c r="G429" s="22">
        <v>45436</v>
      </c>
      <c r="H429" s="22">
        <v>45436</v>
      </c>
      <c r="I429" s="22">
        <v>45436</v>
      </c>
      <c r="J429" s="22">
        <v>45422</v>
      </c>
      <c r="K429" s="22">
        <v>45422</v>
      </c>
      <c r="L429" t="s">
        <v>398</v>
      </c>
      <c r="O429" t="s">
        <v>581</v>
      </c>
      <c r="P429" t="s">
        <v>400</v>
      </c>
      <c r="Q429" t="s">
        <v>401</v>
      </c>
      <c r="R429" t="s">
        <v>402</v>
      </c>
      <c r="S429" t="s">
        <v>82</v>
      </c>
    </row>
    <row r="430" spans="1:19" x14ac:dyDescent="0.35">
      <c r="A430">
        <v>53784</v>
      </c>
      <c r="C430">
        <v>266</v>
      </c>
      <c r="D430" t="s">
        <v>23</v>
      </c>
      <c r="E430" t="s">
        <v>403</v>
      </c>
      <c r="F430">
        <v>717.63</v>
      </c>
      <c r="G430" s="22">
        <v>45436</v>
      </c>
      <c r="H430" s="22">
        <v>45436</v>
      </c>
      <c r="I430" s="22">
        <v>45436</v>
      </c>
      <c r="J430" s="22">
        <v>45422</v>
      </c>
      <c r="K430" s="22">
        <v>45425</v>
      </c>
      <c r="L430" t="s">
        <v>398</v>
      </c>
      <c r="M430" t="s">
        <v>412</v>
      </c>
      <c r="N430" t="s">
        <v>413</v>
      </c>
      <c r="O430" t="s">
        <v>581</v>
      </c>
      <c r="P430" t="s">
        <v>400</v>
      </c>
      <c r="Q430" t="s">
        <v>401</v>
      </c>
      <c r="R430" t="s">
        <v>402</v>
      </c>
      <c r="S430" t="s">
        <v>82</v>
      </c>
    </row>
    <row r="431" spans="1:19" x14ac:dyDescent="0.35">
      <c r="A431">
        <v>53789</v>
      </c>
      <c r="C431">
        <v>266</v>
      </c>
      <c r="D431" t="s">
        <v>23</v>
      </c>
      <c r="E431" t="s">
        <v>411</v>
      </c>
      <c r="F431">
        <v>144</v>
      </c>
      <c r="G431" s="22">
        <v>45436</v>
      </c>
      <c r="H431" s="22">
        <v>45436</v>
      </c>
      <c r="I431" s="22">
        <v>45436</v>
      </c>
      <c r="J431" s="22">
        <v>45425</v>
      </c>
      <c r="K431" s="22">
        <v>45425</v>
      </c>
      <c r="L431" t="s">
        <v>398</v>
      </c>
      <c r="O431" t="s">
        <v>581</v>
      </c>
      <c r="P431" t="s">
        <v>400</v>
      </c>
      <c r="Q431" t="s">
        <v>401</v>
      </c>
      <c r="R431" t="s">
        <v>402</v>
      </c>
      <c r="S431" t="s">
        <v>82</v>
      </c>
    </row>
    <row r="432" spans="1:19" x14ac:dyDescent="0.35">
      <c r="A432">
        <v>54118</v>
      </c>
      <c r="C432">
        <v>266</v>
      </c>
      <c r="D432" t="s">
        <v>23</v>
      </c>
      <c r="E432" t="s">
        <v>496</v>
      </c>
      <c r="F432">
        <v>1090</v>
      </c>
      <c r="G432" s="22">
        <v>45436</v>
      </c>
      <c r="H432" s="22">
        <v>45436</v>
      </c>
      <c r="I432" s="22">
        <v>45436</v>
      </c>
      <c r="J432" s="22">
        <v>45427</v>
      </c>
      <c r="K432" s="22">
        <v>45427</v>
      </c>
      <c r="L432" t="s">
        <v>89</v>
      </c>
      <c r="M432" t="s">
        <v>611</v>
      </c>
      <c r="N432" t="s">
        <v>611</v>
      </c>
      <c r="O432" t="s">
        <v>581</v>
      </c>
      <c r="P432" t="s">
        <v>400</v>
      </c>
      <c r="Q432" t="s">
        <v>401</v>
      </c>
      <c r="R432" t="s">
        <v>402</v>
      </c>
      <c r="S432" t="s">
        <v>82</v>
      </c>
    </row>
    <row r="433" spans="1:19" x14ac:dyDescent="0.35">
      <c r="A433">
        <v>51859</v>
      </c>
      <c r="C433">
        <v>266</v>
      </c>
      <c r="D433" t="s">
        <v>23</v>
      </c>
      <c r="E433" t="s">
        <v>528</v>
      </c>
      <c r="F433">
        <v>2050</v>
      </c>
      <c r="G433" s="22">
        <v>45437</v>
      </c>
      <c r="H433" s="22">
        <v>45436</v>
      </c>
      <c r="I433" s="22">
        <v>45436</v>
      </c>
      <c r="J433" s="22">
        <v>45412</v>
      </c>
      <c r="K433" s="22">
        <v>45412</v>
      </c>
      <c r="L433" t="s">
        <v>89</v>
      </c>
      <c r="M433" t="s">
        <v>433</v>
      </c>
      <c r="N433" t="s">
        <v>527</v>
      </c>
      <c r="O433" t="s">
        <v>581</v>
      </c>
      <c r="P433" t="s">
        <v>400</v>
      </c>
      <c r="Q433" t="s">
        <v>401</v>
      </c>
      <c r="R433" t="s">
        <v>402</v>
      </c>
      <c r="S433" t="s">
        <v>82</v>
      </c>
    </row>
    <row r="434" spans="1:19" x14ac:dyDescent="0.35">
      <c r="A434">
        <v>51860</v>
      </c>
      <c r="C434">
        <v>266</v>
      </c>
      <c r="D434" t="s">
        <v>23</v>
      </c>
      <c r="E434" t="s">
        <v>529</v>
      </c>
      <c r="F434">
        <v>2050</v>
      </c>
      <c r="G434" s="22">
        <v>45437</v>
      </c>
      <c r="H434" s="22">
        <v>45436</v>
      </c>
      <c r="I434" s="22">
        <v>45436</v>
      </c>
      <c r="J434" s="22">
        <v>45412</v>
      </c>
      <c r="K434" s="22">
        <v>45412</v>
      </c>
      <c r="L434" t="s">
        <v>89</v>
      </c>
      <c r="M434" t="s">
        <v>433</v>
      </c>
      <c r="N434" t="s">
        <v>527</v>
      </c>
      <c r="O434" t="s">
        <v>581</v>
      </c>
      <c r="P434" t="s">
        <v>400</v>
      </c>
      <c r="Q434" t="s">
        <v>401</v>
      </c>
      <c r="R434" t="s">
        <v>402</v>
      </c>
      <c r="S434" t="s">
        <v>82</v>
      </c>
    </row>
    <row r="435" spans="1:19" x14ac:dyDescent="0.35">
      <c r="A435">
        <v>51861</v>
      </c>
      <c r="C435">
        <v>266</v>
      </c>
      <c r="D435" t="s">
        <v>23</v>
      </c>
      <c r="E435" t="s">
        <v>530</v>
      </c>
      <c r="F435">
        <v>2300</v>
      </c>
      <c r="G435" s="22">
        <v>45437</v>
      </c>
      <c r="H435" s="22">
        <v>45436</v>
      </c>
      <c r="I435" s="22">
        <v>45436</v>
      </c>
      <c r="J435" s="22">
        <v>45412</v>
      </c>
      <c r="K435" s="22">
        <v>45412</v>
      </c>
      <c r="L435" t="s">
        <v>89</v>
      </c>
      <c r="M435" t="s">
        <v>433</v>
      </c>
      <c r="N435" t="s">
        <v>527</v>
      </c>
      <c r="O435" t="s">
        <v>581</v>
      </c>
      <c r="P435" t="s">
        <v>400</v>
      </c>
      <c r="Q435" t="s">
        <v>401</v>
      </c>
      <c r="R435" t="s">
        <v>402</v>
      </c>
      <c r="S435" t="s">
        <v>82</v>
      </c>
    </row>
    <row r="436" spans="1:19" x14ac:dyDescent="0.35">
      <c r="A436">
        <v>51862</v>
      </c>
      <c r="C436">
        <v>266</v>
      </c>
      <c r="D436" t="s">
        <v>23</v>
      </c>
      <c r="E436" t="s">
        <v>531</v>
      </c>
      <c r="F436">
        <v>2050</v>
      </c>
      <c r="G436" s="22">
        <v>45437</v>
      </c>
      <c r="H436" s="22">
        <v>45436</v>
      </c>
      <c r="I436" s="22">
        <v>45436</v>
      </c>
      <c r="J436" s="22">
        <v>45412</v>
      </c>
      <c r="K436" s="22">
        <v>45412</v>
      </c>
      <c r="L436" t="s">
        <v>89</v>
      </c>
      <c r="M436" t="s">
        <v>433</v>
      </c>
      <c r="N436" t="s">
        <v>527</v>
      </c>
      <c r="O436" t="s">
        <v>581</v>
      </c>
      <c r="P436" t="s">
        <v>400</v>
      </c>
      <c r="Q436" t="s">
        <v>401</v>
      </c>
      <c r="R436" t="s">
        <v>402</v>
      </c>
      <c r="S436" t="s">
        <v>82</v>
      </c>
    </row>
    <row r="437" spans="1:19" x14ac:dyDescent="0.35">
      <c r="A437">
        <v>51863</v>
      </c>
      <c r="C437">
        <v>266</v>
      </c>
      <c r="D437" t="s">
        <v>23</v>
      </c>
      <c r="E437" t="s">
        <v>491</v>
      </c>
      <c r="F437">
        <v>980</v>
      </c>
      <c r="G437" s="22">
        <v>45437</v>
      </c>
      <c r="H437" s="22">
        <v>45436</v>
      </c>
      <c r="I437" s="22">
        <v>45436</v>
      </c>
      <c r="J437" s="22">
        <v>45412</v>
      </c>
      <c r="K437" s="22">
        <v>45412</v>
      </c>
      <c r="L437" t="s">
        <v>89</v>
      </c>
      <c r="M437" t="s">
        <v>433</v>
      </c>
      <c r="N437" t="s">
        <v>527</v>
      </c>
      <c r="O437" t="s">
        <v>581</v>
      </c>
      <c r="P437" t="s">
        <v>400</v>
      </c>
      <c r="Q437" t="s">
        <v>401</v>
      </c>
      <c r="R437" t="s">
        <v>402</v>
      </c>
      <c r="S437" t="s">
        <v>82</v>
      </c>
    </row>
    <row r="438" spans="1:19" x14ac:dyDescent="0.35">
      <c r="A438">
        <v>54421</v>
      </c>
      <c r="C438">
        <v>266</v>
      </c>
      <c r="D438" t="s">
        <v>23</v>
      </c>
      <c r="E438" t="s">
        <v>612</v>
      </c>
      <c r="F438">
        <v>674.21</v>
      </c>
      <c r="G438" s="22">
        <v>45436</v>
      </c>
      <c r="H438" s="22">
        <v>45436</v>
      </c>
      <c r="I438" s="22">
        <v>45436</v>
      </c>
      <c r="J438" s="22">
        <v>45429</v>
      </c>
      <c r="K438" s="22">
        <v>45429</v>
      </c>
      <c r="L438" t="s">
        <v>89</v>
      </c>
      <c r="M438" t="s">
        <v>433</v>
      </c>
      <c r="N438" t="s">
        <v>434</v>
      </c>
      <c r="O438" t="s">
        <v>581</v>
      </c>
      <c r="P438" t="s">
        <v>400</v>
      </c>
      <c r="Q438" t="s">
        <v>401</v>
      </c>
      <c r="R438" t="s">
        <v>402</v>
      </c>
      <c r="S438" t="s">
        <v>82</v>
      </c>
    </row>
    <row r="439" spans="1:19" x14ac:dyDescent="0.35">
      <c r="A439">
        <v>54422</v>
      </c>
      <c r="C439">
        <v>266</v>
      </c>
      <c r="D439" t="s">
        <v>23</v>
      </c>
      <c r="E439" t="s">
        <v>612</v>
      </c>
      <c r="F439">
        <v>113.3</v>
      </c>
      <c r="G439" s="22">
        <v>45436</v>
      </c>
      <c r="H439" s="22">
        <v>45436</v>
      </c>
      <c r="I439" s="22">
        <v>45436</v>
      </c>
      <c r="J439" s="22">
        <v>45429</v>
      </c>
      <c r="K439" s="22">
        <v>45429</v>
      </c>
      <c r="L439" t="s">
        <v>89</v>
      </c>
      <c r="M439" t="s">
        <v>433</v>
      </c>
      <c r="N439" t="s">
        <v>548</v>
      </c>
      <c r="O439" t="s">
        <v>581</v>
      </c>
      <c r="P439" t="s">
        <v>400</v>
      </c>
      <c r="Q439" t="s">
        <v>401</v>
      </c>
      <c r="R439" t="s">
        <v>402</v>
      </c>
      <c r="S439" t="s">
        <v>82</v>
      </c>
    </row>
    <row r="440" spans="1:19" x14ac:dyDescent="0.35">
      <c r="A440">
        <v>54432</v>
      </c>
      <c r="C440">
        <v>266</v>
      </c>
      <c r="D440" t="s">
        <v>23</v>
      </c>
      <c r="E440" t="s">
        <v>613</v>
      </c>
      <c r="F440">
        <v>1106.3699999999999</v>
      </c>
      <c r="G440" s="22">
        <v>45436</v>
      </c>
      <c r="H440" s="22"/>
      <c r="I440" s="22">
        <v>45436</v>
      </c>
      <c r="J440" s="22">
        <v>45429</v>
      </c>
      <c r="K440" s="22">
        <v>45429</v>
      </c>
      <c r="L440" t="s">
        <v>89</v>
      </c>
      <c r="M440" t="s">
        <v>433</v>
      </c>
      <c r="N440" t="s">
        <v>434</v>
      </c>
      <c r="O440" t="s">
        <v>581</v>
      </c>
      <c r="P440" t="s">
        <v>400</v>
      </c>
      <c r="Q440" t="s">
        <v>401</v>
      </c>
      <c r="R440" t="s">
        <v>402</v>
      </c>
      <c r="S440" t="s">
        <v>82</v>
      </c>
    </row>
    <row r="441" spans="1:19" x14ac:dyDescent="0.35">
      <c r="A441">
        <v>54718</v>
      </c>
      <c r="C441">
        <v>266</v>
      </c>
      <c r="D441" t="s">
        <v>23</v>
      </c>
      <c r="E441" t="s">
        <v>522</v>
      </c>
      <c r="F441">
        <v>0</v>
      </c>
      <c r="G441" s="22">
        <v>45436</v>
      </c>
      <c r="H441" s="22">
        <v>45436</v>
      </c>
      <c r="I441" s="22">
        <v>45436</v>
      </c>
      <c r="J441" s="22">
        <v>45432</v>
      </c>
      <c r="K441" s="22">
        <v>45432</v>
      </c>
      <c r="L441" t="s">
        <v>398</v>
      </c>
      <c r="M441" t="s">
        <v>415</v>
      </c>
      <c r="N441" t="s">
        <v>523</v>
      </c>
      <c r="O441" t="s">
        <v>581</v>
      </c>
      <c r="P441" t="s">
        <v>400</v>
      </c>
      <c r="Q441" t="s">
        <v>401</v>
      </c>
      <c r="R441" t="s">
        <v>402</v>
      </c>
      <c r="S441" t="s">
        <v>82</v>
      </c>
    </row>
    <row r="442" spans="1:19" x14ac:dyDescent="0.35">
      <c r="A442">
        <v>51251</v>
      </c>
      <c r="C442">
        <v>266</v>
      </c>
      <c r="D442" t="s">
        <v>23</v>
      </c>
      <c r="E442" t="s">
        <v>425</v>
      </c>
      <c r="F442">
        <v>157.80000000000001</v>
      </c>
      <c r="G442" s="22">
        <v>45435</v>
      </c>
      <c r="H442" s="22">
        <v>45435</v>
      </c>
      <c r="I442" s="22">
        <v>45435</v>
      </c>
      <c r="J442" s="22">
        <v>45406</v>
      </c>
      <c r="K442" s="22">
        <v>45406</v>
      </c>
      <c r="L442" t="s">
        <v>398</v>
      </c>
      <c r="O442" t="s">
        <v>581</v>
      </c>
      <c r="P442" t="s">
        <v>400</v>
      </c>
      <c r="Q442" t="s">
        <v>401</v>
      </c>
      <c r="R442" t="s">
        <v>402</v>
      </c>
      <c r="S442" t="s">
        <v>82</v>
      </c>
    </row>
    <row r="443" spans="1:19" x14ac:dyDescent="0.35">
      <c r="A443">
        <v>54790</v>
      </c>
      <c r="C443">
        <v>266</v>
      </c>
      <c r="D443" t="s">
        <v>23</v>
      </c>
      <c r="E443" t="s">
        <v>436</v>
      </c>
      <c r="F443">
        <v>1105.22</v>
      </c>
      <c r="G443" s="22">
        <v>45435</v>
      </c>
      <c r="H443" s="22">
        <v>45435</v>
      </c>
      <c r="I443" s="22">
        <v>45435</v>
      </c>
      <c r="J443" s="22">
        <v>45444</v>
      </c>
      <c r="K443" s="22">
        <v>45432</v>
      </c>
      <c r="L443" t="s">
        <v>398</v>
      </c>
      <c r="M443" t="s">
        <v>433</v>
      </c>
      <c r="N443" t="s">
        <v>436</v>
      </c>
      <c r="O443" t="s">
        <v>581</v>
      </c>
      <c r="P443" t="s">
        <v>400</v>
      </c>
      <c r="Q443" t="s">
        <v>401</v>
      </c>
      <c r="R443" t="s">
        <v>402</v>
      </c>
      <c r="S443" t="s">
        <v>82</v>
      </c>
    </row>
    <row r="444" spans="1:19" x14ac:dyDescent="0.35">
      <c r="A444">
        <v>55068</v>
      </c>
      <c r="C444">
        <v>266</v>
      </c>
      <c r="D444" t="s">
        <v>23</v>
      </c>
      <c r="E444" t="s">
        <v>467</v>
      </c>
      <c r="F444">
        <v>2200</v>
      </c>
      <c r="G444" s="22">
        <v>45435</v>
      </c>
      <c r="H444" s="22">
        <v>45435</v>
      </c>
      <c r="I444" s="22">
        <v>45435</v>
      </c>
      <c r="J444" s="22">
        <v>45434</v>
      </c>
      <c r="K444" s="22">
        <v>45434</v>
      </c>
      <c r="L444" t="s">
        <v>398</v>
      </c>
      <c r="M444" t="s">
        <v>433</v>
      </c>
      <c r="N444" t="s">
        <v>468</v>
      </c>
      <c r="O444" t="s">
        <v>581</v>
      </c>
      <c r="P444" t="s">
        <v>400</v>
      </c>
      <c r="Q444" t="s">
        <v>401</v>
      </c>
      <c r="R444" t="s">
        <v>402</v>
      </c>
      <c r="S444" t="s">
        <v>82</v>
      </c>
    </row>
    <row r="445" spans="1:19" x14ac:dyDescent="0.35">
      <c r="A445">
        <v>53293</v>
      </c>
      <c r="C445">
        <v>266</v>
      </c>
      <c r="D445" t="s">
        <v>23</v>
      </c>
      <c r="E445" t="s">
        <v>408</v>
      </c>
      <c r="F445">
        <v>127</v>
      </c>
      <c r="G445" s="22">
        <v>45435</v>
      </c>
      <c r="H445" s="22">
        <v>45435</v>
      </c>
      <c r="I445" s="22">
        <v>45435</v>
      </c>
      <c r="J445" s="22">
        <v>45421</v>
      </c>
      <c r="K445" s="22">
        <v>45421</v>
      </c>
      <c r="L445" t="s">
        <v>398</v>
      </c>
      <c r="O445" t="s">
        <v>581</v>
      </c>
      <c r="P445" t="s">
        <v>400</v>
      </c>
      <c r="Q445" t="s">
        <v>401</v>
      </c>
      <c r="R445" t="s">
        <v>402</v>
      </c>
      <c r="S445" t="s">
        <v>82</v>
      </c>
    </row>
    <row r="446" spans="1:19" x14ac:dyDescent="0.35">
      <c r="A446">
        <v>53301</v>
      </c>
      <c r="C446">
        <v>266</v>
      </c>
      <c r="D446" t="s">
        <v>23</v>
      </c>
      <c r="E446" t="s">
        <v>453</v>
      </c>
      <c r="F446">
        <v>542.75</v>
      </c>
      <c r="G446" s="22">
        <v>45435</v>
      </c>
      <c r="H446" s="22">
        <v>45435</v>
      </c>
      <c r="I446" s="22">
        <v>45435</v>
      </c>
      <c r="J446" s="22">
        <v>45421</v>
      </c>
      <c r="K446" s="22">
        <v>45421</v>
      </c>
      <c r="L446" t="s">
        <v>398</v>
      </c>
      <c r="O446" t="s">
        <v>581</v>
      </c>
      <c r="P446" t="s">
        <v>400</v>
      </c>
      <c r="Q446" t="s">
        <v>401</v>
      </c>
      <c r="R446" t="s">
        <v>402</v>
      </c>
      <c r="S446" t="s">
        <v>82</v>
      </c>
    </row>
    <row r="447" spans="1:19" x14ac:dyDescent="0.35">
      <c r="A447">
        <v>53661</v>
      </c>
      <c r="C447">
        <v>266</v>
      </c>
      <c r="D447" t="s">
        <v>23</v>
      </c>
      <c r="E447" t="s">
        <v>410</v>
      </c>
      <c r="F447">
        <v>1532.78</v>
      </c>
      <c r="G447" s="22">
        <v>45435</v>
      </c>
      <c r="H447" s="22">
        <v>45435</v>
      </c>
      <c r="I447" s="22">
        <v>45435</v>
      </c>
      <c r="J447" s="22">
        <v>45422</v>
      </c>
      <c r="K447" s="22">
        <v>45422</v>
      </c>
      <c r="L447" t="s">
        <v>398</v>
      </c>
      <c r="O447" t="s">
        <v>581</v>
      </c>
      <c r="P447" t="s">
        <v>400</v>
      </c>
      <c r="Q447" t="s">
        <v>401</v>
      </c>
      <c r="R447" t="s">
        <v>402</v>
      </c>
      <c r="S447" t="s">
        <v>82</v>
      </c>
    </row>
    <row r="448" spans="1:19" x14ac:dyDescent="0.35">
      <c r="A448">
        <v>53673</v>
      </c>
      <c r="C448">
        <v>266</v>
      </c>
      <c r="D448" t="s">
        <v>23</v>
      </c>
      <c r="E448" t="s">
        <v>570</v>
      </c>
      <c r="F448">
        <v>181.34</v>
      </c>
      <c r="G448" s="22">
        <v>45435</v>
      </c>
      <c r="H448" s="22">
        <v>45435</v>
      </c>
      <c r="I448" s="22">
        <v>45435</v>
      </c>
      <c r="J448" s="22">
        <v>45422</v>
      </c>
      <c r="K448" s="22">
        <v>45422</v>
      </c>
      <c r="L448" t="s">
        <v>398</v>
      </c>
      <c r="O448" t="s">
        <v>581</v>
      </c>
      <c r="P448" t="s">
        <v>400</v>
      </c>
      <c r="Q448" t="s">
        <v>401</v>
      </c>
      <c r="R448" t="s">
        <v>402</v>
      </c>
      <c r="S448" t="s">
        <v>82</v>
      </c>
    </row>
    <row r="449" spans="1:19" x14ac:dyDescent="0.35">
      <c r="A449">
        <v>53675</v>
      </c>
      <c r="C449">
        <v>266</v>
      </c>
      <c r="D449" t="s">
        <v>23</v>
      </c>
      <c r="E449" t="s">
        <v>411</v>
      </c>
      <c r="F449">
        <v>207.65</v>
      </c>
      <c r="G449" s="22">
        <v>45435</v>
      </c>
      <c r="H449" s="22">
        <v>45435</v>
      </c>
      <c r="I449" s="22">
        <v>45435</v>
      </c>
      <c r="J449" s="22">
        <v>45422</v>
      </c>
      <c r="K449" s="22">
        <v>45422</v>
      </c>
      <c r="L449" t="s">
        <v>398</v>
      </c>
      <c r="O449" t="s">
        <v>581</v>
      </c>
      <c r="P449" t="s">
        <v>400</v>
      </c>
      <c r="Q449" t="s">
        <v>401</v>
      </c>
      <c r="R449" t="s">
        <v>402</v>
      </c>
      <c r="S449" t="s">
        <v>82</v>
      </c>
    </row>
    <row r="450" spans="1:19" x14ac:dyDescent="0.35">
      <c r="A450">
        <v>53681</v>
      </c>
      <c r="C450">
        <v>266</v>
      </c>
      <c r="D450" t="s">
        <v>23</v>
      </c>
      <c r="E450" t="s">
        <v>403</v>
      </c>
      <c r="F450">
        <v>698.25</v>
      </c>
      <c r="G450" s="22">
        <v>45435</v>
      </c>
      <c r="H450" s="22">
        <v>45435</v>
      </c>
      <c r="I450" s="22">
        <v>45435</v>
      </c>
      <c r="J450" s="22">
        <v>45422</v>
      </c>
      <c r="K450" s="22">
        <v>45422</v>
      </c>
      <c r="L450" t="s">
        <v>398</v>
      </c>
      <c r="O450" t="s">
        <v>581</v>
      </c>
      <c r="P450" t="s">
        <v>400</v>
      </c>
      <c r="Q450" t="s">
        <v>401</v>
      </c>
      <c r="R450" t="s">
        <v>402</v>
      </c>
      <c r="S450" t="s">
        <v>82</v>
      </c>
    </row>
    <row r="451" spans="1:19" x14ac:dyDescent="0.35">
      <c r="A451">
        <v>53775</v>
      </c>
      <c r="C451">
        <v>266</v>
      </c>
      <c r="D451" t="s">
        <v>23</v>
      </c>
      <c r="E451" t="s">
        <v>539</v>
      </c>
      <c r="F451">
        <v>450</v>
      </c>
      <c r="G451" s="22">
        <v>45435</v>
      </c>
      <c r="H451" s="22">
        <v>45435</v>
      </c>
      <c r="I451" s="22">
        <v>45435</v>
      </c>
      <c r="J451" s="22">
        <v>45425</v>
      </c>
      <c r="K451" s="22">
        <v>45425</v>
      </c>
      <c r="L451" t="s">
        <v>398</v>
      </c>
      <c r="M451" t="s">
        <v>415</v>
      </c>
      <c r="N451" t="s">
        <v>541</v>
      </c>
      <c r="O451" t="s">
        <v>581</v>
      </c>
      <c r="P451" t="s">
        <v>400</v>
      </c>
      <c r="Q451" t="s">
        <v>401</v>
      </c>
      <c r="R451" t="s">
        <v>402</v>
      </c>
      <c r="S451" t="s">
        <v>82</v>
      </c>
    </row>
    <row r="452" spans="1:19" x14ac:dyDescent="0.35">
      <c r="A452">
        <v>53783</v>
      </c>
      <c r="C452">
        <v>266</v>
      </c>
      <c r="D452" t="s">
        <v>23</v>
      </c>
      <c r="E452" t="s">
        <v>444</v>
      </c>
      <c r="F452">
        <v>559.91</v>
      </c>
      <c r="G452" s="22">
        <v>45435</v>
      </c>
      <c r="H452" s="22">
        <v>45435</v>
      </c>
      <c r="I452" s="22">
        <v>45435</v>
      </c>
      <c r="J452" s="22">
        <v>45421</v>
      </c>
      <c r="K452" s="22">
        <v>45425</v>
      </c>
      <c r="L452" t="s">
        <v>398</v>
      </c>
      <c r="M452" t="s">
        <v>412</v>
      </c>
      <c r="N452" t="s">
        <v>413</v>
      </c>
      <c r="O452" t="s">
        <v>581</v>
      </c>
      <c r="P452" t="s">
        <v>400</v>
      </c>
      <c r="Q452" t="s">
        <v>401</v>
      </c>
      <c r="R452" t="s">
        <v>402</v>
      </c>
      <c r="S452" t="s">
        <v>82</v>
      </c>
    </row>
    <row r="453" spans="1:19" x14ac:dyDescent="0.35">
      <c r="A453">
        <v>51855</v>
      </c>
      <c r="C453">
        <v>266</v>
      </c>
      <c r="D453" t="s">
        <v>23</v>
      </c>
      <c r="E453" t="s">
        <v>526</v>
      </c>
      <c r="F453">
        <v>14980</v>
      </c>
      <c r="G453" s="22">
        <v>45437</v>
      </c>
      <c r="H453" s="22">
        <v>45435</v>
      </c>
      <c r="I453" s="22">
        <v>45435</v>
      </c>
      <c r="J453" s="22">
        <v>45412</v>
      </c>
      <c r="K453" s="22">
        <v>45412</v>
      </c>
      <c r="L453" t="s">
        <v>89</v>
      </c>
      <c r="M453" t="s">
        <v>433</v>
      </c>
      <c r="N453" t="s">
        <v>527</v>
      </c>
      <c r="O453" t="s">
        <v>581</v>
      </c>
      <c r="P453" t="s">
        <v>400</v>
      </c>
      <c r="Q453" t="s">
        <v>401</v>
      </c>
      <c r="R453" t="s">
        <v>402</v>
      </c>
      <c r="S453" t="s">
        <v>82</v>
      </c>
    </row>
    <row r="454" spans="1:19" x14ac:dyDescent="0.35">
      <c r="A454">
        <v>52329</v>
      </c>
      <c r="C454">
        <v>266</v>
      </c>
      <c r="D454" t="s">
        <v>23</v>
      </c>
      <c r="E454" t="s">
        <v>437</v>
      </c>
      <c r="F454">
        <v>807.89</v>
      </c>
      <c r="G454" s="22">
        <v>45435</v>
      </c>
      <c r="H454" s="22">
        <v>45435</v>
      </c>
      <c r="I454" s="22">
        <v>45435</v>
      </c>
      <c r="J454" s="22">
        <v>45412</v>
      </c>
      <c r="K454" s="22">
        <v>45415</v>
      </c>
      <c r="L454" t="s">
        <v>398</v>
      </c>
      <c r="O454" t="s">
        <v>581</v>
      </c>
      <c r="P454" t="s">
        <v>400</v>
      </c>
      <c r="Q454" t="s">
        <v>401</v>
      </c>
      <c r="R454" t="s">
        <v>402</v>
      </c>
      <c r="S454" t="s">
        <v>82</v>
      </c>
    </row>
    <row r="455" spans="1:19" x14ac:dyDescent="0.35">
      <c r="A455">
        <v>52920</v>
      </c>
      <c r="C455">
        <v>266</v>
      </c>
      <c r="D455" t="s">
        <v>23</v>
      </c>
      <c r="E455" t="s">
        <v>439</v>
      </c>
      <c r="F455">
        <v>122.97</v>
      </c>
      <c r="G455" s="22">
        <v>45434</v>
      </c>
      <c r="H455" s="22">
        <v>45434</v>
      </c>
      <c r="I455" s="22">
        <v>45434</v>
      </c>
      <c r="J455" s="22">
        <v>45419</v>
      </c>
      <c r="K455" s="22">
        <v>45419</v>
      </c>
      <c r="L455" t="s">
        <v>398</v>
      </c>
      <c r="O455" t="s">
        <v>581</v>
      </c>
      <c r="P455" t="s">
        <v>400</v>
      </c>
      <c r="Q455" t="s">
        <v>401</v>
      </c>
      <c r="R455" t="s">
        <v>402</v>
      </c>
      <c r="S455" t="s">
        <v>82</v>
      </c>
    </row>
    <row r="456" spans="1:19" x14ac:dyDescent="0.35">
      <c r="A456">
        <v>53057</v>
      </c>
      <c r="C456">
        <v>266</v>
      </c>
      <c r="D456" t="s">
        <v>23</v>
      </c>
      <c r="E456" t="s">
        <v>439</v>
      </c>
      <c r="F456">
        <v>107.92</v>
      </c>
      <c r="G456" s="22">
        <v>45434</v>
      </c>
      <c r="H456" s="22">
        <v>45434</v>
      </c>
      <c r="I456" s="22">
        <v>45434</v>
      </c>
      <c r="J456" s="22">
        <v>45420</v>
      </c>
      <c r="K456" s="22">
        <v>45420</v>
      </c>
      <c r="L456" t="s">
        <v>398</v>
      </c>
      <c r="O456" t="s">
        <v>581</v>
      </c>
      <c r="P456" t="s">
        <v>400</v>
      </c>
      <c r="Q456" t="s">
        <v>401</v>
      </c>
      <c r="R456" t="s">
        <v>402</v>
      </c>
      <c r="S456" t="s">
        <v>82</v>
      </c>
    </row>
    <row r="457" spans="1:19" x14ac:dyDescent="0.35">
      <c r="A457">
        <v>53060</v>
      </c>
      <c r="C457">
        <v>266</v>
      </c>
      <c r="D457" t="s">
        <v>23</v>
      </c>
      <c r="E457" t="s">
        <v>408</v>
      </c>
      <c r="F457">
        <v>319.89999999999998</v>
      </c>
      <c r="G457" s="22">
        <v>45434</v>
      </c>
      <c r="H457" s="22">
        <v>45434</v>
      </c>
      <c r="I457" s="22">
        <v>45434</v>
      </c>
      <c r="J457" s="22">
        <v>45420</v>
      </c>
      <c r="K457" s="22">
        <v>45420</v>
      </c>
      <c r="L457" t="s">
        <v>398</v>
      </c>
      <c r="O457" t="s">
        <v>581</v>
      </c>
      <c r="P457" t="s">
        <v>400</v>
      </c>
      <c r="Q457" t="s">
        <v>401</v>
      </c>
      <c r="R457" t="s">
        <v>402</v>
      </c>
      <c r="S457" t="s">
        <v>82</v>
      </c>
    </row>
    <row r="458" spans="1:19" x14ac:dyDescent="0.35">
      <c r="A458">
        <v>53075</v>
      </c>
      <c r="C458">
        <v>266</v>
      </c>
      <c r="D458" t="s">
        <v>23</v>
      </c>
      <c r="E458" t="s">
        <v>446</v>
      </c>
      <c r="F458">
        <v>1401.52</v>
      </c>
      <c r="G458" s="22">
        <v>45434</v>
      </c>
      <c r="H458" s="22">
        <v>45434</v>
      </c>
      <c r="I458" s="22">
        <v>45434</v>
      </c>
      <c r="J458" s="22">
        <v>45420</v>
      </c>
      <c r="K458" s="22">
        <v>45420</v>
      </c>
      <c r="L458" t="s">
        <v>398</v>
      </c>
      <c r="M458" t="s">
        <v>412</v>
      </c>
      <c r="N458" t="s">
        <v>413</v>
      </c>
      <c r="O458" t="s">
        <v>581</v>
      </c>
      <c r="P458" t="s">
        <v>400</v>
      </c>
      <c r="Q458" t="s">
        <v>401</v>
      </c>
      <c r="R458" t="s">
        <v>402</v>
      </c>
      <c r="S458" t="s">
        <v>82</v>
      </c>
    </row>
    <row r="459" spans="1:19" x14ac:dyDescent="0.35">
      <c r="A459">
        <v>53287</v>
      </c>
      <c r="C459">
        <v>266</v>
      </c>
      <c r="D459" t="s">
        <v>23</v>
      </c>
      <c r="E459" t="s">
        <v>403</v>
      </c>
      <c r="F459">
        <v>2239.13</v>
      </c>
      <c r="G459" s="22">
        <v>45434</v>
      </c>
      <c r="H459" s="22">
        <v>45434</v>
      </c>
      <c r="I459" s="22">
        <v>45434</v>
      </c>
      <c r="J459" s="22">
        <v>45420</v>
      </c>
      <c r="K459" s="22">
        <v>45421</v>
      </c>
      <c r="L459" t="s">
        <v>398</v>
      </c>
      <c r="M459" t="s">
        <v>412</v>
      </c>
      <c r="N459" t="s">
        <v>413</v>
      </c>
      <c r="O459" t="s">
        <v>581</v>
      </c>
      <c r="P459" t="s">
        <v>400</v>
      </c>
      <c r="Q459" t="s">
        <v>401</v>
      </c>
      <c r="R459" t="s">
        <v>402</v>
      </c>
      <c r="S459" t="s">
        <v>82</v>
      </c>
    </row>
    <row r="460" spans="1:19" x14ac:dyDescent="0.35">
      <c r="A460">
        <v>53295</v>
      </c>
      <c r="C460">
        <v>266</v>
      </c>
      <c r="D460" t="s">
        <v>23</v>
      </c>
      <c r="E460" t="s">
        <v>397</v>
      </c>
      <c r="F460">
        <v>285.39999999999998</v>
      </c>
      <c r="G460" s="22">
        <v>45434</v>
      </c>
      <c r="H460" s="22">
        <v>45434</v>
      </c>
      <c r="I460" s="22">
        <v>45434</v>
      </c>
      <c r="J460" s="22">
        <v>45421</v>
      </c>
      <c r="K460" s="22">
        <v>45421</v>
      </c>
      <c r="L460" t="s">
        <v>398</v>
      </c>
      <c r="O460" t="s">
        <v>581</v>
      </c>
      <c r="P460" t="s">
        <v>400</v>
      </c>
      <c r="Q460" t="s">
        <v>401</v>
      </c>
      <c r="R460" t="s">
        <v>402</v>
      </c>
      <c r="S460" t="s">
        <v>82</v>
      </c>
    </row>
    <row r="461" spans="1:19" x14ac:dyDescent="0.35">
      <c r="A461">
        <v>53298</v>
      </c>
      <c r="C461">
        <v>266</v>
      </c>
      <c r="D461" t="s">
        <v>23</v>
      </c>
      <c r="E461" t="s">
        <v>443</v>
      </c>
      <c r="F461">
        <v>629</v>
      </c>
      <c r="G461" s="22">
        <v>45434</v>
      </c>
      <c r="H461" s="22">
        <v>45434</v>
      </c>
      <c r="I461" s="22">
        <v>45434</v>
      </c>
      <c r="J461" s="22">
        <v>45421</v>
      </c>
      <c r="K461" s="22">
        <v>45421</v>
      </c>
      <c r="L461" t="s">
        <v>398</v>
      </c>
      <c r="O461" t="s">
        <v>581</v>
      </c>
      <c r="P461" t="s">
        <v>400</v>
      </c>
      <c r="Q461" t="s">
        <v>401</v>
      </c>
      <c r="R461" t="s">
        <v>402</v>
      </c>
      <c r="S461" t="s">
        <v>82</v>
      </c>
    </row>
    <row r="462" spans="1:19" x14ac:dyDescent="0.35">
      <c r="A462">
        <v>53633</v>
      </c>
      <c r="C462">
        <v>266</v>
      </c>
      <c r="D462" t="s">
        <v>23</v>
      </c>
      <c r="E462" t="s">
        <v>614</v>
      </c>
      <c r="F462">
        <v>29.98</v>
      </c>
      <c r="G462" s="22">
        <v>45434</v>
      </c>
      <c r="H462" s="22"/>
      <c r="I462" s="22">
        <v>45434</v>
      </c>
      <c r="J462" s="22">
        <v>45422</v>
      </c>
      <c r="K462" s="22">
        <v>45422</v>
      </c>
      <c r="L462" t="s">
        <v>89</v>
      </c>
      <c r="M462" t="s">
        <v>430</v>
      </c>
      <c r="N462" t="s">
        <v>481</v>
      </c>
      <c r="O462" t="s">
        <v>581</v>
      </c>
      <c r="P462" t="s">
        <v>400</v>
      </c>
      <c r="Q462" t="s">
        <v>401</v>
      </c>
      <c r="R462" t="s">
        <v>402</v>
      </c>
      <c r="S462" t="s">
        <v>82</v>
      </c>
    </row>
    <row r="463" spans="1:19" x14ac:dyDescent="0.35">
      <c r="A463">
        <v>53658</v>
      </c>
      <c r="C463">
        <v>266</v>
      </c>
      <c r="D463" t="s">
        <v>23</v>
      </c>
      <c r="E463" t="s">
        <v>411</v>
      </c>
      <c r="F463">
        <v>307.99</v>
      </c>
      <c r="G463" s="22">
        <v>45434</v>
      </c>
      <c r="H463" s="22">
        <v>45434</v>
      </c>
      <c r="I463" s="22">
        <v>45434</v>
      </c>
      <c r="J463" s="22">
        <v>45422</v>
      </c>
      <c r="K463" s="22">
        <v>45422</v>
      </c>
      <c r="L463" t="s">
        <v>398</v>
      </c>
      <c r="O463" t="s">
        <v>581</v>
      </c>
      <c r="P463" t="s">
        <v>400</v>
      </c>
      <c r="Q463" t="s">
        <v>401</v>
      </c>
      <c r="R463" t="s">
        <v>402</v>
      </c>
      <c r="S463" t="s">
        <v>82</v>
      </c>
    </row>
    <row r="464" spans="1:19" x14ac:dyDescent="0.35">
      <c r="A464">
        <v>50710</v>
      </c>
      <c r="C464">
        <v>266</v>
      </c>
      <c r="D464" t="s">
        <v>23</v>
      </c>
      <c r="E464" t="s">
        <v>475</v>
      </c>
      <c r="F464">
        <v>1261.55</v>
      </c>
      <c r="G464" s="22">
        <v>45434</v>
      </c>
      <c r="H464" s="22">
        <v>45434</v>
      </c>
      <c r="I464" s="22">
        <v>45434</v>
      </c>
      <c r="J464" s="22">
        <v>45404</v>
      </c>
      <c r="K464" s="22">
        <v>45404</v>
      </c>
      <c r="L464" t="s">
        <v>398</v>
      </c>
      <c r="O464" t="s">
        <v>581</v>
      </c>
      <c r="P464" t="s">
        <v>400</v>
      </c>
      <c r="Q464" t="s">
        <v>401</v>
      </c>
      <c r="R464" t="s">
        <v>402</v>
      </c>
      <c r="S464" t="s">
        <v>82</v>
      </c>
    </row>
    <row r="465" spans="1:19" x14ac:dyDescent="0.35">
      <c r="A465">
        <v>55077</v>
      </c>
      <c r="C465">
        <v>266</v>
      </c>
      <c r="D465" t="s">
        <v>23</v>
      </c>
      <c r="E465" t="s">
        <v>508</v>
      </c>
      <c r="F465">
        <v>5</v>
      </c>
      <c r="G465" s="22">
        <v>45434</v>
      </c>
      <c r="H465" s="22"/>
      <c r="I465" s="22">
        <v>45434</v>
      </c>
      <c r="J465" s="22">
        <v>45434</v>
      </c>
      <c r="K465" s="22">
        <v>45434</v>
      </c>
      <c r="L465" t="s">
        <v>484</v>
      </c>
      <c r="M465" t="s">
        <v>415</v>
      </c>
      <c r="N465" t="s">
        <v>615</v>
      </c>
      <c r="O465" t="s">
        <v>581</v>
      </c>
      <c r="P465" t="s">
        <v>400</v>
      </c>
      <c r="Q465" t="s">
        <v>401</v>
      </c>
      <c r="R465" t="s">
        <v>402</v>
      </c>
      <c r="S465" t="s">
        <v>82</v>
      </c>
    </row>
    <row r="466" spans="1:19" x14ac:dyDescent="0.35">
      <c r="A466">
        <v>55218</v>
      </c>
      <c r="C466">
        <v>266</v>
      </c>
      <c r="D466" t="s">
        <v>23</v>
      </c>
      <c r="E466" t="s">
        <v>616</v>
      </c>
      <c r="F466">
        <v>424.72</v>
      </c>
      <c r="G466" s="22">
        <v>45434</v>
      </c>
      <c r="H466" s="22"/>
      <c r="I466" s="22">
        <v>45433</v>
      </c>
      <c r="J466" s="22">
        <v>45434</v>
      </c>
      <c r="K466" s="22">
        <v>45434</v>
      </c>
      <c r="L466" t="s">
        <v>89</v>
      </c>
      <c r="M466" t="s">
        <v>412</v>
      </c>
      <c r="N466" t="s">
        <v>413</v>
      </c>
      <c r="O466" t="s">
        <v>581</v>
      </c>
      <c r="P466" t="s">
        <v>400</v>
      </c>
      <c r="Q466" t="s">
        <v>401</v>
      </c>
      <c r="R466" t="s">
        <v>402</v>
      </c>
      <c r="S466" t="s">
        <v>82</v>
      </c>
    </row>
    <row r="467" spans="1:19" x14ac:dyDescent="0.35">
      <c r="A467">
        <v>51256</v>
      </c>
      <c r="C467">
        <v>266</v>
      </c>
      <c r="D467" t="s">
        <v>23</v>
      </c>
      <c r="E467" t="s">
        <v>585</v>
      </c>
      <c r="F467">
        <v>342</v>
      </c>
      <c r="G467" s="22">
        <v>45433</v>
      </c>
      <c r="H467" s="22">
        <v>45433</v>
      </c>
      <c r="I467" s="22">
        <v>45433</v>
      </c>
      <c r="J467" s="22">
        <v>45406</v>
      </c>
      <c r="K467" s="22">
        <v>45406</v>
      </c>
      <c r="L467" t="s">
        <v>398</v>
      </c>
      <c r="O467" t="s">
        <v>581</v>
      </c>
      <c r="P467" t="s">
        <v>400</v>
      </c>
      <c r="Q467" t="s">
        <v>401</v>
      </c>
      <c r="R467" t="s">
        <v>402</v>
      </c>
      <c r="S467" t="s">
        <v>82</v>
      </c>
    </row>
    <row r="468" spans="1:19" x14ac:dyDescent="0.35">
      <c r="A468">
        <v>51984</v>
      </c>
      <c r="C468">
        <v>266</v>
      </c>
      <c r="D468" t="s">
        <v>23</v>
      </c>
      <c r="E468" t="s">
        <v>470</v>
      </c>
      <c r="F468">
        <v>532.5</v>
      </c>
      <c r="G468" s="22">
        <v>45433</v>
      </c>
      <c r="H468" s="22">
        <v>45433</v>
      </c>
      <c r="I468" s="22">
        <v>45433</v>
      </c>
      <c r="J468" s="22">
        <v>45411</v>
      </c>
      <c r="K468" s="22">
        <v>45414</v>
      </c>
      <c r="L468" t="s">
        <v>398</v>
      </c>
      <c r="M468" t="s">
        <v>412</v>
      </c>
      <c r="N468" t="s">
        <v>428</v>
      </c>
      <c r="O468" t="s">
        <v>581</v>
      </c>
      <c r="P468" t="s">
        <v>400</v>
      </c>
      <c r="Q468" t="s">
        <v>401</v>
      </c>
      <c r="R468" t="s">
        <v>402</v>
      </c>
      <c r="S468" t="s">
        <v>82</v>
      </c>
    </row>
    <row r="469" spans="1:19" x14ac:dyDescent="0.35">
      <c r="A469">
        <v>52348</v>
      </c>
      <c r="C469">
        <v>266</v>
      </c>
      <c r="D469" t="s">
        <v>23</v>
      </c>
      <c r="E469" t="s">
        <v>423</v>
      </c>
      <c r="F469">
        <v>1627.36</v>
      </c>
      <c r="G469" s="22">
        <v>45433</v>
      </c>
      <c r="H469" s="22">
        <v>45433</v>
      </c>
      <c r="I469" s="22">
        <v>45433</v>
      </c>
      <c r="J469" s="22">
        <v>45412</v>
      </c>
      <c r="K469" s="22">
        <v>45415</v>
      </c>
      <c r="L469" t="s">
        <v>398</v>
      </c>
      <c r="O469" t="s">
        <v>581</v>
      </c>
      <c r="P469" t="s">
        <v>400</v>
      </c>
      <c r="Q469" t="s">
        <v>401</v>
      </c>
      <c r="R469" t="s">
        <v>402</v>
      </c>
      <c r="S469" t="s">
        <v>82</v>
      </c>
    </row>
    <row r="470" spans="1:19" x14ac:dyDescent="0.35">
      <c r="A470">
        <v>52918</v>
      </c>
      <c r="C470">
        <v>266</v>
      </c>
      <c r="D470" t="s">
        <v>23</v>
      </c>
      <c r="E470" t="s">
        <v>538</v>
      </c>
      <c r="F470">
        <v>449.15</v>
      </c>
      <c r="G470" s="22">
        <v>45433</v>
      </c>
      <c r="H470" s="22">
        <v>45433</v>
      </c>
      <c r="I470" s="22">
        <v>45433</v>
      </c>
      <c r="J470" s="22">
        <v>45419</v>
      </c>
      <c r="K470" s="22">
        <v>45419</v>
      </c>
      <c r="L470" t="s">
        <v>398</v>
      </c>
      <c r="O470" t="s">
        <v>581</v>
      </c>
      <c r="P470" t="s">
        <v>400</v>
      </c>
      <c r="Q470" t="s">
        <v>401</v>
      </c>
      <c r="R470" t="s">
        <v>402</v>
      </c>
      <c r="S470" t="s">
        <v>82</v>
      </c>
    </row>
    <row r="471" spans="1:19" x14ac:dyDescent="0.35">
      <c r="A471">
        <v>52919</v>
      </c>
      <c r="C471">
        <v>266</v>
      </c>
      <c r="D471" t="s">
        <v>23</v>
      </c>
      <c r="E471" t="s">
        <v>408</v>
      </c>
      <c r="F471">
        <v>346</v>
      </c>
      <c r="G471" s="22">
        <v>45433</v>
      </c>
      <c r="H471" s="22">
        <v>45433</v>
      </c>
      <c r="I471" s="22">
        <v>45433</v>
      </c>
      <c r="J471" s="22">
        <v>45419</v>
      </c>
      <c r="K471" s="22">
        <v>45419</v>
      </c>
      <c r="L471" t="s">
        <v>398</v>
      </c>
      <c r="O471" t="s">
        <v>581</v>
      </c>
      <c r="P471" t="s">
        <v>400</v>
      </c>
      <c r="Q471" t="s">
        <v>401</v>
      </c>
      <c r="R471" t="s">
        <v>402</v>
      </c>
      <c r="S471" t="s">
        <v>82</v>
      </c>
    </row>
    <row r="472" spans="1:19" x14ac:dyDescent="0.35">
      <c r="A472">
        <v>53059</v>
      </c>
      <c r="C472">
        <v>266</v>
      </c>
      <c r="D472" t="s">
        <v>23</v>
      </c>
      <c r="E472" t="s">
        <v>409</v>
      </c>
      <c r="F472">
        <v>188.68</v>
      </c>
      <c r="G472" s="22">
        <v>45433</v>
      </c>
      <c r="H472" s="22">
        <v>45433</v>
      </c>
      <c r="I472" s="22">
        <v>45433</v>
      </c>
      <c r="J472" s="22">
        <v>45420</v>
      </c>
      <c r="K472" s="22">
        <v>45420</v>
      </c>
      <c r="L472" t="s">
        <v>398</v>
      </c>
      <c r="O472" t="s">
        <v>581</v>
      </c>
      <c r="P472" t="s">
        <v>400</v>
      </c>
      <c r="Q472" t="s">
        <v>401</v>
      </c>
      <c r="R472" t="s">
        <v>402</v>
      </c>
      <c r="S472" t="s">
        <v>82</v>
      </c>
    </row>
    <row r="473" spans="1:19" x14ac:dyDescent="0.35">
      <c r="A473">
        <v>53068</v>
      </c>
      <c r="C473">
        <v>266</v>
      </c>
      <c r="D473" t="s">
        <v>23</v>
      </c>
      <c r="E473" t="s">
        <v>570</v>
      </c>
      <c r="F473">
        <v>96.34</v>
      </c>
      <c r="G473" s="22">
        <v>45433</v>
      </c>
      <c r="H473" s="22">
        <v>45433</v>
      </c>
      <c r="I473" s="22">
        <v>45433</v>
      </c>
      <c r="J473" s="22">
        <v>45420</v>
      </c>
      <c r="K473" s="22">
        <v>45420</v>
      </c>
      <c r="L473" t="s">
        <v>398</v>
      </c>
      <c r="O473" t="s">
        <v>581</v>
      </c>
      <c r="P473" t="s">
        <v>400</v>
      </c>
      <c r="Q473" t="s">
        <v>401</v>
      </c>
      <c r="R473" t="s">
        <v>402</v>
      </c>
      <c r="S473" t="s">
        <v>82</v>
      </c>
    </row>
    <row r="474" spans="1:19" x14ac:dyDescent="0.35">
      <c r="A474">
        <v>53292</v>
      </c>
      <c r="C474">
        <v>266</v>
      </c>
      <c r="D474" t="s">
        <v>23</v>
      </c>
      <c r="E474" t="s">
        <v>469</v>
      </c>
      <c r="F474">
        <v>269</v>
      </c>
      <c r="G474" s="22">
        <v>45433</v>
      </c>
      <c r="H474" s="22">
        <v>45433</v>
      </c>
      <c r="I474" s="22">
        <v>45433</v>
      </c>
      <c r="J474" s="22">
        <v>45421</v>
      </c>
      <c r="K474" s="22">
        <v>45421</v>
      </c>
      <c r="L474" t="s">
        <v>398</v>
      </c>
      <c r="O474" t="s">
        <v>581</v>
      </c>
      <c r="P474" t="s">
        <v>400</v>
      </c>
      <c r="Q474" t="s">
        <v>401</v>
      </c>
      <c r="R474" t="s">
        <v>402</v>
      </c>
      <c r="S474" t="s">
        <v>82</v>
      </c>
    </row>
    <row r="475" spans="1:19" x14ac:dyDescent="0.35">
      <c r="A475">
        <v>51687</v>
      </c>
      <c r="C475">
        <v>266</v>
      </c>
      <c r="D475" t="s">
        <v>23</v>
      </c>
      <c r="E475" t="s">
        <v>432</v>
      </c>
      <c r="F475">
        <v>9984</v>
      </c>
      <c r="G475" s="22">
        <v>45432</v>
      </c>
      <c r="H475" s="22">
        <v>45432</v>
      </c>
      <c r="I475" s="22">
        <v>45432</v>
      </c>
      <c r="J475" s="22">
        <v>45413</v>
      </c>
      <c r="K475" s="22">
        <v>45411</v>
      </c>
      <c r="L475" t="s">
        <v>89</v>
      </c>
      <c r="M475" t="s">
        <v>433</v>
      </c>
      <c r="N475" t="s">
        <v>434</v>
      </c>
      <c r="O475" t="s">
        <v>581</v>
      </c>
      <c r="P475" t="s">
        <v>400</v>
      </c>
      <c r="Q475" t="s">
        <v>401</v>
      </c>
      <c r="R475" t="s">
        <v>402</v>
      </c>
      <c r="S475" t="s">
        <v>82</v>
      </c>
    </row>
    <row r="476" spans="1:19" x14ac:dyDescent="0.35">
      <c r="A476">
        <v>52336</v>
      </c>
      <c r="C476">
        <v>266</v>
      </c>
      <c r="D476" t="s">
        <v>23</v>
      </c>
      <c r="E476" t="s">
        <v>502</v>
      </c>
      <c r="F476">
        <v>154.58000000000001</v>
      </c>
      <c r="G476" s="22">
        <v>45397</v>
      </c>
      <c r="H476" s="22"/>
      <c r="I476" s="22">
        <v>45432</v>
      </c>
      <c r="J476" s="22">
        <v>45397</v>
      </c>
      <c r="K476" s="22">
        <v>45415</v>
      </c>
      <c r="L476" t="s">
        <v>498</v>
      </c>
      <c r="M476" t="s">
        <v>503</v>
      </c>
      <c r="N476" t="s">
        <v>25</v>
      </c>
      <c r="O476" t="s">
        <v>617</v>
      </c>
      <c r="S476" t="s">
        <v>82</v>
      </c>
    </row>
    <row r="477" spans="1:19" x14ac:dyDescent="0.35">
      <c r="A477">
        <v>52337</v>
      </c>
      <c r="C477">
        <v>266</v>
      </c>
      <c r="D477" t="s">
        <v>23</v>
      </c>
      <c r="E477" t="s">
        <v>502</v>
      </c>
      <c r="F477">
        <v>15.44</v>
      </c>
      <c r="G477" s="22">
        <v>45398</v>
      </c>
      <c r="H477" s="22"/>
      <c r="I477" s="22">
        <v>45432</v>
      </c>
      <c r="J477" s="22">
        <v>45398</v>
      </c>
      <c r="K477" s="22">
        <v>45415</v>
      </c>
      <c r="L477" t="s">
        <v>498</v>
      </c>
      <c r="M477" t="s">
        <v>503</v>
      </c>
      <c r="N477" t="s">
        <v>25</v>
      </c>
      <c r="O477" t="s">
        <v>617</v>
      </c>
      <c r="S477" t="s">
        <v>82</v>
      </c>
    </row>
    <row r="478" spans="1:19" x14ac:dyDescent="0.35">
      <c r="A478">
        <v>52461</v>
      </c>
      <c r="C478">
        <v>266</v>
      </c>
      <c r="D478" t="s">
        <v>23</v>
      </c>
      <c r="E478" t="s">
        <v>579</v>
      </c>
      <c r="F478">
        <v>112</v>
      </c>
      <c r="G478" s="22">
        <v>45432</v>
      </c>
      <c r="H478" s="22">
        <v>45432</v>
      </c>
      <c r="I478" s="22">
        <v>45432</v>
      </c>
      <c r="J478" s="22">
        <v>45414</v>
      </c>
      <c r="K478" s="22">
        <v>45415</v>
      </c>
      <c r="L478" t="s">
        <v>398</v>
      </c>
      <c r="M478" t="s">
        <v>433</v>
      </c>
      <c r="N478" t="s">
        <v>580</v>
      </c>
      <c r="O478" t="s">
        <v>581</v>
      </c>
      <c r="P478" t="s">
        <v>400</v>
      </c>
      <c r="Q478" t="s">
        <v>401</v>
      </c>
      <c r="R478" t="s">
        <v>402</v>
      </c>
      <c r="S478" t="s">
        <v>82</v>
      </c>
    </row>
    <row r="479" spans="1:19" x14ac:dyDescent="0.35">
      <c r="A479">
        <v>52609</v>
      </c>
      <c r="C479">
        <v>266</v>
      </c>
      <c r="D479" t="s">
        <v>23</v>
      </c>
      <c r="E479" t="s">
        <v>552</v>
      </c>
      <c r="F479">
        <v>2340.64</v>
      </c>
      <c r="G479" s="22">
        <v>45432</v>
      </c>
      <c r="H479" s="22">
        <v>45432</v>
      </c>
      <c r="I479" s="22">
        <v>45432</v>
      </c>
      <c r="J479" s="22">
        <v>45412</v>
      </c>
      <c r="K479" s="22">
        <v>45418</v>
      </c>
      <c r="L479" t="s">
        <v>398</v>
      </c>
      <c r="M479" t="s">
        <v>433</v>
      </c>
      <c r="N479" t="s">
        <v>552</v>
      </c>
      <c r="O479" t="s">
        <v>581</v>
      </c>
      <c r="P479" t="s">
        <v>400</v>
      </c>
      <c r="Q479" t="s">
        <v>401</v>
      </c>
      <c r="R479" t="s">
        <v>402</v>
      </c>
      <c r="S479" t="s">
        <v>82</v>
      </c>
    </row>
    <row r="480" spans="1:19" x14ac:dyDescent="0.35">
      <c r="A480">
        <v>52610</v>
      </c>
      <c r="C480">
        <v>266</v>
      </c>
      <c r="D480" t="s">
        <v>23</v>
      </c>
      <c r="E480" t="s">
        <v>549</v>
      </c>
      <c r="F480">
        <v>630.16</v>
      </c>
      <c r="G480" s="22">
        <v>45432</v>
      </c>
      <c r="H480" s="22">
        <v>45432</v>
      </c>
      <c r="I480" s="22">
        <v>45432</v>
      </c>
      <c r="J480" s="22">
        <v>45412</v>
      </c>
      <c r="K480" s="22">
        <v>45418</v>
      </c>
      <c r="L480" t="s">
        <v>398</v>
      </c>
      <c r="M480" t="s">
        <v>550</v>
      </c>
      <c r="N480" t="s">
        <v>549</v>
      </c>
      <c r="O480" t="s">
        <v>581</v>
      </c>
      <c r="P480" t="s">
        <v>400</v>
      </c>
      <c r="Q480" t="s">
        <v>401</v>
      </c>
      <c r="R480" t="s">
        <v>402</v>
      </c>
      <c r="S480" t="s">
        <v>82</v>
      </c>
    </row>
    <row r="481" spans="1:19" x14ac:dyDescent="0.35">
      <c r="A481">
        <v>52611</v>
      </c>
      <c r="C481">
        <v>266</v>
      </c>
      <c r="D481" t="s">
        <v>23</v>
      </c>
      <c r="E481" t="s">
        <v>551</v>
      </c>
      <c r="F481">
        <v>2037.7</v>
      </c>
      <c r="G481" s="22">
        <v>45432</v>
      </c>
      <c r="H481" s="22">
        <v>45432</v>
      </c>
      <c r="I481" s="22">
        <v>45432</v>
      </c>
      <c r="J481" s="22">
        <v>45412</v>
      </c>
      <c r="K481" s="22">
        <v>45418</v>
      </c>
      <c r="L481" t="s">
        <v>89</v>
      </c>
      <c r="M481" t="s">
        <v>433</v>
      </c>
      <c r="N481" t="s">
        <v>551</v>
      </c>
      <c r="O481" t="s">
        <v>581</v>
      </c>
      <c r="P481" t="s">
        <v>400</v>
      </c>
      <c r="Q481" t="s">
        <v>401</v>
      </c>
      <c r="R481" t="s">
        <v>402</v>
      </c>
      <c r="S481" t="s">
        <v>82</v>
      </c>
    </row>
    <row r="482" spans="1:19" x14ac:dyDescent="0.35">
      <c r="A482">
        <v>52696</v>
      </c>
      <c r="C482">
        <v>266</v>
      </c>
      <c r="D482" t="s">
        <v>23</v>
      </c>
      <c r="E482" t="s">
        <v>411</v>
      </c>
      <c r="F482">
        <v>140</v>
      </c>
      <c r="G482" s="22">
        <v>45430</v>
      </c>
      <c r="H482" s="22">
        <v>45432</v>
      </c>
      <c r="I482" s="22">
        <v>45432</v>
      </c>
      <c r="J482" s="22">
        <v>45416</v>
      </c>
      <c r="K482" s="22">
        <v>45418</v>
      </c>
      <c r="L482" t="s">
        <v>398</v>
      </c>
      <c r="O482" t="s">
        <v>601</v>
      </c>
      <c r="P482" t="s">
        <v>400</v>
      </c>
      <c r="Q482" t="s">
        <v>401</v>
      </c>
      <c r="R482" t="s">
        <v>402</v>
      </c>
      <c r="S482" t="s">
        <v>82</v>
      </c>
    </row>
    <row r="483" spans="1:19" x14ac:dyDescent="0.35">
      <c r="A483">
        <v>52698</v>
      </c>
      <c r="C483">
        <v>266</v>
      </c>
      <c r="D483" t="s">
        <v>23</v>
      </c>
      <c r="E483" t="s">
        <v>439</v>
      </c>
      <c r="F483">
        <v>519.13</v>
      </c>
      <c r="G483" s="22">
        <v>45430</v>
      </c>
      <c r="H483" s="22">
        <v>45432</v>
      </c>
      <c r="I483" s="22">
        <v>45432</v>
      </c>
      <c r="J483" s="22">
        <v>45418</v>
      </c>
      <c r="K483" s="22">
        <v>45418</v>
      </c>
      <c r="L483" t="s">
        <v>398</v>
      </c>
      <c r="O483" t="s">
        <v>601</v>
      </c>
      <c r="P483" t="s">
        <v>400</v>
      </c>
      <c r="Q483" t="s">
        <v>401</v>
      </c>
      <c r="R483" t="s">
        <v>402</v>
      </c>
      <c r="S483" t="s">
        <v>82</v>
      </c>
    </row>
    <row r="484" spans="1:19" x14ac:dyDescent="0.35">
      <c r="A484">
        <v>52699</v>
      </c>
      <c r="C484">
        <v>266</v>
      </c>
      <c r="D484" t="s">
        <v>23</v>
      </c>
      <c r="E484" t="s">
        <v>439</v>
      </c>
      <c r="F484">
        <v>444.05</v>
      </c>
      <c r="G484" s="22">
        <v>45432</v>
      </c>
      <c r="H484" s="22">
        <v>45432</v>
      </c>
      <c r="I484" s="22">
        <v>45432</v>
      </c>
      <c r="J484" s="22">
        <v>45418</v>
      </c>
      <c r="K484" s="22">
        <v>45418</v>
      </c>
      <c r="L484" t="s">
        <v>398</v>
      </c>
      <c r="O484" t="s">
        <v>581</v>
      </c>
      <c r="P484" t="s">
        <v>400</v>
      </c>
      <c r="Q484" t="s">
        <v>401</v>
      </c>
      <c r="R484" t="s">
        <v>402</v>
      </c>
      <c r="S484" t="s">
        <v>82</v>
      </c>
    </row>
    <row r="485" spans="1:19" x14ac:dyDescent="0.35">
      <c r="A485">
        <v>52700</v>
      </c>
      <c r="C485">
        <v>266</v>
      </c>
      <c r="D485" t="s">
        <v>23</v>
      </c>
      <c r="E485" t="s">
        <v>408</v>
      </c>
      <c r="F485">
        <v>545.6</v>
      </c>
      <c r="G485" s="22">
        <v>45431</v>
      </c>
      <c r="H485" s="22">
        <v>45432</v>
      </c>
      <c r="I485" s="22">
        <v>45432</v>
      </c>
      <c r="J485" s="22">
        <v>45418</v>
      </c>
      <c r="K485" s="22">
        <v>45418</v>
      </c>
      <c r="L485" t="s">
        <v>398</v>
      </c>
      <c r="O485" t="s">
        <v>601</v>
      </c>
      <c r="P485" t="s">
        <v>400</v>
      </c>
      <c r="Q485" t="s">
        <v>401</v>
      </c>
      <c r="R485" t="s">
        <v>402</v>
      </c>
      <c r="S485" t="s">
        <v>82</v>
      </c>
    </row>
    <row r="486" spans="1:19" x14ac:dyDescent="0.35">
      <c r="A486">
        <v>52702</v>
      </c>
      <c r="C486">
        <v>266</v>
      </c>
      <c r="D486" t="s">
        <v>23</v>
      </c>
      <c r="E486" t="s">
        <v>408</v>
      </c>
      <c r="F486">
        <v>283.89999999999998</v>
      </c>
      <c r="G486" s="22">
        <v>45430</v>
      </c>
      <c r="H486" s="22">
        <v>45432</v>
      </c>
      <c r="I486" s="22">
        <v>45432</v>
      </c>
      <c r="J486" s="22">
        <v>45416</v>
      </c>
      <c r="K486" s="22">
        <v>45418</v>
      </c>
      <c r="L486" t="s">
        <v>398</v>
      </c>
      <c r="O486" t="s">
        <v>601</v>
      </c>
      <c r="P486" t="s">
        <v>400</v>
      </c>
      <c r="Q486" t="s">
        <v>401</v>
      </c>
      <c r="R486" t="s">
        <v>402</v>
      </c>
      <c r="S486" t="s">
        <v>82</v>
      </c>
    </row>
    <row r="487" spans="1:19" x14ac:dyDescent="0.35">
      <c r="A487">
        <v>52922</v>
      </c>
      <c r="C487">
        <v>266</v>
      </c>
      <c r="D487" t="s">
        <v>23</v>
      </c>
      <c r="E487" t="s">
        <v>570</v>
      </c>
      <c r="F487">
        <v>183.15</v>
      </c>
      <c r="G487" s="22">
        <v>45432</v>
      </c>
      <c r="H487" s="22">
        <v>45432</v>
      </c>
      <c r="I487" s="22">
        <v>45432</v>
      </c>
      <c r="J487" s="22">
        <v>45419</v>
      </c>
      <c r="K487" s="22">
        <v>45419</v>
      </c>
      <c r="L487" t="s">
        <v>398</v>
      </c>
      <c r="O487" t="s">
        <v>581</v>
      </c>
      <c r="P487" t="s">
        <v>400</v>
      </c>
      <c r="Q487" t="s">
        <v>401</v>
      </c>
      <c r="R487" t="s">
        <v>402</v>
      </c>
      <c r="S487" t="s">
        <v>82</v>
      </c>
    </row>
    <row r="488" spans="1:19" x14ac:dyDescent="0.35">
      <c r="A488">
        <v>54618</v>
      </c>
      <c r="C488">
        <v>266</v>
      </c>
      <c r="D488" t="s">
        <v>23</v>
      </c>
      <c r="E488" t="s">
        <v>460</v>
      </c>
      <c r="F488">
        <v>841.58</v>
      </c>
      <c r="G488" s="22">
        <v>45432</v>
      </c>
      <c r="H488" s="22">
        <v>45432</v>
      </c>
      <c r="I488" s="22">
        <v>45432</v>
      </c>
      <c r="J488" s="22">
        <v>45427</v>
      </c>
      <c r="K488" s="22"/>
      <c r="M488" t="s">
        <v>433</v>
      </c>
      <c r="N488" t="s">
        <v>434</v>
      </c>
      <c r="O488" t="s">
        <v>581</v>
      </c>
      <c r="P488" t="s">
        <v>400</v>
      </c>
      <c r="Q488" t="s">
        <v>401</v>
      </c>
      <c r="R488" t="s">
        <v>402</v>
      </c>
      <c r="S488" t="s">
        <v>82</v>
      </c>
    </row>
    <row r="489" spans="1:19" x14ac:dyDescent="0.35">
      <c r="A489">
        <v>54619</v>
      </c>
      <c r="C489">
        <v>266</v>
      </c>
      <c r="D489" t="s">
        <v>23</v>
      </c>
      <c r="E489" t="s">
        <v>612</v>
      </c>
      <c r="F489">
        <v>847.8</v>
      </c>
      <c r="G489" s="22">
        <v>45432</v>
      </c>
      <c r="H489" s="22">
        <v>45432</v>
      </c>
      <c r="I489" s="22">
        <v>45432</v>
      </c>
      <c r="J489" s="22">
        <v>45427</v>
      </c>
      <c r="K489" s="22"/>
      <c r="M489" t="s">
        <v>433</v>
      </c>
      <c r="N489" t="s">
        <v>434</v>
      </c>
      <c r="O489" t="s">
        <v>581</v>
      </c>
      <c r="P489" t="s">
        <v>400</v>
      </c>
      <c r="Q489" t="s">
        <v>401</v>
      </c>
      <c r="R489" t="s">
        <v>402</v>
      </c>
      <c r="S489" t="s">
        <v>82</v>
      </c>
    </row>
    <row r="490" spans="1:19" x14ac:dyDescent="0.35">
      <c r="A490">
        <v>54620</v>
      </c>
      <c r="C490">
        <v>266</v>
      </c>
      <c r="D490" t="s">
        <v>23</v>
      </c>
      <c r="E490" t="s">
        <v>462</v>
      </c>
      <c r="F490">
        <v>812.26</v>
      </c>
      <c r="G490" s="22">
        <v>45432</v>
      </c>
      <c r="H490" s="22">
        <v>45432</v>
      </c>
      <c r="I490" s="22">
        <v>45432</v>
      </c>
      <c r="J490" s="22">
        <v>45427</v>
      </c>
      <c r="K490" s="22"/>
      <c r="M490" t="s">
        <v>433</v>
      </c>
      <c r="N490" t="s">
        <v>434</v>
      </c>
      <c r="O490" t="s">
        <v>581</v>
      </c>
      <c r="P490" t="s">
        <v>400</v>
      </c>
      <c r="Q490" t="s">
        <v>401</v>
      </c>
      <c r="R490" t="s">
        <v>402</v>
      </c>
      <c r="S490" t="s">
        <v>82</v>
      </c>
    </row>
    <row r="491" spans="1:19" x14ac:dyDescent="0.35">
      <c r="A491">
        <v>54621</v>
      </c>
      <c r="C491">
        <v>266</v>
      </c>
      <c r="D491" t="s">
        <v>23</v>
      </c>
      <c r="E491" t="s">
        <v>463</v>
      </c>
      <c r="F491">
        <v>1180.3599999999999</v>
      </c>
      <c r="G491" s="22">
        <v>45432</v>
      </c>
      <c r="H491" s="22">
        <v>45432</v>
      </c>
      <c r="I491" s="22">
        <v>45432</v>
      </c>
      <c r="J491" s="22">
        <v>45427</v>
      </c>
      <c r="K491" s="22"/>
      <c r="M491" t="s">
        <v>433</v>
      </c>
      <c r="N491" t="s">
        <v>434</v>
      </c>
      <c r="O491" t="s">
        <v>581</v>
      </c>
      <c r="P491" t="s">
        <v>400</v>
      </c>
      <c r="Q491" t="s">
        <v>401</v>
      </c>
      <c r="R491" t="s">
        <v>402</v>
      </c>
      <c r="S491" t="s">
        <v>82</v>
      </c>
    </row>
    <row r="492" spans="1:19" x14ac:dyDescent="0.35">
      <c r="A492">
        <v>54622</v>
      </c>
      <c r="C492">
        <v>266</v>
      </c>
      <c r="D492" t="s">
        <v>23</v>
      </c>
      <c r="E492" t="s">
        <v>613</v>
      </c>
      <c r="F492">
        <v>856.94</v>
      </c>
      <c r="G492" s="22">
        <v>45432</v>
      </c>
      <c r="H492" s="22">
        <v>45432</v>
      </c>
      <c r="I492" s="22">
        <v>45432</v>
      </c>
      <c r="J492" s="22">
        <v>45427</v>
      </c>
      <c r="K492" s="22"/>
      <c r="M492" t="s">
        <v>433</v>
      </c>
      <c r="N492" t="s">
        <v>434</v>
      </c>
      <c r="O492" t="s">
        <v>581</v>
      </c>
      <c r="P492" t="s">
        <v>400</v>
      </c>
      <c r="Q492" t="s">
        <v>401</v>
      </c>
      <c r="R492" t="s">
        <v>402</v>
      </c>
      <c r="S492" t="s">
        <v>82</v>
      </c>
    </row>
    <row r="493" spans="1:19" x14ac:dyDescent="0.35">
      <c r="A493">
        <v>54623</v>
      </c>
      <c r="C493">
        <v>266</v>
      </c>
      <c r="D493" t="s">
        <v>23</v>
      </c>
      <c r="E493" t="s">
        <v>547</v>
      </c>
      <c r="F493">
        <v>865.12</v>
      </c>
      <c r="G493" s="22">
        <v>45432</v>
      </c>
      <c r="H493" s="22">
        <v>45432</v>
      </c>
      <c r="I493" s="22">
        <v>45432</v>
      </c>
      <c r="J493" s="22">
        <v>45427</v>
      </c>
      <c r="K493" s="22"/>
      <c r="M493" t="s">
        <v>433</v>
      </c>
      <c r="N493" t="s">
        <v>434</v>
      </c>
      <c r="O493" t="s">
        <v>581</v>
      </c>
      <c r="P493" t="s">
        <v>400</v>
      </c>
      <c r="Q493" t="s">
        <v>401</v>
      </c>
      <c r="R493" t="s">
        <v>402</v>
      </c>
      <c r="S493" t="s">
        <v>82</v>
      </c>
    </row>
    <row r="494" spans="1:19" x14ac:dyDescent="0.35">
      <c r="A494">
        <v>54624</v>
      </c>
      <c r="C494">
        <v>266</v>
      </c>
      <c r="D494" t="s">
        <v>23</v>
      </c>
      <c r="E494" t="s">
        <v>465</v>
      </c>
      <c r="F494">
        <v>865.12</v>
      </c>
      <c r="G494" s="22">
        <v>45432</v>
      </c>
      <c r="H494" s="22">
        <v>45432</v>
      </c>
      <c r="I494" s="22">
        <v>45432</v>
      </c>
      <c r="J494" s="22">
        <v>45427</v>
      </c>
      <c r="K494" s="22"/>
      <c r="M494" t="s">
        <v>433</v>
      </c>
      <c r="N494" t="s">
        <v>434</v>
      </c>
      <c r="O494" t="s">
        <v>581</v>
      </c>
      <c r="P494" t="s">
        <v>400</v>
      </c>
      <c r="Q494" t="s">
        <v>401</v>
      </c>
      <c r="R494" t="s">
        <v>402</v>
      </c>
      <c r="S494" t="s">
        <v>82</v>
      </c>
    </row>
    <row r="495" spans="1:19" x14ac:dyDescent="0.35">
      <c r="A495">
        <v>54625</v>
      </c>
      <c r="C495">
        <v>266</v>
      </c>
      <c r="D495" t="s">
        <v>23</v>
      </c>
      <c r="E495" t="s">
        <v>466</v>
      </c>
      <c r="F495">
        <v>830.92</v>
      </c>
      <c r="G495" s="22">
        <v>45432</v>
      </c>
      <c r="H495" s="22">
        <v>45432</v>
      </c>
      <c r="I495" s="22">
        <v>45432</v>
      </c>
      <c r="J495" s="22">
        <v>45427</v>
      </c>
      <c r="K495" s="22"/>
      <c r="M495" t="s">
        <v>433</v>
      </c>
      <c r="N495" t="s">
        <v>434</v>
      </c>
      <c r="O495" t="s">
        <v>581</v>
      </c>
      <c r="P495" t="s">
        <v>400</v>
      </c>
      <c r="Q495" t="s">
        <v>401</v>
      </c>
      <c r="R495" t="s">
        <v>402</v>
      </c>
      <c r="S495" t="s">
        <v>82</v>
      </c>
    </row>
    <row r="496" spans="1:19" x14ac:dyDescent="0.35">
      <c r="A496">
        <v>45824</v>
      </c>
      <c r="C496">
        <v>266</v>
      </c>
      <c r="D496" t="s">
        <v>23</v>
      </c>
      <c r="E496" t="s">
        <v>502</v>
      </c>
      <c r="F496">
        <v>110.35</v>
      </c>
      <c r="G496" s="22">
        <v>45369</v>
      </c>
      <c r="H496" s="22"/>
      <c r="I496" s="22">
        <v>45432</v>
      </c>
      <c r="J496" s="22">
        <v>45369</v>
      </c>
      <c r="K496" s="22">
        <v>45372</v>
      </c>
      <c r="L496" t="s">
        <v>498</v>
      </c>
      <c r="M496" t="s">
        <v>503</v>
      </c>
      <c r="N496" t="s">
        <v>25</v>
      </c>
      <c r="O496" t="s">
        <v>618</v>
      </c>
      <c r="P496" t="s">
        <v>400</v>
      </c>
      <c r="S496" t="s">
        <v>82</v>
      </c>
    </row>
    <row r="497" spans="1:19" x14ac:dyDescent="0.35">
      <c r="A497">
        <v>50594</v>
      </c>
      <c r="C497">
        <v>266</v>
      </c>
      <c r="D497" t="s">
        <v>23</v>
      </c>
      <c r="E497" t="s">
        <v>475</v>
      </c>
      <c r="F497">
        <v>2841.35</v>
      </c>
      <c r="G497" s="22">
        <v>45432</v>
      </c>
      <c r="H497" s="22">
        <v>45432</v>
      </c>
      <c r="I497" s="22">
        <v>45432</v>
      </c>
      <c r="J497" s="22">
        <v>45401</v>
      </c>
      <c r="K497" s="22">
        <v>45401</v>
      </c>
      <c r="L497" t="s">
        <v>398</v>
      </c>
      <c r="O497" t="s">
        <v>581</v>
      </c>
      <c r="P497" t="s">
        <v>400</v>
      </c>
      <c r="Q497" t="s">
        <v>401</v>
      </c>
      <c r="R497" t="s">
        <v>402</v>
      </c>
      <c r="S497" t="s">
        <v>82</v>
      </c>
    </row>
    <row r="498" spans="1:19" x14ac:dyDescent="0.35">
      <c r="A498">
        <v>50747</v>
      </c>
      <c r="C498">
        <v>266</v>
      </c>
      <c r="D498" t="s">
        <v>23</v>
      </c>
      <c r="E498" t="s">
        <v>447</v>
      </c>
      <c r="F498">
        <v>2104.06</v>
      </c>
      <c r="G498" s="22">
        <v>45432</v>
      </c>
      <c r="H498" s="22">
        <v>45432</v>
      </c>
      <c r="I498" s="22">
        <v>45432</v>
      </c>
      <c r="J498" s="22">
        <v>45404</v>
      </c>
      <c r="K498" s="22">
        <v>45404</v>
      </c>
      <c r="L498" t="s">
        <v>398</v>
      </c>
      <c r="M498" t="s">
        <v>412</v>
      </c>
      <c r="N498" t="s">
        <v>428</v>
      </c>
      <c r="O498" t="s">
        <v>581</v>
      </c>
      <c r="P498" t="s">
        <v>400</v>
      </c>
      <c r="Q498" t="s">
        <v>401</v>
      </c>
      <c r="R498" t="s">
        <v>402</v>
      </c>
      <c r="S498" t="s">
        <v>82</v>
      </c>
    </row>
    <row r="499" spans="1:19" x14ac:dyDescent="0.35">
      <c r="A499">
        <v>51216</v>
      </c>
      <c r="C499">
        <v>266</v>
      </c>
      <c r="D499" t="s">
        <v>23</v>
      </c>
      <c r="E499" t="s">
        <v>562</v>
      </c>
      <c r="F499">
        <v>775.55</v>
      </c>
      <c r="G499" s="22">
        <v>45430</v>
      </c>
      <c r="H499" s="22">
        <v>45426</v>
      </c>
      <c r="I499" s="22">
        <v>45432</v>
      </c>
      <c r="J499" s="22">
        <v>45406</v>
      </c>
      <c r="K499" s="22">
        <v>45406</v>
      </c>
      <c r="L499" t="s">
        <v>398</v>
      </c>
      <c r="M499" t="s">
        <v>455</v>
      </c>
      <c r="N499" t="s">
        <v>555</v>
      </c>
      <c r="O499" t="s">
        <v>601</v>
      </c>
      <c r="P499" t="s">
        <v>400</v>
      </c>
      <c r="Q499" t="s">
        <v>401</v>
      </c>
      <c r="R499" t="s">
        <v>402</v>
      </c>
      <c r="S499" t="s">
        <v>82</v>
      </c>
    </row>
    <row r="500" spans="1:19" x14ac:dyDescent="0.35">
      <c r="A500">
        <v>51440</v>
      </c>
      <c r="C500">
        <v>266</v>
      </c>
      <c r="D500" t="s">
        <v>23</v>
      </c>
      <c r="E500" t="s">
        <v>451</v>
      </c>
      <c r="F500">
        <v>109.9</v>
      </c>
      <c r="G500" s="22">
        <v>45431</v>
      </c>
      <c r="H500" s="22">
        <v>45432</v>
      </c>
      <c r="I500" s="22">
        <v>45432</v>
      </c>
      <c r="J500" s="22">
        <v>45407</v>
      </c>
      <c r="K500" s="22">
        <v>45407</v>
      </c>
      <c r="L500" t="s">
        <v>398</v>
      </c>
      <c r="O500" t="s">
        <v>601</v>
      </c>
      <c r="P500" t="s">
        <v>400</v>
      </c>
      <c r="Q500" t="s">
        <v>401</v>
      </c>
      <c r="R500" t="s">
        <v>402</v>
      </c>
      <c r="S500" t="s">
        <v>82</v>
      </c>
    </row>
    <row r="501" spans="1:19" x14ac:dyDescent="0.35">
      <c r="A501">
        <v>52952</v>
      </c>
      <c r="C501">
        <v>266</v>
      </c>
      <c r="D501" t="s">
        <v>23</v>
      </c>
      <c r="E501" t="s">
        <v>619</v>
      </c>
      <c r="F501">
        <v>1186</v>
      </c>
      <c r="G501" s="22">
        <v>45432</v>
      </c>
      <c r="H501" s="22">
        <v>45432</v>
      </c>
      <c r="I501" s="22">
        <v>45432</v>
      </c>
      <c r="J501" s="22">
        <v>45419</v>
      </c>
      <c r="K501" s="22">
        <v>45419</v>
      </c>
      <c r="L501" t="s">
        <v>398</v>
      </c>
      <c r="M501" t="s">
        <v>540</v>
      </c>
      <c r="N501" t="s">
        <v>541</v>
      </c>
      <c r="O501" t="s">
        <v>581</v>
      </c>
      <c r="P501" t="s">
        <v>400</v>
      </c>
      <c r="Q501" t="s">
        <v>401</v>
      </c>
      <c r="R501" t="s">
        <v>402</v>
      </c>
      <c r="S501" t="s">
        <v>82</v>
      </c>
    </row>
    <row r="502" spans="1:19" x14ac:dyDescent="0.35">
      <c r="A502">
        <v>53397</v>
      </c>
      <c r="C502">
        <v>266</v>
      </c>
      <c r="D502" t="s">
        <v>23</v>
      </c>
      <c r="E502" t="s">
        <v>546</v>
      </c>
      <c r="F502">
        <v>145.78</v>
      </c>
      <c r="G502" s="22">
        <v>45432</v>
      </c>
      <c r="H502" s="22">
        <v>45432</v>
      </c>
      <c r="I502" s="22">
        <v>45432</v>
      </c>
      <c r="J502" s="22">
        <v>45421</v>
      </c>
      <c r="K502" s="22">
        <v>45421</v>
      </c>
      <c r="L502" t="s">
        <v>398</v>
      </c>
      <c r="M502" t="s">
        <v>540</v>
      </c>
      <c r="N502" t="s">
        <v>541</v>
      </c>
      <c r="O502" t="s">
        <v>581</v>
      </c>
      <c r="P502" t="s">
        <v>400</v>
      </c>
      <c r="Q502" t="s">
        <v>401</v>
      </c>
      <c r="R502" t="s">
        <v>402</v>
      </c>
      <c r="S502" t="s">
        <v>82</v>
      </c>
    </row>
    <row r="503" spans="1:19" x14ac:dyDescent="0.35">
      <c r="A503">
        <v>53664</v>
      </c>
      <c r="C503">
        <v>266</v>
      </c>
      <c r="D503" t="s">
        <v>23</v>
      </c>
      <c r="E503" t="s">
        <v>588</v>
      </c>
      <c r="F503">
        <v>214.54</v>
      </c>
      <c r="G503" s="22">
        <v>45432</v>
      </c>
      <c r="H503" s="22">
        <v>45432</v>
      </c>
      <c r="I503" s="22">
        <v>45432</v>
      </c>
      <c r="J503" s="22">
        <v>45422</v>
      </c>
      <c r="K503" s="22">
        <v>45422</v>
      </c>
      <c r="L503" t="s">
        <v>398</v>
      </c>
      <c r="M503" t="s">
        <v>415</v>
      </c>
      <c r="N503" t="s">
        <v>485</v>
      </c>
      <c r="O503" t="s">
        <v>581</v>
      </c>
      <c r="P503" t="s">
        <v>400</v>
      </c>
      <c r="Q503" t="s">
        <v>401</v>
      </c>
      <c r="R503" t="s">
        <v>402</v>
      </c>
      <c r="S503" t="s">
        <v>82</v>
      </c>
    </row>
    <row r="504" spans="1:19" x14ac:dyDescent="0.35">
      <c r="A504">
        <v>53665</v>
      </c>
      <c r="C504">
        <v>266</v>
      </c>
      <c r="D504" t="s">
        <v>23</v>
      </c>
      <c r="E504" t="s">
        <v>588</v>
      </c>
      <c r="F504">
        <v>1205.6400000000001</v>
      </c>
      <c r="G504" s="22">
        <v>45432</v>
      </c>
      <c r="H504" s="22">
        <v>45432</v>
      </c>
      <c r="I504" s="22">
        <v>45432</v>
      </c>
      <c r="J504" s="22">
        <v>45419</v>
      </c>
      <c r="K504" s="22">
        <v>45422</v>
      </c>
      <c r="L504" t="s">
        <v>398</v>
      </c>
      <c r="M504" t="s">
        <v>412</v>
      </c>
      <c r="N504" t="s">
        <v>413</v>
      </c>
      <c r="O504" t="s">
        <v>581</v>
      </c>
      <c r="P504" t="s">
        <v>400</v>
      </c>
      <c r="Q504" t="s">
        <v>401</v>
      </c>
      <c r="R504" t="s">
        <v>402</v>
      </c>
      <c r="S504" t="s">
        <v>82</v>
      </c>
    </row>
    <row r="505" spans="1:19" x14ac:dyDescent="0.35">
      <c r="A505">
        <v>53669</v>
      </c>
      <c r="C505">
        <v>266</v>
      </c>
      <c r="D505" t="s">
        <v>23</v>
      </c>
      <c r="E505" t="s">
        <v>444</v>
      </c>
      <c r="F505">
        <v>559.91</v>
      </c>
      <c r="G505" s="22">
        <v>45432</v>
      </c>
      <c r="H505" s="22">
        <v>45432</v>
      </c>
      <c r="I505" s="22">
        <v>45432</v>
      </c>
      <c r="J505" s="22">
        <v>45422</v>
      </c>
      <c r="K505" s="22">
        <v>45422</v>
      </c>
      <c r="L505" t="s">
        <v>398</v>
      </c>
      <c r="O505" t="s">
        <v>581</v>
      </c>
      <c r="P505" t="s">
        <v>400</v>
      </c>
      <c r="Q505" t="s">
        <v>401</v>
      </c>
      <c r="R505" t="s">
        <v>402</v>
      </c>
      <c r="S505" t="s">
        <v>82</v>
      </c>
    </row>
    <row r="506" spans="1:19" x14ac:dyDescent="0.35">
      <c r="A506">
        <v>54459</v>
      </c>
      <c r="C506">
        <v>266</v>
      </c>
      <c r="D506" t="s">
        <v>23</v>
      </c>
      <c r="E506" t="s">
        <v>447</v>
      </c>
      <c r="F506">
        <v>0</v>
      </c>
      <c r="G506" s="22">
        <v>45429</v>
      </c>
      <c r="H506" s="22"/>
      <c r="I506" s="22">
        <v>45429</v>
      </c>
      <c r="J506" s="22">
        <v>45429</v>
      </c>
      <c r="K506" s="22">
        <v>45429</v>
      </c>
      <c r="L506" t="s">
        <v>620</v>
      </c>
      <c r="M506" t="s">
        <v>412</v>
      </c>
      <c r="N506" t="s">
        <v>428</v>
      </c>
      <c r="O506" t="s">
        <v>601</v>
      </c>
      <c r="P506" t="s">
        <v>400</v>
      </c>
      <c r="Q506" t="s">
        <v>401</v>
      </c>
      <c r="R506" t="s">
        <v>402</v>
      </c>
      <c r="S506" t="s">
        <v>82</v>
      </c>
    </row>
    <row r="507" spans="1:19" x14ac:dyDescent="0.35">
      <c r="A507">
        <v>51637</v>
      </c>
      <c r="C507">
        <v>266</v>
      </c>
      <c r="D507" t="s">
        <v>23</v>
      </c>
      <c r="E507" t="s">
        <v>566</v>
      </c>
      <c r="F507">
        <v>236.23</v>
      </c>
      <c r="G507" s="22">
        <v>45429</v>
      </c>
      <c r="H507" s="22">
        <v>45429</v>
      </c>
      <c r="I507" s="22">
        <v>45429</v>
      </c>
      <c r="J507" s="22">
        <v>45411</v>
      </c>
      <c r="K507" s="22">
        <v>45411</v>
      </c>
      <c r="L507" t="s">
        <v>398</v>
      </c>
      <c r="M507" t="s">
        <v>418</v>
      </c>
      <c r="N507" t="s">
        <v>567</v>
      </c>
      <c r="O507" t="s">
        <v>601</v>
      </c>
      <c r="P507" t="s">
        <v>400</v>
      </c>
      <c r="Q507" t="s">
        <v>401</v>
      </c>
      <c r="R507" t="s">
        <v>402</v>
      </c>
      <c r="S507" t="s">
        <v>82</v>
      </c>
    </row>
    <row r="508" spans="1:19" x14ac:dyDescent="0.35">
      <c r="A508">
        <v>52017</v>
      </c>
      <c r="C508">
        <v>266</v>
      </c>
      <c r="D508" t="s">
        <v>23</v>
      </c>
      <c r="E508" t="s">
        <v>621</v>
      </c>
      <c r="F508">
        <v>1400</v>
      </c>
      <c r="G508" s="22">
        <v>45429</v>
      </c>
      <c r="H508" s="22">
        <v>45429</v>
      </c>
      <c r="I508" s="22">
        <v>45429</v>
      </c>
      <c r="J508" s="22">
        <v>45413</v>
      </c>
      <c r="K508" s="22">
        <v>45414</v>
      </c>
      <c r="L508" t="s">
        <v>89</v>
      </c>
      <c r="M508" t="s">
        <v>477</v>
      </c>
      <c r="N508" t="s">
        <v>478</v>
      </c>
      <c r="O508" t="s">
        <v>601</v>
      </c>
      <c r="P508" t="s">
        <v>400</v>
      </c>
      <c r="Q508" t="s">
        <v>401</v>
      </c>
      <c r="R508" t="s">
        <v>402</v>
      </c>
      <c r="S508" t="s">
        <v>82</v>
      </c>
    </row>
    <row r="509" spans="1:19" x14ac:dyDescent="0.35">
      <c r="A509">
        <v>52327</v>
      </c>
      <c r="C509">
        <v>266</v>
      </c>
      <c r="D509" t="s">
        <v>23</v>
      </c>
      <c r="E509" t="s">
        <v>439</v>
      </c>
      <c r="F509">
        <v>428.03</v>
      </c>
      <c r="G509" s="22">
        <v>45429</v>
      </c>
      <c r="H509" s="22">
        <v>45429</v>
      </c>
      <c r="I509" s="22">
        <v>45429</v>
      </c>
      <c r="J509" s="22">
        <v>45415</v>
      </c>
      <c r="K509" s="22">
        <v>45415</v>
      </c>
      <c r="L509" t="s">
        <v>398</v>
      </c>
      <c r="O509" t="s">
        <v>601</v>
      </c>
      <c r="P509" t="s">
        <v>400</v>
      </c>
      <c r="Q509" t="s">
        <v>401</v>
      </c>
      <c r="R509" t="s">
        <v>402</v>
      </c>
      <c r="S509" t="s">
        <v>82</v>
      </c>
    </row>
    <row r="510" spans="1:19" x14ac:dyDescent="0.35">
      <c r="A510">
        <v>52331</v>
      </c>
      <c r="C510">
        <v>266</v>
      </c>
      <c r="D510" t="s">
        <v>23</v>
      </c>
      <c r="E510" t="s">
        <v>408</v>
      </c>
      <c r="F510">
        <v>372.5</v>
      </c>
      <c r="G510" s="22">
        <v>45429</v>
      </c>
      <c r="H510" s="22">
        <v>45429</v>
      </c>
      <c r="I510" s="22">
        <v>45429</v>
      </c>
      <c r="J510" s="22">
        <v>45415</v>
      </c>
      <c r="K510" s="22">
        <v>45415</v>
      </c>
      <c r="L510" t="s">
        <v>398</v>
      </c>
      <c r="O510" t="s">
        <v>601</v>
      </c>
      <c r="P510" t="s">
        <v>400</v>
      </c>
      <c r="Q510" t="s">
        <v>401</v>
      </c>
      <c r="R510" t="s">
        <v>402</v>
      </c>
      <c r="S510" t="s">
        <v>82</v>
      </c>
    </row>
    <row r="511" spans="1:19" x14ac:dyDescent="0.35">
      <c r="A511">
        <v>52354</v>
      </c>
      <c r="C511">
        <v>266</v>
      </c>
      <c r="D511" t="s">
        <v>23</v>
      </c>
      <c r="E511" t="s">
        <v>439</v>
      </c>
      <c r="F511">
        <v>275.70999999999998</v>
      </c>
      <c r="G511" s="22">
        <v>45429</v>
      </c>
      <c r="H511" s="22">
        <v>45429</v>
      </c>
      <c r="I511" s="22">
        <v>45429</v>
      </c>
      <c r="J511" s="22">
        <v>45413</v>
      </c>
      <c r="K511" s="22">
        <v>45415</v>
      </c>
      <c r="L511" t="s">
        <v>398</v>
      </c>
      <c r="O511" t="s">
        <v>601</v>
      </c>
      <c r="P511" t="s">
        <v>400</v>
      </c>
      <c r="Q511" t="s">
        <v>401</v>
      </c>
      <c r="R511" t="s">
        <v>402</v>
      </c>
      <c r="S511" t="s">
        <v>82</v>
      </c>
    </row>
    <row r="512" spans="1:19" x14ac:dyDescent="0.35">
      <c r="A512">
        <v>51439</v>
      </c>
      <c r="C512">
        <v>266</v>
      </c>
      <c r="D512" t="s">
        <v>23</v>
      </c>
      <c r="E512" t="s">
        <v>423</v>
      </c>
      <c r="F512">
        <v>326.5</v>
      </c>
      <c r="G512" s="22">
        <v>45429</v>
      </c>
      <c r="H512" s="22">
        <v>45429</v>
      </c>
      <c r="I512" s="22">
        <v>45429</v>
      </c>
      <c r="J512" s="22">
        <v>45407</v>
      </c>
      <c r="K512" s="22">
        <v>45407</v>
      </c>
      <c r="L512" t="s">
        <v>398</v>
      </c>
      <c r="O512" t="s">
        <v>601</v>
      </c>
      <c r="P512" t="s">
        <v>400</v>
      </c>
      <c r="Q512" t="s">
        <v>401</v>
      </c>
      <c r="R512" t="s">
        <v>402</v>
      </c>
      <c r="S512" t="s">
        <v>82</v>
      </c>
    </row>
    <row r="513" spans="1:19" x14ac:dyDescent="0.35">
      <c r="A513">
        <v>51436</v>
      </c>
      <c r="C513">
        <v>266</v>
      </c>
      <c r="D513" t="s">
        <v>23</v>
      </c>
      <c r="E513" t="s">
        <v>470</v>
      </c>
      <c r="F513">
        <v>453</v>
      </c>
      <c r="G513" s="22">
        <v>45428</v>
      </c>
      <c r="H513" s="22">
        <v>45428</v>
      </c>
      <c r="I513" s="22">
        <v>45428</v>
      </c>
      <c r="J513" s="22">
        <v>45407</v>
      </c>
      <c r="K513" s="22">
        <v>45407</v>
      </c>
      <c r="L513" t="s">
        <v>398</v>
      </c>
      <c r="O513" t="s">
        <v>601</v>
      </c>
      <c r="P513" t="s">
        <v>400</v>
      </c>
      <c r="Q513" t="s">
        <v>401</v>
      </c>
      <c r="R513" t="s">
        <v>402</v>
      </c>
      <c r="S513" t="s">
        <v>82</v>
      </c>
    </row>
    <row r="514" spans="1:19" x14ac:dyDescent="0.35">
      <c r="A514">
        <v>53984</v>
      </c>
      <c r="C514">
        <v>266</v>
      </c>
      <c r="D514" t="s">
        <v>23</v>
      </c>
      <c r="E514" t="s">
        <v>467</v>
      </c>
      <c r="F514">
        <v>1452</v>
      </c>
      <c r="G514" s="22">
        <v>45428</v>
      </c>
      <c r="H514" s="22">
        <v>45428</v>
      </c>
      <c r="I514" s="22">
        <v>45428</v>
      </c>
      <c r="J514" s="22">
        <v>45427</v>
      </c>
      <c r="K514" s="22">
        <v>45427</v>
      </c>
      <c r="L514" t="s">
        <v>398</v>
      </c>
      <c r="M514" t="s">
        <v>433</v>
      </c>
      <c r="N514" t="s">
        <v>468</v>
      </c>
      <c r="O514" t="s">
        <v>601</v>
      </c>
      <c r="P514" t="s">
        <v>400</v>
      </c>
      <c r="Q514" t="s">
        <v>401</v>
      </c>
      <c r="R514" t="s">
        <v>402</v>
      </c>
      <c r="S514" t="s">
        <v>82</v>
      </c>
    </row>
    <row r="515" spans="1:19" x14ac:dyDescent="0.35">
      <c r="A515">
        <v>51664</v>
      </c>
      <c r="C515">
        <v>266</v>
      </c>
      <c r="D515" t="s">
        <v>23</v>
      </c>
      <c r="E515" t="s">
        <v>473</v>
      </c>
      <c r="F515">
        <v>213.4</v>
      </c>
      <c r="G515" s="22">
        <v>45428</v>
      </c>
      <c r="H515" s="22">
        <v>45428</v>
      </c>
      <c r="I515" s="22">
        <v>45428</v>
      </c>
      <c r="J515" s="22">
        <v>45411</v>
      </c>
      <c r="K515" s="22">
        <v>45411</v>
      </c>
      <c r="L515" t="s">
        <v>398</v>
      </c>
      <c r="M515" t="s">
        <v>415</v>
      </c>
      <c r="N515" t="s">
        <v>474</v>
      </c>
      <c r="O515" t="s">
        <v>601</v>
      </c>
      <c r="P515" t="s">
        <v>400</v>
      </c>
      <c r="Q515" t="s">
        <v>401</v>
      </c>
      <c r="R515" t="s">
        <v>402</v>
      </c>
      <c r="S515" t="s">
        <v>82</v>
      </c>
    </row>
    <row r="516" spans="1:19" x14ac:dyDescent="0.35">
      <c r="A516">
        <v>52326</v>
      </c>
      <c r="C516">
        <v>266</v>
      </c>
      <c r="D516" t="s">
        <v>23</v>
      </c>
      <c r="E516" t="s">
        <v>411</v>
      </c>
      <c r="F516">
        <v>100.99</v>
      </c>
      <c r="G516" s="22">
        <v>45428</v>
      </c>
      <c r="H516" s="22">
        <v>45428</v>
      </c>
      <c r="I516" s="22">
        <v>45428</v>
      </c>
      <c r="J516" s="22">
        <v>45415</v>
      </c>
      <c r="K516" s="22">
        <v>45415</v>
      </c>
      <c r="L516" t="s">
        <v>398</v>
      </c>
      <c r="O516" t="s">
        <v>601</v>
      </c>
      <c r="P516" t="s">
        <v>400</v>
      </c>
      <c r="Q516" t="s">
        <v>401</v>
      </c>
      <c r="R516" t="s">
        <v>402</v>
      </c>
      <c r="S516" t="s">
        <v>82</v>
      </c>
    </row>
    <row r="517" spans="1:19" x14ac:dyDescent="0.35">
      <c r="A517">
        <v>52330</v>
      </c>
      <c r="C517">
        <v>266</v>
      </c>
      <c r="D517" t="s">
        <v>23</v>
      </c>
      <c r="E517" t="s">
        <v>410</v>
      </c>
      <c r="F517">
        <v>1321.12</v>
      </c>
      <c r="G517" s="22">
        <v>45428</v>
      </c>
      <c r="H517" s="22">
        <v>45428</v>
      </c>
      <c r="I517" s="22">
        <v>45428</v>
      </c>
      <c r="J517" s="22">
        <v>45414</v>
      </c>
      <c r="K517" s="22">
        <v>45415</v>
      </c>
      <c r="L517" t="s">
        <v>398</v>
      </c>
      <c r="O517" t="s">
        <v>601</v>
      </c>
      <c r="P517" t="s">
        <v>400</v>
      </c>
      <c r="Q517" t="s">
        <v>401</v>
      </c>
      <c r="R517" t="s">
        <v>402</v>
      </c>
      <c r="S517" t="s">
        <v>82</v>
      </c>
    </row>
    <row r="518" spans="1:19" x14ac:dyDescent="0.35">
      <c r="A518">
        <v>52333</v>
      </c>
      <c r="C518">
        <v>266</v>
      </c>
      <c r="D518" t="s">
        <v>23</v>
      </c>
      <c r="E518" t="s">
        <v>397</v>
      </c>
      <c r="F518">
        <v>298.35000000000002</v>
      </c>
      <c r="G518" s="22">
        <v>45428</v>
      </c>
      <c r="H518" s="22">
        <v>45428</v>
      </c>
      <c r="I518" s="22">
        <v>45428</v>
      </c>
      <c r="J518" s="22">
        <v>45414</v>
      </c>
      <c r="K518" s="22">
        <v>45415</v>
      </c>
      <c r="L518" t="s">
        <v>398</v>
      </c>
      <c r="O518" t="s">
        <v>601</v>
      </c>
      <c r="P518" t="s">
        <v>400</v>
      </c>
      <c r="Q518" t="s">
        <v>401</v>
      </c>
      <c r="R518" t="s">
        <v>402</v>
      </c>
      <c r="S518" t="s">
        <v>82</v>
      </c>
    </row>
    <row r="519" spans="1:19" x14ac:dyDescent="0.35">
      <c r="A519">
        <v>52344</v>
      </c>
      <c r="C519">
        <v>266</v>
      </c>
      <c r="D519" t="s">
        <v>23</v>
      </c>
      <c r="E519" t="s">
        <v>408</v>
      </c>
      <c r="F519">
        <v>285</v>
      </c>
      <c r="G519" s="22">
        <v>45428</v>
      </c>
      <c r="H519" s="22">
        <v>45428</v>
      </c>
      <c r="I519" s="22">
        <v>45428</v>
      </c>
      <c r="J519" s="22">
        <v>45414</v>
      </c>
      <c r="K519" s="22">
        <v>45415</v>
      </c>
      <c r="L519" t="s">
        <v>398</v>
      </c>
      <c r="O519" t="s">
        <v>601</v>
      </c>
      <c r="P519" t="s">
        <v>400</v>
      </c>
      <c r="Q519" t="s">
        <v>401</v>
      </c>
      <c r="R519" t="s">
        <v>402</v>
      </c>
      <c r="S519" t="s">
        <v>82</v>
      </c>
    </row>
    <row r="520" spans="1:19" x14ac:dyDescent="0.35">
      <c r="A520">
        <v>52346</v>
      </c>
      <c r="C520">
        <v>266</v>
      </c>
      <c r="D520" t="s">
        <v>23</v>
      </c>
      <c r="E520" t="s">
        <v>538</v>
      </c>
      <c r="F520">
        <v>697.15</v>
      </c>
      <c r="G520" s="22">
        <v>45428</v>
      </c>
      <c r="H520" s="22">
        <v>45428</v>
      </c>
      <c r="I520" s="22">
        <v>45428</v>
      </c>
      <c r="J520" s="22">
        <v>45414</v>
      </c>
      <c r="K520" s="22">
        <v>45415</v>
      </c>
      <c r="L520" t="s">
        <v>398</v>
      </c>
      <c r="O520" t="s">
        <v>601</v>
      </c>
      <c r="P520" t="s">
        <v>400</v>
      </c>
      <c r="Q520" t="s">
        <v>401</v>
      </c>
      <c r="R520" t="s">
        <v>402</v>
      </c>
      <c r="S520" t="s">
        <v>82</v>
      </c>
    </row>
    <row r="521" spans="1:19" x14ac:dyDescent="0.35">
      <c r="A521">
        <v>52365</v>
      </c>
      <c r="C521">
        <v>266</v>
      </c>
      <c r="D521" t="s">
        <v>23</v>
      </c>
      <c r="E521" t="s">
        <v>403</v>
      </c>
      <c r="F521">
        <v>1715.7</v>
      </c>
      <c r="G521" s="22">
        <v>45428</v>
      </c>
      <c r="H521" s="22">
        <v>45428</v>
      </c>
      <c r="I521" s="22">
        <v>45428</v>
      </c>
      <c r="J521" s="22">
        <v>45414</v>
      </c>
      <c r="K521" s="22">
        <v>45415</v>
      </c>
      <c r="L521" t="s">
        <v>398</v>
      </c>
      <c r="M521" t="s">
        <v>412</v>
      </c>
      <c r="N521" t="s">
        <v>413</v>
      </c>
      <c r="O521" t="s">
        <v>601</v>
      </c>
      <c r="P521" t="s">
        <v>400</v>
      </c>
      <c r="Q521" t="s">
        <v>401</v>
      </c>
      <c r="R521" t="s">
        <v>402</v>
      </c>
      <c r="S521" t="s">
        <v>82</v>
      </c>
    </row>
    <row r="522" spans="1:19" x14ac:dyDescent="0.35">
      <c r="A522">
        <v>52366</v>
      </c>
      <c r="C522">
        <v>266</v>
      </c>
      <c r="D522" t="s">
        <v>23</v>
      </c>
      <c r="E522" t="s">
        <v>403</v>
      </c>
      <c r="F522">
        <v>599.41</v>
      </c>
      <c r="G522" s="22">
        <v>45428</v>
      </c>
      <c r="H522" s="22">
        <v>45428</v>
      </c>
      <c r="I522" s="22">
        <v>45428</v>
      </c>
      <c r="J522" s="22">
        <v>45414</v>
      </c>
      <c r="K522" s="22">
        <v>45415</v>
      </c>
      <c r="L522" t="s">
        <v>398</v>
      </c>
      <c r="M522" t="s">
        <v>412</v>
      </c>
      <c r="N522" t="s">
        <v>413</v>
      </c>
      <c r="O522" t="s">
        <v>601</v>
      </c>
      <c r="P522" t="s">
        <v>400</v>
      </c>
      <c r="Q522" t="s">
        <v>401</v>
      </c>
      <c r="R522" t="s">
        <v>402</v>
      </c>
      <c r="S522" t="s">
        <v>82</v>
      </c>
    </row>
    <row r="523" spans="1:19" x14ac:dyDescent="0.35">
      <c r="A523">
        <v>52697</v>
      </c>
      <c r="C523">
        <v>266</v>
      </c>
      <c r="D523" t="s">
        <v>23</v>
      </c>
      <c r="E523" t="s">
        <v>453</v>
      </c>
      <c r="F523">
        <v>1340.83</v>
      </c>
      <c r="G523" s="22">
        <v>45428</v>
      </c>
      <c r="H523" s="22">
        <v>45428</v>
      </c>
      <c r="I523" s="22">
        <v>45428</v>
      </c>
      <c r="J523" s="22">
        <v>45412</v>
      </c>
      <c r="K523" s="22">
        <v>45418</v>
      </c>
      <c r="L523" t="s">
        <v>398</v>
      </c>
      <c r="O523" t="s">
        <v>601</v>
      </c>
      <c r="P523" t="s">
        <v>400</v>
      </c>
      <c r="Q523" t="s">
        <v>401</v>
      </c>
      <c r="R523" t="s">
        <v>402</v>
      </c>
      <c r="S523" t="s">
        <v>82</v>
      </c>
    </row>
    <row r="524" spans="1:19" x14ac:dyDescent="0.35">
      <c r="A524">
        <v>51851</v>
      </c>
      <c r="C524">
        <v>266</v>
      </c>
      <c r="D524" t="s">
        <v>23</v>
      </c>
      <c r="E524" t="s">
        <v>622</v>
      </c>
      <c r="F524">
        <v>170</v>
      </c>
      <c r="G524" s="22">
        <v>45427</v>
      </c>
      <c r="H524" s="22">
        <v>45427</v>
      </c>
      <c r="I524" s="22">
        <v>45427</v>
      </c>
      <c r="J524" s="22">
        <v>45412</v>
      </c>
      <c r="K524" s="22">
        <v>45412</v>
      </c>
      <c r="L524" t="s">
        <v>89</v>
      </c>
      <c r="M524" t="s">
        <v>433</v>
      </c>
      <c r="N524" t="s">
        <v>580</v>
      </c>
      <c r="O524" t="s">
        <v>601</v>
      </c>
      <c r="P524" t="s">
        <v>400</v>
      </c>
      <c r="Q524" t="s">
        <v>401</v>
      </c>
      <c r="R524" t="s">
        <v>402</v>
      </c>
      <c r="S524" t="s">
        <v>82</v>
      </c>
    </row>
    <row r="525" spans="1:19" x14ac:dyDescent="0.35">
      <c r="A525">
        <v>51852</v>
      </c>
      <c r="C525">
        <v>266</v>
      </c>
      <c r="D525" t="s">
        <v>23</v>
      </c>
      <c r="E525" t="s">
        <v>599</v>
      </c>
      <c r="F525">
        <v>522.77</v>
      </c>
      <c r="G525" s="22">
        <v>45427</v>
      </c>
      <c r="H525" s="22">
        <v>45427</v>
      </c>
      <c r="I525" s="22">
        <v>45427</v>
      </c>
      <c r="J525" s="22">
        <v>45412</v>
      </c>
      <c r="K525" s="22">
        <v>45412</v>
      </c>
      <c r="L525" t="s">
        <v>89</v>
      </c>
      <c r="M525" t="s">
        <v>477</v>
      </c>
      <c r="N525" t="s">
        <v>478</v>
      </c>
      <c r="O525" t="s">
        <v>601</v>
      </c>
      <c r="P525" t="s">
        <v>400</v>
      </c>
      <c r="Q525" t="s">
        <v>401</v>
      </c>
      <c r="R525" t="s">
        <v>402</v>
      </c>
      <c r="S525" t="s">
        <v>82</v>
      </c>
    </row>
    <row r="526" spans="1:19" x14ac:dyDescent="0.35">
      <c r="A526">
        <v>51980</v>
      </c>
      <c r="C526">
        <v>266</v>
      </c>
      <c r="D526" t="s">
        <v>23</v>
      </c>
      <c r="E526" t="s">
        <v>458</v>
      </c>
      <c r="F526">
        <v>2387.2600000000002</v>
      </c>
      <c r="G526" s="22">
        <v>45427</v>
      </c>
      <c r="H526" s="22">
        <v>45427</v>
      </c>
      <c r="I526" s="22">
        <v>45427</v>
      </c>
      <c r="J526" s="22">
        <v>45412</v>
      </c>
      <c r="K526" s="22">
        <v>45414</v>
      </c>
      <c r="L526" t="s">
        <v>398</v>
      </c>
      <c r="O526" t="s">
        <v>601</v>
      </c>
      <c r="P526" t="s">
        <v>400</v>
      </c>
      <c r="Q526" t="s">
        <v>401</v>
      </c>
      <c r="R526" t="s">
        <v>402</v>
      </c>
      <c r="S526" t="s">
        <v>82</v>
      </c>
    </row>
    <row r="527" spans="1:19" x14ac:dyDescent="0.35">
      <c r="A527">
        <v>51985</v>
      </c>
      <c r="C527">
        <v>266</v>
      </c>
      <c r="D527" t="s">
        <v>23</v>
      </c>
      <c r="E527" t="s">
        <v>439</v>
      </c>
      <c r="F527">
        <v>355.01</v>
      </c>
      <c r="G527" s="22">
        <v>45427</v>
      </c>
      <c r="H527" s="22">
        <v>45427</v>
      </c>
      <c r="I527" s="22">
        <v>45427</v>
      </c>
      <c r="J527" s="22">
        <v>45412</v>
      </c>
      <c r="K527" s="22">
        <v>45414</v>
      </c>
      <c r="L527" t="s">
        <v>398</v>
      </c>
      <c r="M527" t="s">
        <v>412</v>
      </c>
      <c r="N527" t="s">
        <v>413</v>
      </c>
      <c r="O527" t="s">
        <v>601</v>
      </c>
      <c r="P527" t="s">
        <v>400</v>
      </c>
      <c r="Q527" t="s">
        <v>401</v>
      </c>
      <c r="R527" t="s">
        <v>402</v>
      </c>
      <c r="S527" t="s">
        <v>82</v>
      </c>
    </row>
    <row r="528" spans="1:19" x14ac:dyDescent="0.35">
      <c r="A528">
        <v>52064</v>
      </c>
      <c r="C528">
        <v>266</v>
      </c>
      <c r="D528" t="s">
        <v>23</v>
      </c>
      <c r="E528" t="s">
        <v>568</v>
      </c>
      <c r="F528">
        <v>219</v>
      </c>
      <c r="G528" s="22">
        <v>45427</v>
      </c>
      <c r="H528" s="22">
        <v>45427</v>
      </c>
      <c r="I528" s="22">
        <v>45427</v>
      </c>
      <c r="J528" s="22">
        <v>45413</v>
      </c>
      <c r="K528" s="22">
        <v>45414</v>
      </c>
      <c r="L528" t="s">
        <v>398</v>
      </c>
      <c r="M528" t="s">
        <v>418</v>
      </c>
      <c r="N528" t="s">
        <v>569</v>
      </c>
      <c r="O528" t="s">
        <v>601</v>
      </c>
      <c r="P528" t="s">
        <v>400</v>
      </c>
      <c r="Q528" t="s">
        <v>401</v>
      </c>
      <c r="R528" t="s">
        <v>402</v>
      </c>
      <c r="S528" t="s">
        <v>82</v>
      </c>
    </row>
    <row r="529" spans="1:19" x14ac:dyDescent="0.35">
      <c r="A529">
        <v>52334</v>
      </c>
      <c r="C529">
        <v>266</v>
      </c>
      <c r="D529" t="s">
        <v>23</v>
      </c>
      <c r="E529" t="s">
        <v>623</v>
      </c>
      <c r="F529">
        <v>539.04</v>
      </c>
      <c r="G529" s="22">
        <v>45427</v>
      </c>
      <c r="H529" s="22">
        <v>45427</v>
      </c>
      <c r="I529" s="22">
        <v>45427</v>
      </c>
      <c r="J529" s="22">
        <v>45414</v>
      </c>
      <c r="K529" s="22">
        <v>45415</v>
      </c>
      <c r="L529" t="s">
        <v>398</v>
      </c>
      <c r="O529" t="s">
        <v>601</v>
      </c>
      <c r="P529" t="s">
        <v>400</v>
      </c>
      <c r="Q529" t="s">
        <v>401</v>
      </c>
      <c r="R529" t="s">
        <v>402</v>
      </c>
      <c r="S529" t="s">
        <v>82</v>
      </c>
    </row>
    <row r="530" spans="1:19" x14ac:dyDescent="0.35">
      <c r="A530">
        <v>52759</v>
      </c>
      <c r="C530">
        <v>266</v>
      </c>
      <c r="D530" t="s">
        <v>23</v>
      </c>
      <c r="E530" t="s">
        <v>571</v>
      </c>
      <c r="F530">
        <v>400</v>
      </c>
      <c r="G530" s="22">
        <v>45427</v>
      </c>
      <c r="H530" s="22">
        <v>45427</v>
      </c>
      <c r="I530" s="22">
        <v>45427</v>
      </c>
      <c r="J530" s="22">
        <v>45418</v>
      </c>
      <c r="K530" s="22">
        <v>45418</v>
      </c>
      <c r="L530" t="s">
        <v>398</v>
      </c>
      <c r="M530" t="s">
        <v>540</v>
      </c>
      <c r="N530" t="s">
        <v>541</v>
      </c>
      <c r="O530" t="s">
        <v>601</v>
      </c>
      <c r="P530" t="s">
        <v>400</v>
      </c>
      <c r="Q530" t="s">
        <v>401</v>
      </c>
      <c r="R530" t="s">
        <v>402</v>
      </c>
      <c r="S530" t="s">
        <v>82</v>
      </c>
    </row>
    <row r="531" spans="1:19" x14ac:dyDescent="0.35">
      <c r="A531">
        <v>37043</v>
      </c>
      <c r="C531">
        <v>266</v>
      </c>
      <c r="D531" t="s">
        <v>23</v>
      </c>
      <c r="E531" t="s">
        <v>504</v>
      </c>
      <c r="F531">
        <v>1649.47</v>
      </c>
      <c r="G531" s="22">
        <v>45427</v>
      </c>
      <c r="H531" s="22">
        <v>45427</v>
      </c>
      <c r="I531" s="22">
        <v>45427</v>
      </c>
      <c r="J531" s="22">
        <v>45427</v>
      </c>
      <c r="K531" s="22">
        <v>45357</v>
      </c>
      <c r="L531" t="s">
        <v>398</v>
      </c>
      <c r="M531" t="s">
        <v>406</v>
      </c>
      <c r="N531" t="s">
        <v>507</v>
      </c>
      <c r="O531" t="s">
        <v>601</v>
      </c>
      <c r="P531" t="s">
        <v>400</v>
      </c>
      <c r="Q531" t="s">
        <v>401</v>
      </c>
      <c r="R531" t="s">
        <v>402</v>
      </c>
      <c r="S531" t="s">
        <v>82</v>
      </c>
    </row>
    <row r="532" spans="1:19" x14ac:dyDescent="0.35">
      <c r="A532">
        <v>47254</v>
      </c>
      <c r="C532">
        <v>266</v>
      </c>
      <c r="D532" t="s">
        <v>23</v>
      </c>
      <c r="E532" t="s">
        <v>573</v>
      </c>
      <c r="F532">
        <v>600</v>
      </c>
      <c r="G532" s="22">
        <v>45427</v>
      </c>
      <c r="H532" s="22">
        <v>45427</v>
      </c>
      <c r="I532" s="22">
        <v>45427</v>
      </c>
      <c r="J532" s="22">
        <v>45383</v>
      </c>
      <c r="K532" s="22">
        <v>45383</v>
      </c>
      <c r="L532" t="s">
        <v>89</v>
      </c>
      <c r="M532" t="s">
        <v>433</v>
      </c>
      <c r="N532" t="s">
        <v>442</v>
      </c>
      <c r="O532" t="s">
        <v>601</v>
      </c>
      <c r="P532" t="s">
        <v>400</v>
      </c>
      <c r="Q532" t="s">
        <v>401</v>
      </c>
      <c r="R532" t="s">
        <v>402</v>
      </c>
      <c r="S532" t="s">
        <v>82</v>
      </c>
    </row>
    <row r="533" spans="1:19" x14ac:dyDescent="0.35">
      <c r="A533">
        <v>47255</v>
      </c>
      <c r="C533">
        <v>266</v>
      </c>
      <c r="D533" t="s">
        <v>23</v>
      </c>
      <c r="E533" t="s">
        <v>574</v>
      </c>
      <c r="F533">
        <v>600</v>
      </c>
      <c r="G533" s="22">
        <v>45427</v>
      </c>
      <c r="H533" s="22">
        <v>45427</v>
      </c>
      <c r="I533" s="22">
        <v>45427</v>
      </c>
      <c r="J533" s="22">
        <v>45383</v>
      </c>
      <c r="K533" s="22">
        <v>45383</v>
      </c>
      <c r="L533" t="s">
        <v>89</v>
      </c>
      <c r="M533" t="s">
        <v>433</v>
      </c>
      <c r="N533" t="s">
        <v>442</v>
      </c>
      <c r="O533" t="s">
        <v>601</v>
      </c>
      <c r="P533" t="s">
        <v>400</v>
      </c>
      <c r="Q533" t="s">
        <v>401</v>
      </c>
      <c r="R533" t="s">
        <v>402</v>
      </c>
      <c r="S533" t="s">
        <v>82</v>
      </c>
    </row>
    <row r="534" spans="1:19" x14ac:dyDescent="0.35">
      <c r="A534">
        <v>47257</v>
      </c>
      <c r="C534">
        <v>266</v>
      </c>
      <c r="D534" t="s">
        <v>23</v>
      </c>
      <c r="E534" t="s">
        <v>575</v>
      </c>
      <c r="F534">
        <v>600</v>
      </c>
      <c r="G534" s="22">
        <v>45427</v>
      </c>
      <c r="H534" s="22">
        <v>45427</v>
      </c>
      <c r="I534" s="22">
        <v>45427</v>
      </c>
      <c r="J534" s="22">
        <v>45383</v>
      </c>
      <c r="K534" s="22">
        <v>45383</v>
      </c>
      <c r="L534" t="s">
        <v>89</v>
      </c>
      <c r="M534" t="s">
        <v>433</v>
      </c>
      <c r="N534" t="s">
        <v>442</v>
      </c>
      <c r="O534" t="s">
        <v>601</v>
      </c>
      <c r="P534" t="s">
        <v>400</v>
      </c>
      <c r="Q534" t="s">
        <v>401</v>
      </c>
      <c r="R534" t="s">
        <v>402</v>
      </c>
      <c r="S534" t="s">
        <v>82</v>
      </c>
    </row>
    <row r="535" spans="1:19" x14ac:dyDescent="0.35">
      <c r="A535">
        <v>47767</v>
      </c>
      <c r="C535">
        <v>266</v>
      </c>
      <c r="D535" t="s">
        <v>23</v>
      </c>
      <c r="E535" t="s">
        <v>528</v>
      </c>
      <c r="F535">
        <v>3000</v>
      </c>
      <c r="G535" s="22">
        <v>45427</v>
      </c>
      <c r="H535" s="22">
        <v>45427</v>
      </c>
      <c r="I535" s="22">
        <v>45427</v>
      </c>
      <c r="J535" s="22">
        <v>45383</v>
      </c>
      <c r="K535" s="22">
        <v>45385</v>
      </c>
      <c r="L535" t="s">
        <v>89</v>
      </c>
      <c r="M535" t="s">
        <v>433</v>
      </c>
      <c r="N535" t="s">
        <v>442</v>
      </c>
      <c r="O535" t="s">
        <v>601</v>
      </c>
      <c r="P535" t="s">
        <v>400</v>
      </c>
      <c r="Q535" t="s">
        <v>401</v>
      </c>
      <c r="R535" t="s">
        <v>402</v>
      </c>
      <c r="S535" t="s">
        <v>82</v>
      </c>
    </row>
    <row r="536" spans="1:19" x14ac:dyDescent="0.35">
      <c r="A536">
        <v>47774</v>
      </c>
      <c r="C536">
        <v>266</v>
      </c>
      <c r="D536" t="s">
        <v>23</v>
      </c>
      <c r="E536" t="s">
        <v>529</v>
      </c>
      <c r="F536">
        <v>2112</v>
      </c>
      <c r="G536" s="22">
        <v>45427</v>
      </c>
      <c r="H536" s="22">
        <v>45427</v>
      </c>
      <c r="I536" s="22">
        <v>45427</v>
      </c>
      <c r="J536" s="22">
        <v>45383</v>
      </c>
      <c r="K536" s="22">
        <v>45385</v>
      </c>
      <c r="L536" t="s">
        <v>89</v>
      </c>
      <c r="M536" t="s">
        <v>433</v>
      </c>
      <c r="N536" t="s">
        <v>442</v>
      </c>
      <c r="O536" t="s">
        <v>601</v>
      </c>
      <c r="P536" t="s">
        <v>400</v>
      </c>
      <c r="Q536" t="s">
        <v>401</v>
      </c>
      <c r="R536" t="s">
        <v>402</v>
      </c>
      <c r="S536" t="s">
        <v>82</v>
      </c>
    </row>
    <row r="537" spans="1:19" x14ac:dyDescent="0.35">
      <c r="A537">
        <v>47788</v>
      </c>
      <c r="C537">
        <v>266</v>
      </c>
      <c r="D537" t="s">
        <v>23</v>
      </c>
      <c r="E537" t="s">
        <v>530</v>
      </c>
      <c r="F537">
        <v>2550</v>
      </c>
      <c r="G537" s="22">
        <v>45427</v>
      </c>
      <c r="H537" s="22">
        <v>45427</v>
      </c>
      <c r="I537" s="22">
        <v>45427</v>
      </c>
      <c r="J537" s="22">
        <v>45383</v>
      </c>
      <c r="K537" s="22">
        <v>45385</v>
      </c>
      <c r="L537" t="s">
        <v>89</v>
      </c>
      <c r="M537" t="s">
        <v>433</v>
      </c>
      <c r="N537" t="s">
        <v>442</v>
      </c>
      <c r="O537" t="s">
        <v>601</v>
      </c>
      <c r="P537" t="s">
        <v>400</v>
      </c>
      <c r="Q537" t="s">
        <v>401</v>
      </c>
      <c r="R537" t="s">
        <v>402</v>
      </c>
      <c r="S537" t="s">
        <v>82</v>
      </c>
    </row>
    <row r="538" spans="1:19" x14ac:dyDescent="0.35">
      <c r="A538">
        <v>47792</v>
      </c>
      <c r="C538">
        <v>266</v>
      </c>
      <c r="D538" t="s">
        <v>23</v>
      </c>
      <c r="E538" t="s">
        <v>531</v>
      </c>
      <c r="F538">
        <v>2400</v>
      </c>
      <c r="G538" s="22">
        <v>45427</v>
      </c>
      <c r="H538" s="22">
        <v>45427</v>
      </c>
      <c r="I538" s="22">
        <v>45427</v>
      </c>
      <c r="J538" s="22">
        <v>45383</v>
      </c>
      <c r="K538" s="22">
        <v>45385</v>
      </c>
      <c r="L538" t="s">
        <v>89</v>
      </c>
      <c r="M538" t="s">
        <v>433</v>
      </c>
      <c r="N538" t="s">
        <v>442</v>
      </c>
      <c r="O538" t="s">
        <v>601</v>
      </c>
      <c r="P538" t="s">
        <v>400</v>
      </c>
      <c r="Q538" t="s">
        <v>401</v>
      </c>
      <c r="R538" t="s">
        <v>402</v>
      </c>
      <c r="S538" t="s">
        <v>82</v>
      </c>
    </row>
    <row r="539" spans="1:19" x14ac:dyDescent="0.35">
      <c r="A539">
        <v>47796</v>
      </c>
      <c r="C539">
        <v>266</v>
      </c>
      <c r="D539" t="s">
        <v>23</v>
      </c>
      <c r="E539" t="s">
        <v>530</v>
      </c>
      <c r="F539">
        <v>750</v>
      </c>
      <c r="G539" s="22">
        <v>45427</v>
      </c>
      <c r="H539" s="22">
        <v>45427</v>
      </c>
      <c r="I539" s="22">
        <v>45427</v>
      </c>
      <c r="J539" s="22">
        <v>45383</v>
      </c>
      <c r="K539" s="22">
        <v>45385</v>
      </c>
      <c r="L539" t="s">
        <v>89</v>
      </c>
      <c r="M539" t="s">
        <v>433</v>
      </c>
      <c r="N539" t="s">
        <v>442</v>
      </c>
      <c r="O539" t="s">
        <v>601</v>
      </c>
      <c r="P539" t="s">
        <v>400</v>
      </c>
      <c r="Q539" t="s">
        <v>401</v>
      </c>
      <c r="R539" t="s">
        <v>402</v>
      </c>
      <c r="S539" t="s">
        <v>82</v>
      </c>
    </row>
    <row r="540" spans="1:19" x14ac:dyDescent="0.35">
      <c r="A540">
        <v>49766</v>
      </c>
      <c r="C540">
        <v>266</v>
      </c>
      <c r="D540" t="s">
        <v>23</v>
      </c>
      <c r="E540" t="s">
        <v>624</v>
      </c>
      <c r="F540">
        <v>125</v>
      </c>
      <c r="G540" s="22">
        <v>45427</v>
      </c>
      <c r="H540" s="22">
        <v>45427</v>
      </c>
      <c r="I540" s="22">
        <v>45427</v>
      </c>
      <c r="J540" s="22">
        <v>45398</v>
      </c>
      <c r="K540" s="22">
        <v>45398</v>
      </c>
      <c r="L540" t="s">
        <v>398</v>
      </c>
      <c r="M540" t="s">
        <v>415</v>
      </c>
      <c r="N540" t="s">
        <v>625</v>
      </c>
      <c r="O540" t="s">
        <v>601</v>
      </c>
      <c r="P540" t="s">
        <v>400</v>
      </c>
      <c r="Q540" t="s">
        <v>401</v>
      </c>
      <c r="R540" t="s">
        <v>402</v>
      </c>
      <c r="S540" t="s">
        <v>82</v>
      </c>
    </row>
    <row r="541" spans="1:19" x14ac:dyDescent="0.35">
      <c r="A541">
        <v>50508</v>
      </c>
      <c r="C541">
        <v>266</v>
      </c>
      <c r="D541" t="s">
        <v>23</v>
      </c>
      <c r="E541" t="s">
        <v>561</v>
      </c>
      <c r="F541">
        <v>382.8</v>
      </c>
      <c r="G541" s="22">
        <v>45427</v>
      </c>
      <c r="H541" s="22">
        <v>45427</v>
      </c>
      <c r="I541" s="22">
        <v>45427</v>
      </c>
      <c r="J541" s="22">
        <v>45401</v>
      </c>
      <c r="K541" s="22">
        <v>45401</v>
      </c>
      <c r="L541" t="s">
        <v>398</v>
      </c>
      <c r="O541" t="s">
        <v>601</v>
      </c>
      <c r="P541" t="s">
        <v>400</v>
      </c>
      <c r="Q541" t="s">
        <v>401</v>
      </c>
      <c r="R541" t="s">
        <v>402</v>
      </c>
      <c r="S541" t="s">
        <v>82</v>
      </c>
    </row>
    <row r="542" spans="1:19" x14ac:dyDescent="0.35">
      <c r="A542">
        <v>50698</v>
      </c>
      <c r="C542">
        <v>266</v>
      </c>
      <c r="D542" t="s">
        <v>23</v>
      </c>
      <c r="E542" t="s">
        <v>491</v>
      </c>
      <c r="F542">
        <v>1866.67</v>
      </c>
      <c r="G542" s="22">
        <v>45427</v>
      </c>
      <c r="H542" s="22">
        <v>45427</v>
      </c>
      <c r="I542" s="22">
        <v>45427</v>
      </c>
      <c r="J542" s="22">
        <v>45404</v>
      </c>
      <c r="K542" s="22">
        <v>45404</v>
      </c>
      <c r="L542" t="s">
        <v>89</v>
      </c>
      <c r="M542" t="s">
        <v>433</v>
      </c>
      <c r="N542" t="s">
        <v>442</v>
      </c>
      <c r="O542" t="s">
        <v>601</v>
      </c>
      <c r="P542" t="s">
        <v>400</v>
      </c>
      <c r="Q542" t="s">
        <v>401</v>
      </c>
      <c r="R542" t="s">
        <v>402</v>
      </c>
      <c r="S542" t="s">
        <v>82</v>
      </c>
    </row>
    <row r="543" spans="1:19" x14ac:dyDescent="0.35">
      <c r="A543">
        <v>50768</v>
      </c>
      <c r="C543">
        <v>266</v>
      </c>
      <c r="D543" t="s">
        <v>23</v>
      </c>
      <c r="E543" t="s">
        <v>626</v>
      </c>
      <c r="F543">
        <v>480</v>
      </c>
      <c r="G543" s="22">
        <v>45427</v>
      </c>
      <c r="H543" s="22">
        <v>45427</v>
      </c>
      <c r="I543" s="22">
        <v>45427</v>
      </c>
      <c r="J543" s="22">
        <v>45404</v>
      </c>
      <c r="K543" s="22">
        <v>45404</v>
      </c>
      <c r="L543" t="s">
        <v>89</v>
      </c>
      <c r="M543" t="s">
        <v>433</v>
      </c>
      <c r="N543" t="s">
        <v>442</v>
      </c>
      <c r="O543" t="s">
        <v>601</v>
      </c>
      <c r="P543" t="s">
        <v>400</v>
      </c>
      <c r="Q543" t="s">
        <v>401</v>
      </c>
      <c r="R543" t="s">
        <v>402</v>
      </c>
      <c r="S543" t="s">
        <v>82</v>
      </c>
    </row>
    <row r="544" spans="1:19" x14ac:dyDescent="0.35">
      <c r="A544">
        <v>50946</v>
      </c>
      <c r="C544">
        <v>266</v>
      </c>
      <c r="D544" t="s">
        <v>23</v>
      </c>
      <c r="E544" t="s">
        <v>435</v>
      </c>
      <c r="F544">
        <v>1000</v>
      </c>
      <c r="G544" s="22">
        <v>45427</v>
      </c>
      <c r="H544" s="22">
        <v>45427</v>
      </c>
      <c r="I544" s="22">
        <v>45427</v>
      </c>
      <c r="J544" s="22">
        <v>45413</v>
      </c>
      <c r="K544" s="22">
        <v>45405</v>
      </c>
      <c r="L544" t="s">
        <v>89</v>
      </c>
      <c r="M544" t="s">
        <v>433</v>
      </c>
      <c r="N544" t="s">
        <v>436</v>
      </c>
      <c r="O544" t="s">
        <v>601</v>
      </c>
      <c r="P544" t="s">
        <v>400</v>
      </c>
      <c r="Q544" t="s">
        <v>401</v>
      </c>
      <c r="R544" t="s">
        <v>402</v>
      </c>
      <c r="S544" t="s">
        <v>82</v>
      </c>
    </row>
    <row r="545" spans="1:19" x14ac:dyDescent="0.35">
      <c r="A545">
        <v>51378</v>
      </c>
      <c r="C545">
        <v>266</v>
      </c>
      <c r="D545" t="s">
        <v>23</v>
      </c>
      <c r="E545" t="s">
        <v>565</v>
      </c>
      <c r="F545">
        <v>200</v>
      </c>
      <c r="G545" s="22">
        <v>45427</v>
      </c>
      <c r="H545" s="22">
        <v>45427</v>
      </c>
      <c r="I545" s="22">
        <v>45427</v>
      </c>
      <c r="J545" s="22">
        <v>45407</v>
      </c>
      <c r="K545" s="22">
        <v>45407</v>
      </c>
      <c r="L545" t="s">
        <v>398</v>
      </c>
      <c r="M545" t="s">
        <v>430</v>
      </c>
      <c r="N545" t="s">
        <v>481</v>
      </c>
      <c r="O545" t="s">
        <v>601</v>
      </c>
      <c r="P545" t="s">
        <v>400</v>
      </c>
      <c r="Q545" t="s">
        <v>401</v>
      </c>
      <c r="R545" t="s">
        <v>402</v>
      </c>
      <c r="S545" t="s">
        <v>82</v>
      </c>
    </row>
    <row r="546" spans="1:19" x14ac:dyDescent="0.35">
      <c r="A546">
        <v>51433</v>
      </c>
      <c r="C546">
        <v>266</v>
      </c>
      <c r="D546" t="s">
        <v>23</v>
      </c>
      <c r="E546" t="s">
        <v>405</v>
      </c>
      <c r="F546">
        <v>4511.99</v>
      </c>
      <c r="G546" s="22">
        <v>45427</v>
      </c>
      <c r="H546" s="22">
        <v>45427</v>
      </c>
      <c r="I546" s="22">
        <v>45427</v>
      </c>
      <c r="J546" s="22">
        <v>45405</v>
      </c>
      <c r="K546" s="22">
        <v>45407</v>
      </c>
      <c r="L546" t="s">
        <v>398</v>
      </c>
      <c r="M546" t="s">
        <v>505</v>
      </c>
      <c r="N546" t="s">
        <v>506</v>
      </c>
      <c r="O546" t="s">
        <v>601</v>
      </c>
      <c r="P546" t="s">
        <v>400</v>
      </c>
      <c r="Q546" t="s">
        <v>401</v>
      </c>
      <c r="R546" t="s">
        <v>402</v>
      </c>
      <c r="S546" t="s">
        <v>82</v>
      </c>
    </row>
    <row r="547" spans="1:19" x14ac:dyDescent="0.35">
      <c r="A547">
        <v>51434</v>
      </c>
      <c r="C547">
        <v>266</v>
      </c>
      <c r="D547" t="s">
        <v>23</v>
      </c>
      <c r="E547" t="s">
        <v>405</v>
      </c>
      <c r="F547">
        <v>4511.99</v>
      </c>
      <c r="G547" s="22">
        <v>45427</v>
      </c>
      <c r="H547" s="22">
        <v>45427</v>
      </c>
      <c r="I547" s="22">
        <v>45427</v>
      </c>
      <c r="J547" s="22">
        <v>45405</v>
      </c>
      <c r="K547" s="22">
        <v>45407</v>
      </c>
      <c r="L547" t="s">
        <v>398</v>
      </c>
      <c r="M547" t="s">
        <v>505</v>
      </c>
      <c r="N547" t="s">
        <v>506</v>
      </c>
      <c r="O547" t="s">
        <v>601</v>
      </c>
      <c r="P547" t="s">
        <v>400</v>
      </c>
      <c r="Q547" t="s">
        <v>401</v>
      </c>
      <c r="R547" t="s">
        <v>402</v>
      </c>
      <c r="S547" t="s">
        <v>82</v>
      </c>
    </row>
    <row r="548" spans="1:19" x14ac:dyDescent="0.35">
      <c r="A548">
        <v>54179</v>
      </c>
      <c r="C548">
        <v>266</v>
      </c>
      <c r="D548" t="s">
        <v>23</v>
      </c>
      <c r="E548" t="s">
        <v>508</v>
      </c>
      <c r="F548">
        <v>5</v>
      </c>
      <c r="G548" s="22">
        <v>45427</v>
      </c>
      <c r="H548" s="22"/>
      <c r="I548" s="22">
        <v>45427</v>
      </c>
      <c r="J548" s="22">
        <v>45427</v>
      </c>
      <c r="K548" s="22">
        <v>45428</v>
      </c>
      <c r="L548" t="s">
        <v>484</v>
      </c>
      <c r="M548" t="s">
        <v>415</v>
      </c>
      <c r="N548" t="s">
        <v>615</v>
      </c>
      <c r="O548" t="s">
        <v>601</v>
      </c>
      <c r="P548" t="s">
        <v>400</v>
      </c>
      <c r="Q548" t="s">
        <v>401</v>
      </c>
      <c r="R548" t="s">
        <v>402</v>
      </c>
      <c r="S548" t="s">
        <v>82</v>
      </c>
    </row>
    <row r="549" spans="1:19" x14ac:dyDescent="0.35">
      <c r="A549">
        <v>53071</v>
      </c>
      <c r="C549">
        <v>266</v>
      </c>
      <c r="D549" t="s">
        <v>23</v>
      </c>
      <c r="E549" t="s">
        <v>623</v>
      </c>
      <c r="F549">
        <v>398</v>
      </c>
      <c r="G549" s="22">
        <v>45426</v>
      </c>
      <c r="H549" s="22">
        <v>45426</v>
      </c>
      <c r="I549" s="22">
        <v>45426</v>
      </c>
      <c r="J549" s="22">
        <v>45420</v>
      </c>
      <c r="K549" s="22">
        <v>45420</v>
      </c>
      <c r="L549" t="s">
        <v>398</v>
      </c>
      <c r="O549" t="s">
        <v>601</v>
      </c>
      <c r="P549" t="s">
        <v>400</v>
      </c>
      <c r="Q549" t="s">
        <v>401</v>
      </c>
      <c r="R549" t="s">
        <v>402</v>
      </c>
      <c r="S549" t="s">
        <v>82</v>
      </c>
    </row>
    <row r="550" spans="1:19" x14ac:dyDescent="0.35">
      <c r="A550">
        <v>53764</v>
      </c>
      <c r="C550">
        <v>266</v>
      </c>
      <c r="D550" t="s">
        <v>23</v>
      </c>
      <c r="E550" t="s">
        <v>554</v>
      </c>
      <c r="F550">
        <v>185</v>
      </c>
      <c r="G550" s="22">
        <v>45432</v>
      </c>
      <c r="H550" s="22">
        <v>45426</v>
      </c>
      <c r="I550" s="22">
        <v>45426</v>
      </c>
      <c r="J550" s="22">
        <v>45422</v>
      </c>
      <c r="K550" s="22">
        <v>45425</v>
      </c>
      <c r="L550" t="s">
        <v>398</v>
      </c>
      <c r="M550" t="s">
        <v>455</v>
      </c>
      <c r="N550" t="s">
        <v>555</v>
      </c>
      <c r="O550" t="s">
        <v>581</v>
      </c>
      <c r="P550" t="s">
        <v>400</v>
      </c>
      <c r="Q550" t="s">
        <v>401</v>
      </c>
      <c r="R550" t="s">
        <v>402</v>
      </c>
      <c r="S550" t="s">
        <v>82</v>
      </c>
    </row>
    <row r="551" spans="1:19" x14ac:dyDescent="0.35">
      <c r="A551">
        <v>51982</v>
      </c>
      <c r="C551">
        <v>266</v>
      </c>
      <c r="D551" t="s">
        <v>23</v>
      </c>
      <c r="E551" t="s">
        <v>408</v>
      </c>
      <c r="F551">
        <v>124</v>
      </c>
      <c r="G551" s="22">
        <v>45426</v>
      </c>
      <c r="H551" s="22">
        <v>45426</v>
      </c>
      <c r="I551" s="22">
        <v>45426</v>
      </c>
      <c r="J551" s="22">
        <v>45412</v>
      </c>
      <c r="K551" s="22">
        <v>45414</v>
      </c>
      <c r="L551" t="s">
        <v>398</v>
      </c>
      <c r="O551" t="s">
        <v>601</v>
      </c>
      <c r="P551" t="s">
        <v>400</v>
      </c>
      <c r="Q551" t="s">
        <v>401</v>
      </c>
      <c r="R551" t="s">
        <v>402</v>
      </c>
      <c r="S551" t="s">
        <v>82</v>
      </c>
    </row>
    <row r="552" spans="1:19" x14ac:dyDescent="0.35">
      <c r="A552">
        <v>52341</v>
      </c>
      <c r="C552">
        <v>266</v>
      </c>
      <c r="D552" t="s">
        <v>23</v>
      </c>
      <c r="E552" t="s">
        <v>469</v>
      </c>
      <c r="F552">
        <v>633</v>
      </c>
      <c r="G552" s="22">
        <v>45426</v>
      </c>
      <c r="H552" s="22">
        <v>45426</v>
      </c>
      <c r="I552" s="22">
        <v>45426</v>
      </c>
      <c r="J552" s="22">
        <v>45412</v>
      </c>
      <c r="K552" s="22">
        <v>45415</v>
      </c>
      <c r="L552" t="s">
        <v>398</v>
      </c>
      <c r="O552" t="s">
        <v>601</v>
      </c>
      <c r="P552" t="s">
        <v>400</v>
      </c>
      <c r="Q552" t="s">
        <v>401</v>
      </c>
      <c r="R552" t="s">
        <v>402</v>
      </c>
      <c r="S552" t="s">
        <v>82</v>
      </c>
    </row>
    <row r="553" spans="1:19" x14ac:dyDescent="0.35">
      <c r="A553">
        <v>52351</v>
      </c>
      <c r="C553">
        <v>266</v>
      </c>
      <c r="D553" t="s">
        <v>23</v>
      </c>
      <c r="E553" t="s">
        <v>585</v>
      </c>
      <c r="F553">
        <v>228</v>
      </c>
      <c r="G553" s="22">
        <v>45426</v>
      </c>
      <c r="H553" s="22">
        <v>45426</v>
      </c>
      <c r="I553" s="22">
        <v>45426</v>
      </c>
      <c r="J553" s="22">
        <v>45412</v>
      </c>
      <c r="K553" s="22">
        <v>45415</v>
      </c>
      <c r="L553" t="s">
        <v>398</v>
      </c>
      <c r="O553" t="s">
        <v>601</v>
      </c>
      <c r="P553" t="s">
        <v>400</v>
      </c>
      <c r="Q553" t="s">
        <v>401</v>
      </c>
      <c r="R553" t="s">
        <v>402</v>
      </c>
      <c r="S553" t="s">
        <v>82</v>
      </c>
    </row>
    <row r="554" spans="1:19" x14ac:dyDescent="0.35">
      <c r="A554">
        <v>52355</v>
      </c>
      <c r="C554">
        <v>266</v>
      </c>
      <c r="D554" t="s">
        <v>23</v>
      </c>
      <c r="E554" t="s">
        <v>409</v>
      </c>
      <c r="F554">
        <v>493.69</v>
      </c>
      <c r="G554" s="22">
        <v>45426</v>
      </c>
      <c r="H554" s="22">
        <v>45426</v>
      </c>
      <c r="I554" s="22">
        <v>45426</v>
      </c>
      <c r="J554" s="22">
        <v>45412</v>
      </c>
      <c r="K554" s="22">
        <v>45415</v>
      </c>
      <c r="L554" t="s">
        <v>398</v>
      </c>
      <c r="O554" t="s">
        <v>601</v>
      </c>
      <c r="P554" t="s">
        <v>400</v>
      </c>
      <c r="Q554" t="s">
        <v>401</v>
      </c>
      <c r="R554" t="s">
        <v>402</v>
      </c>
      <c r="S554" t="s">
        <v>82</v>
      </c>
    </row>
    <row r="555" spans="1:19" x14ac:dyDescent="0.35">
      <c r="A555">
        <v>52363</v>
      </c>
      <c r="C555">
        <v>266</v>
      </c>
      <c r="D555" t="s">
        <v>23</v>
      </c>
      <c r="E555" t="s">
        <v>403</v>
      </c>
      <c r="F555">
        <v>2595.4</v>
      </c>
      <c r="G555" s="22">
        <v>45426</v>
      </c>
      <c r="H555" s="22">
        <v>45426</v>
      </c>
      <c r="I555" s="22">
        <v>45426</v>
      </c>
      <c r="J555" s="22">
        <v>45412</v>
      </c>
      <c r="K555" s="22">
        <v>45415</v>
      </c>
      <c r="L555" t="s">
        <v>398</v>
      </c>
      <c r="O555" t="s">
        <v>601</v>
      </c>
      <c r="P555" t="s">
        <v>400</v>
      </c>
      <c r="Q555" t="s">
        <v>401</v>
      </c>
      <c r="R555" t="s">
        <v>402</v>
      </c>
      <c r="S555" t="s">
        <v>82</v>
      </c>
    </row>
    <row r="556" spans="1:19" x14ac:dyDescent="0.35">
      <c r="A556">
        <v>52571</v>
      </c>
      <c r="C556">
        <v>266</v>
      </c>
      <c r="D556" t="s">
        <v>23</v>
      </c>
      <c r="E556" t="s">
        <v>528</v>
      </c>
      <c r="F556">
        <v>12000</v>
      </c>
      <c r="G556" s="22">
        <v>45426</v>
      </c>
      <c r="H556" s="22">
        <v>45426</v>
      </c>
      <c r="I556" s="22">
        <v>45426</v>
      </c>
      <c r="J556" s="22">
        <v>45418</v>
      </c>
      <c r="K556" s="22">
        <v>45418</v>
      </c>
      <c r="L556" t="s">
        <v>89</v>
      </c>
      <c r="M556" t="s">
        <v>433</v>
      </c>
      <c r="N556" t="s">
        <v>442</v>
      </c>
      <c r="O556" t="s">
        <v>601</v>
      </c>
      <c r="P556" t="s">
        <v>400</v>
      </c>
      <c r="Q556" t="s">
        <v>401</v>
      </c>
      <c r="R556" t="s">
        <v>402</v>
      </c>
      <c r="S556" t="s">
        <v>82</v>
      </c>
    </row>
    <row r="557" spans="1:19" x14ac:dyDescent="0.35">
      <c r="A557">
        <v>52921</v>
      </c>
      <c r="C557">
        <v>266</v>
      </c>
      <c r="D557" t="s">
        <v>23</v>
      </c>
      <c r="E557" t="s">
        <v>440</v>
      </c>
      <c r="F557">
        <v>747.5</v>
      </c>
      <c r="G557" s="22">
        <v>45426</v>
      </c>
      <c r="H557" s="22">
        <v>45426</v>
      </c>
      <c r="I557" s="22">
        <v>45426</v>
      </c>
      <c r="J557" s="22">
        <v>45419</v>
      </c>
      <c r="K557" s="22">
        <v>45419</v>
      </c>
      <c r="L557" t="s">
        <v>398</v>
      </c>
      <c r="N557" t="s">
        <v>597</v>
      </c>
      <c r="O557" t="s">
        <v>601</v>
      </c>
      <c r="P557" t="s">
        <v>400</v>
      </c>
      <c r="Q557" t="s">
        <v>401</v>
      </c>
      <c r="R557" t="s">
        <v>402</v>
      </c>
      <c r="S557" t="s">
        <v>82</v>
      </c>
    </row>
    <row r="558" spans="1:19" x14ac:dyDescent="0.35">
      <c r="A558">
        <v>51253</v>
      </c>
      <c r="C558">
        <v>266</v>
      </c>
      <c r="D558" t="s">
        <v>23</v>
      </c>
      <c r="E558" t="s">
        <v>423</v>
      </c>
      <c r="F558">
        <v>2114.5100000000002</v>
      </c>
      <c r="G558" s="22">
        <v>45426</v>
      </c>
      <c r="H558" s="22">
        <v>45426</v>
      </c>
      <c r="I558" s="22">
        <v>45426</v>
      </c>
      <c r="J558" s="22">
        <v>45406</v>
      </c>
      <c r="K558" s="22">
        <v>45406</v>
      </c>
      <c r="L558" t="s">
        <v>398</v>
      </c>
      <c r="O558" t="s">
        <v>601</v>
      </c>
      <c r="P558" t="s">
        <v>400</v>
      </c>
      <c r="Q558" t="s">
        <v>401</v>
      </c>
      <c r="R558" t="s">
        <v>402</v>
      </c>
      <c r="S558" t="s">
        <v>82</v>
      </c>
    </row>
    <row r="559" spans="1:19" x14ac:dyDescent="0.35">
      <c r="A559">
        <v>49042</v>
      </c>
      <c r="C559">
        <v>266</v>
      </c>
      <c r="D559" t="s">
        <v>23</v>
      </c>
      <c r="E559" t="s">
        <v>475</v>
      </c>
      <c r="F559">
        <v>2958.23</v>
      </c>
      <c r="G559" s="22">
        <v>45425</v>
      </c>
      <c r="H559" s="22">
        <v>45425</v>
      </c>
      <c r="I559" s="22">
        <v>45425</v>
      </c>
      <c r="J559" s="22">
        <v>45393</v>
      </c>
      <c r="K559" s="22">
        <v>45393</v>
      </c>
      <c r="L559" t="s">
        <v>398</v>
      </c>
      <c r="O559" t="s">
        <v>601</v>
      </c>
      <c r="P559" t="s">
        <v>400</v>
      </c>
      <c r="Q559" t="s">
        <v>401</v>
      </c>
      <c r="R559" t="s">
        <v>402</v>
      </c>
      <c r="S559" t="s">
        <v>82</v>
      </c>
    </row>
    <row r="560" spans="1:19" x14ac:dyDescent="0.35">
      <c r="A560">
        <v>50511</v>
      </c>
      <c r="C560">
        <v>266</v>
      </c>
      <c r="D560" t="s">
        <v>23</v>
      </c>
      <c r="E560" t="s">
        <v>427</v>
      </c>
      <c r="F560">
        <v>751.78</v>
      </c>
      <c r="G560" s="22">
        <v>45425</v>
      </c>
      <c r="H560" s="22">
        <v>45425</v>
      </c>
      <c r="I560" s="22">
        <v>45425</v>
      </c>
      <c r="J560" s="22">
        <v>45401</v>
      </c>
      <c r="K560" s="22">
        <v>45401</v>
      </c>
      <c r="L560" t="s">
        <v>398</v>
      </c>
      <c r="O560" t="s">
        <v>601</v>
      </c>
      <c r="P560" t="s">
        <v>400</v>
      </c>
      <c r="Q560" t="s">
        <v>401</v>
      </c>
      <c r="R560" t="s">
        <v>402</v>
      </c>
      <c r="S560" t="s">
        <v>82</v>
      </c>
    </row>
    <row r="561" spans="1:19" x14ac:dyDescent="0.35">
      <c r="A561">
        <v>50897</v>
      </c>
      <c r="C561">
        <v>266</v>
      </c>
      <c r="D561" t="s">
        <v>23</v>
      </c>
      <c r="E561" t="s">
        <v>627</v>
      </c>
      <c r="F561">
        <v>2064.6999999999998</v>
      </c>
      <c r="G561" s="22">
        <v>45425</v>
      </c>
      <c r="H561" s="22">
        <v>45425</v>
      </c>
      <c r="I561" s="22">
        <v>45425</v>
      </c>
      <c r="J561" s="22">
        <v>45413</v>
      </c>
      <c r="K561" s="22">
        <v>45405</v>
      </c>
      <c r="L561" t="s">
        <v>398</v>
      </c>
      <c r="M561" t="s">
        <v>430</v>
      </c>
      <c r="N561" t="s">
        <v>481</v>
      </c>
      <c r="O561" t="s">
        <v>601</v>
      </c>
      <c r="P561" t="s">
        <v>400</v>
      </c>
      <c r="Q561" t="s">
        <v>401</v>
      </c>
      <c r="R561" t="s">
        <v>402</v>
      </c>
      <c r="S561" t="s">
        <v>82</v>
      </c>
    </row>
    <row r="562" spans="1:19" x14ac:dyDescent="0.35">
      <c r="A562">
        <v>51377</v>
      </c>
      <c r="C562">
        <v>266</v>
      </c>
      <c r="D562" t="s">
        <v>23</v>
      </c>
      <c r="E562" t="s">
        <v>582</v>
      </c>
      <c r="F562">
        <v>460</v>
      </c>
      <c r="G562" s="22">
        <v>45424</v>
      </c>
      <c r="H562" s="22">
        <v>45425</v>
      </c>
      <c r="I562" s="22">
        <v>45425</v>
      </c>
      <c r="J562" s="22">
        <v>45407</v>
      </c>
      <c r="K562" s="22">
        <v>45407</v>
      </c>
      <c r="L562" t="s">
        <v>89</v>
      </c>
      <c r="M562" t="s">
        <v>430</v>
      </c>
      <c r="N562" t="s">
        <v>583</v>
      </c>
      <c r="O562" t="s">
        <v>584</v>
      </c>
      <c r="P562" t="s">
        <v>400</v>
      </c>
      <c r="Q562" t="s">
        <v>401</v>
      </c>
      <c r="R562" t="s">
        <v>402</v>
      </c>
      <c r="S562" t="s">
        <v>82</v>
      </c>
    </row>
    <row r="563" spans="1:19" x14ac:dyDescent="0.35">
      <c r="A563">
        <v>51742</v>
      </c>
      <c r="C563">
        <v>266</v>
      </c>
      <c r="D563" t="s">
        <v>23</v>
      </c>
      <c r="E563" t="s">
        <v>408</v>
      </c>
      <c r="F563">
        <v>561.58000000000004</v>
      </c>
      <c r="G563" s="22">
        <v>45424</v>
      </c>
      <c r="H563" s="22">
        <v>45425</v>
      </c>
      <c r="I563" s="22">
        <v>45425</v>
      </c>
      <c r="J563" s="22">
        <v>45411</v>
      </c>
      <c r="K563" s="22">
        <v>45411</v>
      </c>
      <c r="L563" t="s">
        <v>398</v>
      </c>
      <c r="O563" t="s">
        <v>584</v>
      </c>
      <c r="P563" t="s">
        <v>400</v>
      </c>
      <c r="Q563" t="s">
        <v>401</v>
      </c>
      <c r="R563" t="s">
        <v>402</v>
      </c>
      <c r="S563" t="s">
        <v>82</v>
      </c>
    </row>
    <row r="564" spans="1:19" x14ac:dyDescent="0.35">
      <c r="A564">
        <v>51748</v>
      </c>
      <c r="C564">
        <v>266</v>
      </c>
      <c r="D564" t="s">
        <v>23</v>
      </c>
      <c r="E564" t="s">
        <v>439</v>
      </c>
      <c r="F564">
        <v>302.74</v>
      </c>
      <c r="G564" s="22">
        <v>45423</v>
      </c>
      <c r="H564" s="22">
        <v>45425</v>
      </c>
      <c r="I564" s="22">
        <v>45425</v>
      </c>
      <c r="J564" s="22">
        <v>45408</v>
      </c>
      <c r="K564" s="22">
        <v>45411</v>
      </c>
      <c r="L564" t="s">
        <v>398</v>
      </c>
      <c r="O564" t="s">
        <v>584</v>
      </c>
      <c r="P564" t="s">
        <v>400</v>
      </c>
      <c r="Q564" t="s">
        <v>401</v>
      </c>
      <c r="R564" t="s">
        <v>402</v>
      </c>
      <c r="S564" t="s">
        <v>82</v>
      </c>
    </row>
    <row r="565" spans="1:19" x14ac:dyDescent="0.35">
      <c r="A565">
        <v>51750</v>
      </c>
      <c r="C565">
        <v>266</v>
      </c>
      <c r="D565" t="s">
        <v>23</v>
      </c>
      <c r="E565" t="s">
        <v>570</v>
      </c>
      <c r="F565">
        <v>531.45000000000005</v>
      </c>
      <c r="G565" s="22">
        <v>45423</v>
      </c>
      <c r="H565" s="22">
        <v>45425</v>
      </c>
      <c r="I565" s="22">
        <v>45425</v>
      </c>
      <c r="J565" s="22">
        <v>45411</v>
      </c>
      <c r="K565" s="22">
        <v>45411</v>
      </c>
      <c r="L565" t="s">
        <v>398</v>
      </c>
      <c r="O565" t="s">
        <v>584</v>
      </c>
      <c r="P565" t="s">
        <v>400</v>
      </c>
      <c r="Q565" t="s">
        <v>401</v>
      </c>
      <c r="R565" t="s">
        <v>402</v>
      </c>
      <c r="S565" t="s">
        <v>82</v>
      </c>
    </row>
    <row r="566" spans="1:19" x14ac:dyDescent="0.35">
      <c r="A566">
        <v>51829</v>
      </c>
      <c r="C566">
        <v>266</v>
      </c>
      <c r="D566" t="s">
        <v>23</v>
      </c>
      <c r="E566" t="s">
        <v>448</v>
      </c>
      <c r="F566">
        <v>1200</v>
      </c>
      <c r="G566" s="22">
        <v>45425</v>
      </c>
      <c r="H566" s="22">
        <v>45425</v>
      </c>
      <c r="I566" s="22">
        <v>45425</v>
      </c>
      <c r="J566" s="22">
        <v>45412</v>
      </c>
      <c r="K566" s="22">
        <v>45412</v>
      </c>
      <c r="L566" t="s">
        <v>398</v>
      </c>
      <c r="M566" t="s">
        <v>449</v>
      </c>
      <c r="N566" t="s">
        <v>450</v>
      </c>
      <c r="O566" t="s">
        <v>601</v>
      </c>
      <c r="P566" t="s">
        <v>400</v>
      </c>
      <c r="Q566" t="s">
        <v>401</v>
      </c>
      <c r="R566" t="s">
        <v>402</v>
      </c>
      <c r="S566" t="s">
        <v>82</v>
      </c>
    </row>
    <row r="567" spans="1:19" x14ac:dyDescent="0.35">
      <c r="A567">
        <v>51981</v>
      </c>
      <c r="C567">
        <v>266</v>
      </c>
      <c r="D567" t="s">
        <v>23</v>
      </c>
      <c r="E567" t="s">
        <v>628</v>
      </c>
      <c r="F567">
        <v>450</v>
      </c>
      <c r="G567" s="22">
        <v>45425</v>
      </c>
      <c r="H567" s="22">
        <v>45425</v>
      </c>
      <c r="I567" s="22">
        <v>45425</v>
      </c>
      <c r="J567" s="22">
        <v>45411</v>
      </c>
      <c r="K567" s="22">
        <v>45414</v>
      </c>
      <c r="L567" t="s">
        <v>398</v>
      </c>
      <c r="M567" t="s">
        <v>412</v>
      </c>
      <c r="N567" t="s">
        <v>413</v>
      </c>
      <c r="O567" t="s">
        <v>601</v>
      </c>
      <c r="P567" t="s">
        <v>400</v>
      </c>
      <c r="Q567" t="s">
        <v>401</v>
      </c>
      <c r="R567" t="s">
        <v>402</v>
      </c>
      <c r="S567" t="s">
        <v>82</v>
      </c>
    </row>
    <row r="568" spans="1:19" x14ac:dyDescent="0.35">
      <c r="A568">
        <v>52259</v>
      </c>
      <c r="C568">
        <v>266</v>
      </c>
      <c r="D568" t="s">
        <v>23</v>
      </c>
      <c r="E568" t="s">
        <v>448</v>
      </c>
      <c r="F568">
        <v>1550</v>
      </c>
      <c r="G568" s="22">
        <v>45425</v>
      </c>
      <c r="H568" s="22">
        <v>45425</v>
      </c>
      <c r="I568" s="22">
        <v>45425</v>
      </c>
      <c r="J568" s="22">
        <v>45412</v>
      </c>
      <c r="K568" s="22">
        <v>45415</v>
      </c>
      <c r="L568" t="s">
        <v>398</v>
      </c>
      <c r="M568" t="s">
        <v>449</v>
      </c>
      <c r="N568" t="s">
        <v>450</v>
      </c>
      <c r="O568" t="s">
        <v>601</v>
      </c>
      <c r="P568" t="s">
        <v>400</v>
      </c>
      <c r="Q568" t="s">
        <v>401</v>
      </c>
      <c r="R568" t="s">
        <v>402</v>
      </c>
      <c r="S568" t="s">
        <v>82</v>
      </c>
    </row>
    <row r="569" spans="1:19" x14ac:dyDescent="0.35">
      <c r="A569">
        <v>52328</v>
      </c>
      <c r="C569">
        <v>266</v>
      </c>
      <c r="D569" t="s">
        <v>23</v>
      </c>
      <c r="E569" t="s">
        <v>452</v>
      </c>
      <c r="F569">
        <v>216.6</v>
      </c>
      <c r="G569" s="22">
        <v>45425</v>
      </c>
      <c r="H569" s="22">
        <v>45425</v>
      </c>
      <c r="I569" s="22">
        <v>45425</v>
      </c>
      <c r="J569" s="22">
        <v>45415</v>
      </c>
      <c r="K569" s="22">
        <v>45415</v>
      </c>
      <c r="L569" t="s">
        <v>398</v>
      </c>
      <c r="O569" t="s">
        <v>601</v>
      </c>
      <c r="P569" t="s">
        <v>400</v>
      </c>
      <c r="Q569" t="s">
        <v>401</v>
      </c>
      <c r="R569" t="s">
        <v>402</v>
      </c>
      <c r="S569" t="s">
        <v>82</v>
      </c>
    </row>
    <row r="570" spans="1:19" x14ac:dyDescent="0.35">
      <c r="A570">
        <v>52358</v>
      </c>
      <c r="C570">
        <v>266</v>
      </c>
      <c r="D570" t="s">
        <v>23</v>
      </c>
      <c r="E570" t="s">
        <v>445</v>
      </c>
      <c r="F570">
        <v>270.8</v>
      </c>
      <c r="G570" s="22">
        <v>45425</v>
      </c>
      <c r="H570" s="22">
        <v>45425</v>
      </c>
      <c r="I570" s="22">
        <v>45425</v>
      </c>
      <c r="J570" s="22">
        <v>45412</v>
      </c>
      <c r="K570" s="22">
        <v>45415</v>
      </c>
      <c r="L570" t="s">
        <v>398</v>
      </c>
      <c r="O570" t="s">
        <v>601</v>
      </c>
      <c r="P570" t="s">
        <v>400</v>
      </c>
      <c r="Q570" t="s">
        <v>401</v>
      </c>
      <c r="R570" t="s">
        <v>402</v>
      </c>
      <c r="S570" t="s">
        <v>82</v>
      </c>
    </row>
    <row r="571" spans="1:19" x14ac:dyDescent="0.35">
      <c r="A571">
        <v>52359</v>
      </c>
      <c r="C571">
        <v>266</v>
      </c>
      <c r="D571" t="s">
        <v>23</v>
      </c>
      <c r="E571" t="s">
        <v>445</v>
      </c>
      <c r="F571">
        <v>146.51</v>
      </c>
      <c r="G571" s="22">
        <v>45425</v>
      </c>
      <c r="H571" s="22">
        <v>45425</v>
      </c>
      <c r="I571" s="22">
        <v>45425</v>
      </c>
      <c r="J571" s="22">
        <v>45412</v>
      </c>
      <c r="K571" s="22">
        <v>45415</v>
      </c>
      <c r="L571" t="s">
        <v>398</v>
      </c>
      <c r="O571" t="s">
        <v>601</v>
      </c>
      <c r="P571" t="s">
        <v>400</v>
      </c>
      <c r="Q571" t="s">
        <v>401</v>
      </c>
      <c r="R571" t="s">
        <v>402</v>
      </c>
      <c r="S571" t="s">
        <v>82</v>
      </c>
    </row>
    <row r="572" spans="1:19" x14ac:dyDescent="0.35">
      <c r="A572">
        <v>51519</v>
      </c>
      <c r="C572">
        <v>266</v>
      </c>
      <c r="D572" t="s">
        <v>23</v>
      </c>
      <c r="E572" t="s">
        <v>629</v>
      </c>
      <c r="F572">
        <v>2065</v>
      </c>
      <c r="G572" s="22">
        <v>45422</v>
      </c>
      <c r="H572" s="22">
        <v>45422</v>
      </c>
      <c r="I572" s="22">
        <v>45422</v>
      </c>
      <c r="J572" s="22">
        <v>45408</v>
      </c>
      <c r="K572" s="22">
        <v>45408</v>
      </c>
      <c r="L572" t="s">
        <v>398</v>
      </c>
      <c r="M572" t="s">
        <v>415</v>
      </c>
      <c r="N572" t="s">
        <v>485</v>
      </c>
      <c r="O572" t="s">
        <v>584</v>
      </c>
      <c r="P572" t="s">
        <v>400</v>
      </c>
      <c r="Q572" t="s">
        <v>401</v>
      </c>
      <c r="R572" t="s">
        <v>402</v>
      </c>
      <c r="S572" t="s">
        <v>82</v>
      </c>
    </row>
    <row r="573" spans="1:19" x14ac:dyDescent="0.35">
      <c r="A573">
        <v>51520</v>
      </c>
      <c r="C573">
        <v>266</v>
      </c>
      <c r="D573" t="s">
        <v>23</v>
      </c>
      <c r="E573" t="s">
        <v>408</v>
      </c>
      <c r="F573">
        <v>392.5</v>
      </c>
      <c r="G573" s="22">
        <v>45422</v>
      </c>
      <c r="H573" s="22">
        <v>45422</v>
      </c>
      <c r="I573" s="22">
        <v>45422</v>
      </c>
      <c r="J573" s="22">
        <v>45408</v>
      </c>
      <c r="K573" s="22">
        <v>45408</v>
      </c>
      <c r="L573" t="s">
        <v>398</v>
      </c>
      <c r="O573" t="s">
        <v>584</v>
      </c>
      <c r="P573" t="s">
        <v>400</v>
      </c>
      <c r="Q573" t="s">
        <v>401</v>
      </c>
      <c r="R573" t="s">
        <v>402</v>
      </c>
      <c r="S573" t="s">
        <v>82</v>
      </c>
    </row>
    <row r="574" spans="1:19" x14ac:dyDescent="0.35">
      <c r="A574">
        <v>51521</v>
      </c>
      <c r="C574">
        <v>266</v>
      </c>
      <c r="D574" t="s">
        <v>23</v>
      </c>
      <c r="E574" t="s">
        <v>439</v>
      </c>
      <c r="F574">
        <v>517.95000000000005</v>
      </c>
      <c r="G574" s="22">
        <v>45422</v>
      </c>
      <c r="H574" s="22">
        <v>45422</v>
      </c>
      <c r="I574" s="22">
        <v>45422</v>
      </c>
      <c r="J574" s="22">
        <v>45408</v>
      </c>
      <c r="K574" s="22">
        <v>45408</v>
      </c>
      <c r="L574" t="s">
        <v>398</v>
      </c>
      <c r="O574" t="s">
        <v>584</v>
      </c>
      <c r="P574" t="s">
        <v>400</v>
      </c>
      <c r="Q574" t="s">
        <v>401</v>
      </c>
      <c r="R574" t="s">
        <v>402</v>
      </c>
      <c r="S574" t="s">
        <v>82</v>
      </c>
    </row>
    <row r="575" spans="1:19" x14ac:dyDescent="0.35">
      <c r="A575">
        <v>51526</v>
      </c>
      <c r="C575">
        <v>266</v>
      </c>
      <c r="D575" t="s">
        <v>23</v>
      </c>
      <c r="E575" t="s">
        <v>453</v>
      </c>
      <c r="F575">
        <v>743.67</v>
      </c>
      <c r="G575" s="22">
        <v>45422</v>
      </c>
      <c r="H575" s="22">
        <v>45422</v>
      </c>
      <c r="I575" s="22">
        <v>45422</v>
      </c>
      <c r="J575" s="22">
        <v>45408</v>
      </c>
      <c r="K575" s="22">
        <v>45408</v>
      </c>
      <c r="L575" t="s">
        <v>398</v>
      </c>
      <c r="O575" t="s">
        <v>584</v>
      </c>
      <c r="P575" t="s">
        <v>400</v>
      </c>
      <c r="Q575" t="s">
        <v>401</v>
      </c>
      <c r="R575" t="s">
        <v>402</v>
      </c>
      <c r="S575" t="s">
        <v>82</v>
      </c>
    </row>
    <row r="576" spans="1:19" x14ac:dyDescent="0.35">
      <c r="A576">
        <v>51527</v>
      </c>
      <c r="C576">
        <v>266</v>
      </c>
      <c r="D576" t="s">
        <v>23</v>
      </c>
      <c r="E576" t="s">
        <v>453</v>
      </c>
      <c r="F576">
        <v>1733.72</v>
      </c>
      <c r="G576" s="22">
        <v>45422</v>
      </c>
      <c r="H576" s="22">
        <v>45422</v>
      </c>
      <c r="I576" s="22">
        <v>45422</v>
      </c>
      <c r="J576" s="22">
        <v>45408</v>
      </c>
      <c r="K576" s="22">
        <v>45408</v>
      </c>
      <c r="L576" t="s">
        <v>398</v>
      </c>
      <c r="O576" t="s">
        <v>584</v>
      </c>
      <c r="P576" t="s">
        <v>400</v>
      </c>
      <c r="Q576" t="s">
        <v>401</v>
      </c>
      <c r="R576" t="s">
        <v>402</v>
      </c>
      <c r="S576" t="s">
        <v>82</v>
      </c>
    </row>
    <row r="577" spans="1:19" x14ac:dyDescent="0.35">
      <c r="A577">
        <v>51665</v>
      </c>
      <c r="C577">
        <v>266</v>
      </c>
      <c r="D577" t="s">
        <v>23</v>
      </c>
      <c r="E577" t="s">
        <v>429</v>
      </c>
      <c r="F577">
        <v>5000</v>
      </c>
      <c r="G577" s="22">
        <v>45422</v>
      </c>
      <c r="H577" s="22">
        <v>45422</v>
      </c>
      <c r="I577" s="22">
        <v>45422</v>
      </c>
      <c r="J577" s="22">
        <v>45413</v>
      </c>
      <c r="K577" s="22">
        <v>45411</v>
      </c>
      <c r="L577" t="s">
        <v>89</v>
      </c>
      <c r="M577" t="s">
        <v>430</v>
      </c>
      <c r="N577" t="s">
        <v>431</v>
      </c>
      <c r="O577" t="s">
        <v>584</v>
      </c>
      <c r="P577" t="s">
        <v>400</v>
      </c>
      <c r="Q577" t="s">
        <v>401</v>
      </c>
      <c r="R577" t="s">
        <v>402</v>
      </c>
      <c r="S577" t="s">
        <v>82</v>
      </c>
    </row>
    <row r="578" spans="1:19" x14ac:dyDescent="0.35">
      <c r="A578">
        <v>51751</v>
      </c>
      <c r="C578">
        <v>266</v>
      </c>
      <c r="D578" t="s">
        <v>23</v>
      </c>
      <c r="E578" t="s">
        <v>570</v>
      </c>
      <c r="F578">
        <v>235.06</v>
      </c>
      <c r="G578" s="22">
        <v>45422</v>
      </c>
      <c r="H578" s="22">
        <v>45422</v>
      </c>
      <c r="I578" s="22">
        <v>45422</v>
      </c>
      <c r="J578" s="22">
        <v>45411</v>
      </c>
      <c r="K578" s="22">
        <v>45411</v>
      </c>
      <c r="L578" t="s">
        <v>398</v>
      </c>
      <c r="O578" t="s">
        <v>584</v>
      </c>
      <c r="P578" t="s">
        <v>400</v>
      </c>
      <c r="Q578" t="s">
        <v>401</v>
      </c>
      <c r="R578" t="s">
        <v>402</v>
      </c>
      <c r="S578" t="s">
        <v>82</v>
      </c>
    </row>
    <row r="579" spans="1:19" x14ac:dyDescent="0.35">
      <c r="A579">
        <v>51831</v>
      </c>
      <c r="C579">
        <v>266</v>
      </c>
      <c r="D579" t="s">
        <v>23</v>
      </c>
      <c r="E579" t="s">
        <v>630</v>
      </c>
      <c r="F579">
        <v>512</v>
      </c>
      <c r="G579" s="22">
        <v>45422</v>
      </c>
      <c r="H579" s="22">
        <v>45422</v>
      </c>
      <c r="I579" s="22">
        <v>45422</v>
      </c>
      <c r="J579" s="22">
        <v>45412</v>
      </c>
      <c r="K579" s="22">
        <v>45412</v>
      </c>
      <c r="L579" t="s">
        <v>398</v>
      </c>
      <c r="M579" t="s">
        <v>415</v>
      </c>
      <c r="N579" t="s">
        <v>597</v>
      </c>
      <c r="O579" t="s">
        <v>584</v>
      </c>
      <c r="P579" t="s">
        <v>400</v>
      </c>
      <c r="Q579" t="s">
        <v>401</v>
      </c>
      <c r="R579" t="s">
        <v>402</v>
      </c>
      <c r="S579" t="s">
        <v>82</v>
      </c>
    </row>
    <row r="580" spans="1:19" x14ac:dyDescent="0.35">
      <c r="A580">
        <v>51979</v>
      </c>
      <c r="C580">
        <v>266</v>
      </c>
      <c r="D580" t="s">
        <v>23</v>
      </c>
      <c r="E580" t="s">
        <v>469</v>
      </c>
      <c r="F580">
        <v>535</v>
      </c>
      <c r="G580" s="22">
        <v>45422</v>
      </c>
      <c r="H580" s="22">
        <v>45422</v>
      </c>
      <c r="I580" s="22">
        <v>45422</v>
      </c>
      <c r="J580" s="22">
        <v>45411</v>
      </c>
      <c r="K580" s="22">
        <v>45414</v>
      </c>
      <c r="L580" t="s">
        <v>398</v>
      </c>
      <c r="O580" t="s">
        <v>584</v>
      </c>
      <c r="P580" t="s">
        <v>400</v>
      </c>
      <c r="Q580" t="s">
        <v>401</v>
      </c>
      <c r="R580" t="s">
        <v>402</v>
      </c>
      <c r="S580" t="s">
        <v>82</v>
      </c>
    </row>
    <row r="581" spans="1:19" x14ac:dyDescent="0.35">
      <c r="A581">
        <v>52061</v>
      </c>
      <c r="C581">
        <v>266</v>
      </c>
      <c r="D581" t="s">
        <v>23</v>
      </c>
      <c r="E581" t="s">
        <v>417</v>
      </c>
      <c r="F581">
        <v>299.89999999999998</v>
      </c>
      <c r="G581" s="22">
        <v>45422</v>
      </c>
      <c r="H581" s="22">
        <v>45422</v>
      </c>
      <c r="I581" s="22">
        <v>45422</v>
      </c>
      <c r="J581" s="22">
        <v>45413</v>
      </c>
      <c r="K581" s="22">
        <v>45414</v>
      </c>
      <c r="L581" t="s">
        <v>398</v>
      </c>
      <c r="M581" t="s">
        <v>418</v>
      </c>
      <c r="N581" t="s">
        <v>419</v>
      </c>
      <c r="O581" t="s">
        <v>584</v>
      </c>
      <c r="P581" t="s">
        <v>400</v>
      </c>
      <c r="Q581" t="s">
        <v>401</v>
      </c>
      <c r="R581" t="s">
        <v>402</v>
      </c>
      <c r="S581" t="s">
        <v>82</v>
      </c>
    </row>
    <row r="582" spans="1:19" x14ac:dyDescent="0.35">
      <c r="A582">
        <v>52338</v>
      </c>
      <c r="C582">
        <v>266</v>
      </c>
      <c r="D582" t="s">
        <v>23</v>
      </c>
      <c r="E582" t="s">
        <v>420</v>
      </c>
      <c r="F582">
        <v>1261.05</v>
      </c>
      <c r="G582" s="22">
        <v>45422</v>
      </c>
      <c r="H582" s="22">
        <v>45422</v>
      </c>
      <c r="I582" s="22">
        <v>45422</v>
      </c>
      <c r="J582" s="22">
        <v>45413</v>
      </c>
      <c r="K582" s="22">
        <v>45415</v>
      </c>
      <c r="L582" t="s">
        <v>398</v>
      </c>
      <c r="M582" t="s">
        <v>412</v>
      </c>
      <c r="N582" t="s">
        <v>413</v>
      </c>
      <c r="O582" t="s">
        <v>584</v>
      </c>
      <c r="P582" t="s">
        <v>400</v>
      </c>
      <c r="Q582" t="s">
        <v>401</v>
      </c>
      <c r="R582" t="s">
        <v>402</v>
      </c>
      <c r="S582" t="s">
        <v>82</v>
      </c>
    </row>
    <row r="583" spans="1:19" x14ac:dyDescent="0.35">
      <c r="A583">
        <v>48046</v>
      </c>
      <c r="C583">
        <v>266</v>
      </c>
      <c r="D583" t="s">
        <v>23</v>
      </c>
      <c r="E583" t="s">
        <v>432</v>
      </c>
      <c r="F583">
        <v>10050.67</v>
      </c>
      <c r="G583" s="22">
        <v>45422</v>
      </c>
      <c r="H583" s="22">
        <v>45422</v>
      </c>
      <c r="I583" s="22">
        <v>45422</v>
      </c>
      <c r="J583" s="22">
        <v>45383</v>
      </c>
      <c r="K583" s="22">
        <v>45386</v>
      </c>
      <c r="L583" t="s">
        <v>89</v>
      </c>
      <c r="M583" t="s">
        <v>433</v>
      </c>
      <c r="N583" t="s">
        <v>434</v>
      </c>
      <c r="O583" t="s">
        <v>584</v>
      </c>
      <c r="P583" t="s">
        <v>400</v>
      </c>
      <c r="Q583" t="s">
        <v>401</v>
      </c>
      <c r="R583" t="s">
        <v>402</v>
      </c>
      <c r="S583" t="s">
        <v>82</v>
      </c>
    </row>
    <row r="584" spans="1:19" x14ac:dyDescent="0.35">
      <c r="A584">
        <v>49306</v>
      </c>
      <c r="C584">
        <v>266</v>
      </c>
      <c r="D584" t="s">
        <v>23</v>
      </c>
      <c r="E584" t="s">
        <v>427</v>
      </c>
      <c r="F584">
        <v>605.72</v>
      </c>
      <c r="G584" s="22">
        <v>45422</v>
      </c>
      <c r="H584" s="22">
        <v>45422</v>
      </c>
      <c r="I584" s="22">
        <v>45422</v>
      </c>
      <c r="J584" s="22">
        <v>45393</v>
      </c>
      <c r="K584" s="22">
        <v>45394</v>
      </c>
      <c r="L584" t="s">
        <v>398</v>
      </c>
      <c r="O584" t="s">
        <v>584</v>
      </c>
      <c r="P584" t="s">
        <v>400</v>
      </c>
      <c r="Q584" t="s">
        <v>401</v>
      </c>
      <c r="R584" t="s">
        <v>402</v>
      </c>
      <c r="S584" t="s">
        <v>82</v>
      </c>
    </row>
    <row r="585" spans="1:19" x14ac:dyDescent="0.35">
      <c r="A585">
        <v>50275</v>
      </c>
      <c r="C585">
        <v>266</v>
      </c>
      <c r="D585" t="s">
        <v>23</v>
      </c>
      <c r="E585" t="s">
        <v>473</v>
      </c>
      <c r="F585">
        <v>380</v>
      </c>
      <c r="G585" s="22">
        <v>45422</v>
      </c>
      <c r="H585" s="22">
        <v>45422</v>
      </c>
      <c r="I585" s="22">
        <v>45422</v>
      </c>
      <c r="J585" s="22">
        <v>45400</v>
      </c>
      <c r="K585" s="22">
        <v>45400</v>
      </c>
      <c r="L585" t="s">
        <v>398</v>
      </c>
      <c r="M585" t="s">
        <v>415</v>
      </c>
      <c r="N585" t="s">
        <v>474</v>
      </c>
      <c r="O585" t="s">
        <v>584</v>
      </c>
      <c r="P585" t="s">
        <v>400</v>
      </c>
      <c r="Q585" t="s">
        <v>401</v>
      </c>
      <c r="R585" t="s">
        <v>402</v>
      </c>
      <c r="S585" t="s">
        <v>82</v>
      </c>
    </row>
    <row r="586" spans="1:19" x14ac:dyDescent="0.35">
      <c r="A586">
        <v>50513</v>
      </c>
      <c r="C586">
        <v>266</v>
      </c>
      <c r="D586" t="s">
        <v>23</v>
      </c>
      <c r="E586" t="s">
        <v>423</v>
      </c>
      <c r="F586">
        <v>1120.3800000000001</v>
      </c>
      <c r="G586" s="22">
        <v>45422</v>
      </c>
      <c r="H586" s="22">
        <v>45422</v>
      </c>
      <c r="I586" s="22">
        <v>45422</v>
      </c>
      <c r="J586" s="22">
        <v>45401</v>
      </c>
      <c r="K586" s="22">
        <v>45401</v>
      </c>
      <c r="L586" t="s">
        <v>398</v>
      </c>
      <c r="O586" t="s">
        <v>584</v>
      </c>
      <c r="P586" t="s">
        <v>400</v>
      </c>
      <c r="Q586" t="s">
        <v>401</v>
      </c>
      <c r="R586" t="s">
        <v>402</v>
      </c>
      <c r="S586" t="s">
        <v>82</v>
      </c>
    </row>
    <row r="587" spans="1:19" x14ac:dyDescent="0.35">
      <c r="A587">
        <v>50524</v>
      </c>
      <c r="C587">
        <v>266</v>
      </c>
      <c r="D587" t="s">
        <v>23</v>
      </c>
      <c r="E587" t="s">
        <v>423</v>
      </c>
      <c r="F587">
        <v>772</v>
      </c>
      <c r="G587" s="22">
        <v>45422</v>
      </c>
      <c r="H587" s="22">
        <v>45422</v>
      </c>
      <c r="I587" s="22">
        <v>45422</v>
      </c>
      <c r="J587" s="22">
        <v>45401</v>
      </c>
      <c r="K587" s="22">
        <v>45401</v>
      </c>
      <c r="L587" t="s">
        <v>398</v>
      </c>
      <c r="O587" t="s">
        <v>584</v>
      </c>
      <c r="P587" t="s">
        <v>400</v>
      </c>
      <c r="Q587" t="s">
        <v>401</v>
      </c>
      <c r="R587" t="s">
        <v>402</v>
      </c>
      <c r="S587" t="s">
        <v>82</v>
      </c>
    </row>
    <row r="588" spans="1:19" x14ac:dyDescent="0.35">
      <c r="A588">
        <v>50536</v>
      </c>
      <c r="C588">
        <v>266</v>
      </c>
      <c r="D588" t="s">
        <v>23</v>
      </c>
      <c r="E588" t="s">
        <v>631</v>
      </c>
      <c r="F588">
        <v>1000</v>
      </c>
      <c r="G588" s="22">
        <v>45422</v>
      </c>
      <c r="H588" s="22">
        <v>45422</v>
      </c>
      <c r="I588" s="22">
        <v>45422</v>
      </c>
      <c r="J588" s="22">
        <v>45401</v>
      </c>
      <c r="K588" s="22">
        <v>45401</v>
      </c>
      <c r="L588" t="s">
        <v>89</v>
      </c>
      <c r="M588" t="s">
        <v>433</v>
      </c>
      <c r="N588" t="s">
        <v>555</v>
      </c>
      <c r="O588" t="s">
        <v>584</v>
      </c>
      <c r="P588" t="s">
        <v>400</v>
      </c>
      <c r="Q588" t="s">
        <v>401</v>
      </c>
      <c r="R588" t="s">
        <v>402</v>
      </c>
      <c r="S588" t="s">
        <v>82</v>
      </c>
    </row>
    <row r="589" spans="1:19" x14ac:dyDescent="0.35">
      <c r="A589">
        <v>51431</v>
      </c>
      <c r="C589">
        <v>266</v>
      </c>
      <c r="D589" t="s">
        <v>23</v>
      </c>
      <c r="E589" t="s">
        <v>405</v>
      </c>
      <c r="F589">
        <v>14000</v>
      </c>
      <c r="G589" s="22">
        <v>45422</v>
      </c>
      <c r="H589" s="22">
        <v>45422</v>
      </c>
      <c r="I589" s="22">
        <v>45422</v>
      </c>
      <c r="J589" s="22">
        <v>45405</v>
      </c>
      <c r="K589" s="22">
        <v>45407</v>
      </c>
      <c r="L589" t="s">
        <v>398</v>
      </c>
      <c r="M589" t="s">
        <v>406</v>
      </c>
      <c r="N589" t="s">
        <v>407</v>
      </c>
      <c r="O589" t="s">
        <v>584</v>
      </c>
      <c r="P589" t="s">
        <v>400</v>
      </c>
      <c r="Q589" t="s">
        <v>401</v>
      </c>
      <c r="R589" t="s">
        <v>402</v>
      </c>
      <c r="S589" t="s">
        <v>82</v>
      </c>
    </row>
    <row r="590" spans="1:19" x14ac:dyDescent="0.35">
      <c r="A590">
        <v>51435</v>
      </c>
      <c r="C590">
        <v>266</v>
      </c>
      <c r="D590" t="s">
        <v>23</v>
      </c>
      <c r="E590" t="s">
        <v>439</v>
      </c>
      <c r="F590">
        <v>431.24</v>
      </c>
      <c r="G590" s="22">
        <v>45422</v>
      </c>
      <c r="H590" s="22">
        <v>45422</v>
      </c>
      <c r="I590" s="22">
        <v>45422</v>
      </c>
      <c r="J590" s="22">
        <v>45407</v>
      </c>
      <c r="K590" s="22">
        <v>45407</v>
      </c>
      <c r="L590" t="s">
        <v>398</v>
      </c>
      <c r="O590" t="s">
        <v>584</v>
      </c>
      <c r="P590" t="s">
        <v>400</v>
      </c>
      <c r="Q590" t="s">
        <v>401</v>
      </c>
      <c r="R590" t="s">
        <v>402</v>
      </c>
      <c r="S590" t="s">
        <v>82</v>
      </c>
    </row>
    <row r="591" spans="1:19" x14ac:dyDescent="0.35">
      <c r="A591">
        <v>53082</v>
      </c>
      <c r="C591">
        <v>266</v>
      </c>
      <c r="D591" t="s">
        <v>23</v>
      </c>
      <c r="E591" t="s">
        <v>467</v>
      </c>
      <c r="F591">
        <v>1980</v>
      </c>
      <c r="G591" s="22">
        <v>45421</v>
      </c>
      <c r="H591" s="22">
        <v>45421</v>
      </c>
      <c r="I591" s="22">
        <v>45421</v>
      </c>
      <c r="J591" s="22">
        <v>45420</v>
      </c>
      <c r="K591" s="22">
        <v>45420</v>
      </c>
      <c r="L591" t="s">
        <v>398</v>
      </c>
      <c r="M591" t="s">
        <v>433</v>
      </c>
      <c r="N591" t="s">
        <v>468</v>
      </c>
      <c r="O591" t="s">
        <v>584</v>
      </c>
      <c r="P591" t="s">
        <v>400</v>
      </c>
      <c r="Q591" t="s">
        <v>401</v>
      </c>
      <c r="R591" t="s">
        <v>402</v>
      </c>
      <c r="S591" t="s">
        <v>82</v>
      </c>
    </row>
    <row r="592" spans="1:19" x14ac:dyDescent="0.35">
      <c r="A592">
        <v>48748</v>
      </c>
      <c r="C592">
        <v>266</v>
      </c>
      <c r="D592" t="s">
        <v>23</v>
      </c>
      <c r="E592" t="s">
        <v>632</v>
      </c>
      <c r="F592">
        <v>1000</v>
      </c>
      <c r="G592" s="22">
        <v>45421</v>
      </c>
      <c r="H592" s="22">
        <v>45421</v>
      </c>
      <c r="I592" s="22">
        <v>45421</v>
      </c>
      <c r="J592" s="22">
        <v>45391</v>
      </c>
      <c r="K592" s="22">
        <v>45392</v>
      </c>
      <c r="L592" t="s">
        <v>398</v>
      </c>
      <c r="M592" t="s">
        <v>415</v>
      </c>
      <c r="N592" t="s">
        <v>515</v>
      </c>
      <c r="O592" t="s">
        <v>584</v>
      </c>
      <c r="P592" t="s">
        <v>400</v>
      </c>
      <c r="Q592" t="s">
        <v>401</v>
      </c>
      <c r="R592" t="s">
        <v>402</v>
      </c>
      <c r="S592" t="s">
        <v>82</v>
      </c>
    </row>
    <row r="593" spans="1:19" x14ac:dyDescent="0.35">
      <c r="A593">
        <v>48791</v>
      </c>
      <c r="C593">
        <v>266</v>
      </c>
      <c r="D593" t="s">
        <v>23</v>
      </c>
      <c r="E593" t="s">
        <v>425</v>
      </c>
      <c r="F593">
        <v>157.80000000000001</v>
      </c>
      <c r="G593" s="22">
        <v>45421</v>
      </c>
      <c r="H593" s="22">
        <v>45421</v>
      </c>
      <c r="I593" s="22">
        <v>45421</v>
      </c>
      <c r="J593" s="22">
        <v>45392</v>
      </c>
      <c r="K593" s="22">
        <v>45392</v>
      </c>
      <c r="L593" t="s">
        <v>398</v>
      </c>
      <c r="O593" t="s">
        <v>584</v>
      </c>
      <c r="P593" t="s">
        <v>400</v>
      </c>
      <c r="Q593" t="s">
        <v>401</v>
      </c>
      <c r="R593" t="s">
        <v>402</v>
      </c>
      <c r="S593" t="s">
        <v>82</v>
      </c>
    </row>
    <row r="594" spans="1:19" x14ac:dyDescent="0.35">
      <c r="A594">
        <v>48810</v>
      </c>
      <c r="C594">
        <v>266</v>
      </c>
      <c r="D594" t="s">
        <v>23</v>
      </c>
      <c r="E594" t="s">
        <v>447</v>
      </c>
      <c r="F594">
        <v>2293.75</v>
      </c>
      <c r="G594" s="22">
        <v>45421</v>
      </c>
      <c r="H594" s="22">
        <v>45421</v>
      </c>
      <c r="I594" s="22">
        <v>45421</v>
      </c>
      <c r="J594" s="22">
        <v>45392</v>
      </c>
      <c r="K594" s="22">
        <v>45392</v>
      </c>
      <c r="L594" t="s">
        <v>398</v>
      </c>
      <c r="M594" t="s">
        <v>412</v>
      </c>
      <c r="N594" t="s">
        <v>428</v>
      </c>
      <c r="O594" t="s">
        <v>584</v>
      </c>
      <c r="P594" t="s">
        <v>400</v>
      </c>
      <c r="Q594" t="s">
        <v>401</v>
      </c>
      <c r="R594" t="s">
        <v>402</v>
      </c>
      <c r="S594" t="s">
        <v>82</v>
      </c>
    </row>
    <row r="595" spans="1:19" x14ac:dyDescent="0.35">
      <c r="A595">
        <v>50577</v>
      </c>
      <c r="C595">
        <v>266</v>
      </c>
      <c r="D595" t="s">
        <v>23</v>
      </c>
      <c r="E595" t="s">
        <v>470</v>
      </c>
      <c r="F595">
        <v>490.8</v>
      </c>
      <c r="G595" s="22">
        <v>45421</v>
      </c>
      <c r="H595" s="22">
        <v>45421</v>
      </c>
      <c r="I595" s="22">
        <v>45421</v>
      </c>
      <c r="J595" s="22">
        <v>45401</v>
      </c>
      <c r="K595" s="22">
        <v>45401</v>
      </c>
      <c r="L595" t="s">
        <v>398</v>
      </c>
      <c r="O595" t="s">
        <v>584</v>
      </c>
      <c r="P595" t="s">
        <v>400</v>
      </c>
      <c r="Q595" t="s">
        <v>401</v>
      </c>
      <c r="R595" t="s">
        <v>402</v>
      </c>
      <c r="S595" t="s">
        <v>82</v>
      </c>
    </row>
    <row r="596" spans="1:19" x14ac:dyDescent="0.35">
      <c r="A596">
        <v>50766</v>
      </c>
      <c r="C596">
        <v>266</v>
      </c>
      <c r="D596" t="s">
        <v>23</v>
      </c>
      <c r="E596" t="s">
        <v>441</v>
      </c>
      <c r="F596">
        <v>1500</v>
      </c>
      <c r="G596" s="22">
        <v>45421</v>
      </c>
      <c r="H596" s="22">
        <v>45421</v>
      </c>
      <c r="I596" s="22">
        <v>45421</v>
      </c>
      <c r="J596" s="22">
        <v>45404</v>
      </c>
      <c r="K596" s="22">
        <v>45404</v>
      </c>
      <c r="L596" t="s">
        <v>89</v>
      </c>
      <c r="M596" t="s">
        <v>433</v>
      </c>
      <c r="N596" t="s">
        <v>442</v>
      </c>
      <c r="O596" t="s">
        <v>584</v>
      </c>
      <c r="P596" t="s">
        <v>400</v>
      </c>
      <c r="Q596" t="s">
        <v>401</v>
      </c>
      <c r="R596" t="s">
        <v>402</v>
      </c>
      <c r="S596" t="s">
        <v>82</v>
      </c>
    </row>
    <row r="597" spans="1:19" x14ac:dyDescent="0.35">
      <c r="A597">
        <v>51266</v>
      </c>
      <c r="C597">
        <v>266</v>
      </c>
      <c r="D597" t="s">
        <v>23</v>
      </c>
      <c r="E597" t="s">
        <v>439</v>
      </c>
      <c r="F597">
        <v>230.83</v>
      </c>
      <c r="G597" s="22">
        <v>45421</v>
      </c>
      <c r="H597" s="22">
        <v>45421</v>
      </c>
      <c r="I597" s="22">
        <v>45421</v>
      </c>
      <c r="J597" s="22">
        <v>45406</v>
      </c>
      <c r="K597" s="22">
        <v>45406</v>
      </c>
      <c r="L597" t="s">
        <v>398</v>
      </c>
      <c r="O597" t="s">
        <v>584</v>
      </c>
      <c r="P597" t="s">
        <v>400</v>
      </c>
      <c r="Q597" t="s">
        <v>401</v>
      </c>
      <c r="R597" t="s">
        <v>402</v>
      </c>
      <c r="S597" t="s">
        <v>82</v>
      </c>
    </row>
    <row r="598" spans="1:19" x14ac:dyDescent="0.35">
      <c r="A598">
        <v>51525</v>
      </c>
      <c r="C598">
        <v>266</v>
      </c>
      <c r="D598" t="s">
        <v>23</v>
      </c>
      <c r="E598" t="s">
        <v>570</v>
      </c>
      <c r="F598">
        <v>275.77</v>
      </c>
      <c r="G598" s="22">
        <v>45421</v>
      </c>
      <c r="H598" s="22">
        <v>45421</v>
      </c>
      <c r="I598" s="22">
        <v>45421</v>
      </c>
      <c r="J598" s="22">
        <v>45408</v>
      </c>
      <c r="K598" s="22">
        <v>45408</v>
      </c>
      <c r="L598" t="s">
        <v>398</v>
      </c>
      <c r="O598" t="s">
        <v>584</v>
      </c>
      <c r="P598" t="s">
        <v>400</v>
      </c>
      <c r="Q598" t="s">
        <v>401</v>
      </c>
      <c r="R598" t="s">
        <v>402</v>
      </c>
      <c r="S598" t="s">
        <v>82</v>
      </c>
    </row>
    <row r="599" spans="1:19" x14ac:dyDescent="0.35">
      <c r="A599">
        <v>51746</v>
      </c>
      <c r="C599">
        <v>266</v>
      </c>
      <c r="D599" t="s">
        <v>23</v>
      </c>
      <c r="E599" t="s">
        <v>410</v>
      </c>
      <c r="F599">
        <v>980.92</v>
      </c>
      <c r="G599" s="22">
        <v>45421</v>
      </c>
      <c r="H599" s="22">
        <v>45421</v>
      </c>
      <c r="I599" s="22">
        <v>45421</v>
      </c>
      <c r="J599" s="22">
        <v>45411</v>
      </c>
      <c r="K599" s="22">
        <v>45411</v>
      </c>
      <c r="L599" t="s">
        <v>398</v>
      </c>
      <c r="O599" t="s">
        <v>584</v>
      </c>
      <c r="P599" t="s">
        <v>400</v>
      </c>
      <c r="Q599" t="s">
        <v>401</v>
      </c>
      <c r="R599" t="s">
        <v>402</v>
      </c>
      <c r="S599" t="s">
        <v>82</v>
      </c>
    </row>
    <row r="600" spans="1:19" x14ac:dyDescent="0.35">
      <c r="A600">
        <v>52007</v>
      </c>
      <c r="C600">
        <v>266</v>
      </c>
      <c r="D600" t="s">
        <v>23</v>
      </c>
      <c r="E600" t="s">
        <v>608</v>
      </c>
      <c r="F600">
        <v>2426.67</v>
      </c>
      <c r="G600" s="22">
        <v>45421</v>
      </c>
      <c r="H600" s="22">
        <v>45421</v>
      </c>
      <c r="I600" s="22">
        <v>45421</v>
      </c>
      <c r="J600" s="22">
        <v>45412</v>
      </c>
      <c r="K600" s="22">
        <v>45414</v>
      </c>
      <c r="L600" t="s">
        <v>89</v>
      </c>
      <c r="M600" t="s">
        <v>433</v>
      </c>
      <c r="N600" t="s">
        <v>442</v>
      </c>
      <c r="O600" t="s">
        <v>584</v>
      </c>
      <c r="P600" t="s">
        <v>400</v>
      </c>
      <c r="Q600" t="s">
        <v>401</v>
      </c>
      <c r="R600" t="s">
        <v>402</v>
      </c>
      <c r="S600" t="s">
        <v>82</v>
      </c>
    </row>
    <row r="601" spans="1:19" x14ac:dyDescent="0.35">
      <c r="A601">
        <v>50944</v>
      </c>
      <c r="C601">
        <v>266</v>
      </c>
      <c r="D601" t="s">
        <v>23</v>
      </c>
      <c r="E601" t="s">
        <v>435</v>
      </c>
      <c r="F601">
        <v>1000</v>
      </c>
      <c r="G601" s="22">
        <v>45420</v>
      </c>
      <c r="H601" s="22">
        <v>45420</v>
      </c>
      <c r="I601" s="22">
        <v>45420</v>
      </c>
      <c r="J601" s="22">
        <v>45413</v>
      </c>
      <c r="K601" s="22">
        <v>45405</v>
      </c>
      <c r="L601" t="s">
        <v>89</v>
      </c>
      <c r="M601" t="s">
        <v>433</v>
      </c>
      <c r="N601" t="s">
        <v>436</v>
      </c>
      <c r="O601" t="s">
        <v>584</v>
      </c>
      <c r="P601" t="s">
        <v>400</v>
      </c>
      <c r="Q601" t="s">
        <v>401</v>
      </c>
      <c r="R601" t="s">
        <v>402</v>
      </c>
      <c r="S601" t="s">
        <v>82</v>
      </c>
    </row>
    <row r="602" spans="1:19" x14ac:dyDescent="0.35">
      <c r="A602">
        <v>51250</v>
      </c>
      <c r="C602">
        <v>266</v>
      </c>
      <c r="D602" t="s">
        <v>23</v>
      </c>
      <c r="E602" t="s">
        <v>408</v>
      </c>
      <c r="F602">
        <v>385.3</v>
      </c>
      <c r="G602" s="22">
        <v>45420</v>
      </c>
      <c r="H602" s="22">
        <v>45420</v>
      </c>
      <c r="I602" s="22">
        <v>45420</v>
      </c>
      <c r="J602" s="22">
        <v>45406</v>
      </c>
      <c r="K602" s="22">
        <v>45406</v>
      </c>
      <c r="L602" t="s">
        <v>398</v>
      </c>
      <c r="O602" t="s">
        <v>584</v>
      </c>
      <c r="P602" t="s">
        <v>400</v>
      </c>
      <c r="Q602" t="s">
        <v>401</v>
      </c>
      <c r="R602" t="s">
        <v>402</v>
      </c>
      <c r="S602" t="s">
        <v>82</v>
      </c>
    </row>
    <row r="603" spans="1:19" x14ac:dyDescent="0.35">
      <c r="A603">
        <v>51437</v>
      </c>
      <c r="C603">
        <v>266</v>
      </c>
      <c r="D603" t="s">
        <v>23</v>
      </c>
      <c r="E603" t="s">
        <v>572</v>
      </c>
      <c r="F603">
        <v>401</v>
      </c>
      <c r="G603" s="22">
        <v>45420</v>
      </c>
      <c r="H603" s="22">
        <v>45420</v>
      </c>
      <c r="I603" s="22">
        <v>45420</v>
      </c>
      <c r="J603" s="22">
        <v>45407</v>
      </c>
      <c r="K603" s="22">
        <v>45407</v>
      </c>
      <c r="L603" t="s">
        <v>398</v>
      </c>
      <c r="O603" t="s">
        <v>584</v>
      </c>
      <c r="P603" t="s">
        <v>400</v>
      </c>
      <c r="Q603" t="s">
        <v>401</v>
      </c>
      <c r="R603" t="s">
        <v>402</v>
      </c>
      <c r="S603" t="s">
        <v>82</v>
      </c>
    </row>
    <row r="604" spans="1:19" x14ac:dyDescent="0.35">
      <c r="A604">
        <v>51438</v>
      </c>
      <c r="C604">
        <v>266</v>
      </c>
      <c r="D604" t="s">
        <v>23</v>
      </c>
      <c r="E604" t="s">
        <v>403</v>
      </c>
      <c r="F604">
        <v>937.09</v>
      </c>
      <c r="G604" s="22">
        <v>45420</v>
      </c>
      <c r="H604" s="22">
        <v>45420</v>
      </c>
      <c r="I604" s="22">
        <v>45420</v>
      </c>
      <c r="J604" s="22">
        <v>45407</v>
      </c>
      <c r="K604" s="22">
        <v>45407</v>
      </c>
      <c r="L604" t="s">
        <v>398</v>
      </c>
      <c r="O604" t="s">
        <v>584</v>
      </c>
      <c r="P604" t="s">
        <v>400</v>
      </c>
      <c r="Q604" t="s">
        <v>401</v>
      </c>
      <c r="R604" t="s">
        <v>402</v>
      </c>
      <c r="S604" t="s">
        <v>82</v>
      </c>
    </row>
    <row r="605" spans="1:19" x14ac:dyDescent="0.35">
      <c r="A605">
        <v>48799</v>
      </c>
      <c r="C605">
        <v>266</v>
      </c>
      <c r="D605" t="s">
        <v>23</v>
      </c>
      <c r="E605" t="s">
        <v>561</v>
      </c>
      <c r="F605">
        <v>319</v>
      </c>
      <c r="G605" s="22">
        <v>45419</v>
      </c>
      <c r="H605" s="22">
        <v>45419</v>
      </c>
      <c r="I605" s="22">
        <v>45419</v>
      </c>
      <c r="J605" s="22">
        <v>45392</v>
      </c>
      <c r="K605" s="22">
        <v>45392</v>
      </c>
      <c r="L605" t="s">
        <v>398</v>
      </c>
      <c r="O605" t="s">
        <v>584</v>
      </c>
      <c r="P605" t="s">
        <v>400</v>
      </c>
      <c r="Q605" t="s">
        <v>401</v>
      </c>
      <c r="R605" t="s">
        <v>402</v>
      </c>
      <c r="S605" t="s">
        <v>82</v>
      </c>
    </row>
    <row r="606" spans="1:19" x14ac:dyDescent="0.35">
      <c r="A606">
        <v>50525</v>
      </c>
      <c r="C606">
        <v>266</v>
      </c>
      <c r="D606" t="s">
        <v>23</v>
      </c>
      <c r="E606" t="s">
        <v>423</v>
      </c>
      <c r="F606">
        <v>298.14999999999998</v>
      </c>
      <c r="G606" s="22">
        <v>45419</v>
      </c>
      <c r="H606" s="22">
        <v>45419</v>
      </c>
      <c r="I606" s="22">
        <v>45419</v>
      </c>
      <c r="J606" s="22">
        <v>45401</v>
      </c>
      <c r="K606" s="22">
        <v>45401</v>
      </c>
      <c r="L606" t="s">
        <v>398</v>
      </c>
      <c r="O606" t="s">
        <v>584</v>
      </c>
      <c r="P606" t="s">
        <v>400</v>
      </c>
      <c r="Q606" t="s">
        <v>401</v>
      </c>
      <c r="R606" t="s">
        <v>402</v>
      </c>
      <c r="S606" t="s">
        <v>82</v>
      </c>
    </row>
    <row r="607" spans="1:19" x14ac:dyDescent="0.35">
      <c r="A607">
        <v>50892</v>
      </c>
      <c r="C607">
        <v>266</v>
      </c>
      <c r="D607" t="s">
        <v>23</v>
      </c>
      <c r="E607" t="s">
        <v>439</v>
      </c>
      <c r="F607">
        <v>111.34</v>
      </c>
      <c r="G607" s="22">
        <v>45419</v>
      </c>
      <c r="H607" s="22">
        <v>45419</v>
      </c>
      <c r="I607" s="22">
        <v>45419</v>
      </c>
      <c r="J607" s="22">
        <v>45405</v>
      </c>
      <c r="K607" s="22">
        <v>45405</v>
      </c>
      <c r="L607" t="s">
        <v>398</v>
      </c>
      <c r="O607" t="s">
        <v>584</v>
      </c>
      <c r="P607" t="s">
        <v>400</v>
      </c>
      <c r="Q607" t="s">
        <v>401</v>
      </c>
      <c r="R607" t="s">
        <v>402</v>
      </c>
      <c r="S607" t="s">
        <v>82</v>
      </c>
    </row>
    <row r="608" spans="1:19" x14ac:dyDescent="0.35">
      <c r="A608">
        <v>50894</v>
      </c>
      <c r="C608">
        <v>266</v>
      </c>
      <c r="D608" t="s">
        <v>23</v>
      </c>
      <c r="E608" t="s">
        <v>408</v>
      </c>
      <c r="F608">
        <v>467.8</v>
      </c>
      <c r="G608" s="22">
        <v>45419</v>
      </c>
      <c r="H608" s="22">
        <v>45419</v>
      </c>
      <c r="I608" s="22">
        <v>45419</v>
      </c>
      <c r="J608" s="22">
        <v>45405</v>
      </c>
      <c r="K608" s="22">
        <v>45405</v>
      </c>
      <c r="L608" t="s">
        <v>398</v>
      </c>
      <c r="O608" t="s">
        <v>584</v>
      </c>
      <c r="P608" t="s">
        <v>400</v>
      </c>
      <c r="Q608" t="s">
        <v>401</v>
      </c>
      <c r="R608" t="s">
        <v>402</v>
      </c>
      <c r="S608" t="s">
        <v>82</v>
      </c>
    </row>
    <row r="609" spans="1:19" x14ac:dyDescent="0.35">
      <c r="A609">
        <v>51259</v>
      </c>
      <c r="C609">
        <v>266</v>
      </c>
      <c r="D609" t="s">
        <v>23</v>
      </c>
      <c r="E609" t="s">
        <v>397</v>
      </c>
      <c r="F609">
        <v>290.2</v>
      </c>
      <c r="G609" s="22">
        <v>45419</v>
      </c>
      <c r="H609" s="22">
        <v>45419</v>
      </c>
      <c r="I609" s="22">
        <v>45419</v>
      </c>
      <c r="J609" s="22">
        <v>45406</v>
      </c>
      <c r="K609" s="22">
        <v>45406</v>
      </c>
      <c r="L609" t="s">
        <v>398</v>
      </c>
      <c r="O609" t="s">
        <v>584</v>
      </c>
      <c r="P609" t="s">
        <v>400</v>
      </c>
      <c r="Q609" t="s">
        <v>401</v>
      </c>
      <c r="R609" t="s">
        <v>402</v>
      </c>
      <c r="S609" t="s">
        <v>82</v>
      </c>
    </row>
    <row r="610" spans="1:19" x14ac:dyDescent="0.35">
      <c r="A610">
        <v>51262</v>
      </c>
      <c r="C610">
        <v>266</v>
      </c>
      <c r="D610" t="s">
        <v>23</v>
      </c>
      <c r="E610" t="s">
        <v>443</v>
      </c>
      <c r="F610">
        <v>1129</v>
      </c>
      <c r="G610" s="22">
        <v>45419</v>
      </c>
      <c r="H610" s="22">
        <v>45419</v>
      </c>
      <c r="I610" s="22">
        <v>45419</v>
      </c>
      <c r="J610" s="22">
        <v>45406</v>
      </c>
      <c r="K610" s="22">
        <v>45406</v>
      </c>
      <c r="L610" t="s">
        <v>398</v>
      </c>
      <c r="O610" t="s">
        <v>584</v>
      </c>
      <c r="P610" t="s">
        <v>400</v>
      </c>
      <c r="Q610" t="s">
        <v>401</v>
      </c>
      <c r="R610" t="s">
        <v>402</v>
      </c>
      <c r="S610" t="s">
        <v>82</v>
      </c>
    </row>
    <row r="611" spans="1:19" x14ac:dyDescent="0.35">
      <c r="A611">
        <v>51263</v>
      </c>
      <c r="C611">
        <v>266</v>
      </c>
      <c r="D611" t="s">
        <v>23</v>
      </c>
      <c r="E611" t="s">
        <v>623</v>
      </c>
      <c r="F611">
        <v>398</v>
      </c>
      <c r="G611" s="22">
        <v>45419</v>
      </c>
      <c r="H611" s="22">
        <v>45419</v>
      </c>
      <c r="I611" s="22">
        <v>45419</v>
      </c>
      <c r="J611" s="22">
        <v>45406</v>
      </c>
      <c r="K611" s="22">
        <v>45406</v>
      </c>
      <c r="L611" t="s">
        <v>398</v>
      </c>
      <c r="O611" t="s">
        <v>584</v>
      </c>
      <c r="P611" t="s">
        <v>400</v>
      </c>
      <c r="Q611" t="s">
        <v>401</v>
      </c>
      <c r="R611" t="s">
        <v>402</v>
      </c>
      <c r="S611" t="s">
        <v>82</v>
      </c>
    </row>
    <row r="612" spans="1:19" x14ac:dyDescent="0.35">
      <c r="A612">
        <v>51265</v>
      </c>
      <c r="C612">
        <v>266</v>
      </c>
      <c r="D612" t="s">
        <v>23</v>
      </c>
      <c r="E612" t="s">
        <v>403</v>
      </c>
      <c r="F612">
        <v>398.48</v>
      </c>
      <c r="G612" s="22">
        <v>45419</v>
      </c>
      <c r="H612" s="22">
        <v>45419</v>
      </c>
      <c r="I612" s="22">
        <v>45419</v>
      </c>
      <c r="J612" s="22">
        <v>45406</v>
      </c>
      <c r="K612" s="22">
        <v>45406</v>
      </c>
      <c r="L612" t="s">
        <v>398</v>
      </c>
      <c r="O612" t="s">
        <v>584</v>
      </c>
      <c r="P612" t="s">
        <v>400</v>
      </c>
      <c r="Q612" t="s">
        <v>401</v>
      </c>
      <c r="R612" t="s">
        <v>402</v>
      </c>
      <c r="S612" t="s">
        <v>82</v>
      </c>
    </row>
    <row r="613" spans="1:19" x14ac:dyDescent="0.35">
      <c r="A613">
        <v>51267</v>
      </c>
      <c r="C613">
        <v>266</v>
      </c>
      <c r="D613" t="s">
        <v>23</v>
      </c>
      <c r="E613" t="s">
        <v>570</v>
      </c>
      <c r="F613">
        <v>254.12</v>
      </c>
      <c r="G613" s="22">
        <v>45419</v>
      </c>
      <c r="H613" s="22">
        <v>45419</v>
      </c>
      <c r="I613" s="22">
        <v>45419</v>
      </c>
      <c r="J613" s="22">
        <v>45406</v>
      </c>
      <c r="K613" s="22">
        <v>45406</v>
      </c>
      <c r="L613" t="s">
        <v>398</v>
      </c>
      <c r="O613" t="s">
        <v>584</v>
      </c>
      <c r="P613" t="s">
        <v>400</v>
      </c>
      <c r="Q613" t="s">
        <v>401</v>
      </c>
      <c r="R613" t="s">
        <v>402</v>
      </c>
      <c r="S613" t="s">
        <v>82</v>
      </c>
    </row>
    <row r="614" spans="1:19" x14ac:dyDescent="0.35">
      <c r="A614">
        <v>51983</v>
      </c>
      <c r="C614">
        <v>266</v>
      </c>
      <c r="D614" t="s">
        <v>23</v>
      </c>
      <c r="E614" t="s">
        <v>440</v>
      </c>
      <c r="F614">
        <v>747.5</v>
      </c>
      <c r="G614" s="22">
        <v>45419</v>
      </c>
      <c r="H614" s="22">
        <v>45419</v>
      </c>
      <c r="I614" s="22">
        <v>45419</v>
      </c>
      <c r="J614" s="22">
        <v>45412</v>
      </c>
      <c r="K614" s="22">
        <v>45414</v>
      </c>
      <c r="L614" t="s">
        <v>398</v>
      </c>
      <c r="O614" t="s">
        <v>584</v>
      </c>
      <c r="P614" t="s">
        <v>400</v>
      </c>
      <c r="Q614" t="s">
        <v>401</v>
      </c>
      <c r="R614" t="s">
        <v>402</v>
      </c>
      <c r="S614" t="s">
        <v>82</v>
      </c>
    </row>
    <row r="615" spans="1:19" x14ac:dyDescent="0.35">
      <c r="A615">
        <v>52059</v>
      </c>
      <c r="C615">
        <v>266</v>
      </c>
      <c r="D615" t="s">
        <v>23</v>
      </c>
      <c r="E615" t="s">
        <v>467</v>
      </c>
      <c r="F615">
        <v>2101</v>
      </c>
      <c r="G615" s="22">
        <v>45419</v>
      </c>
      <c r="H615" s="22">
        <v>45419</v>
      </c>
      <c r="I615" s="22">
        <v>45419</v>
      </c>
      <c r="J615" s="22">
        <v>45412</v>
      </c>
      <c r="K615" s="22">
        <v>45414</v>
      </c>
      <c r="L615" t="s">
        <v>398</v>
      </c>
      <c r="M615" t="s">
        <v>433</v>
      </c>
      <c r="N615" t="s">
        <v>468</v>
      </c>
      <c r="O615" t="s">
        <v>584</v>
      </c>
      <c r="P615" t="s">
        <v>400</v>
      </c>
      <c r="Q615" t="s">
        <v>401</v>
      </c>
      <c r="R615" t="s">
        <v>402</v>
      </c>
      <c r="S615" t="s">
        <v>82</v>
      </c>
    </row>
    <row r="616" spans="1:19" x14ac:dyDescent="0.35">
      <c r="A616">
        <v>52716</v>
      </c>
      <c r="C616">
        <v>266</v>
      </c>
      <c r="D616" t="s">
        <v>23</v>
      </c>
      <c r="E616" t="s">
        <v>460</v>
      </c>
      <c r="F616">
        <v>2468.52</v>
      </c>
      <c r="G616" s="22">
        <v>45419</v>
      </c>
      <c r="H616" s="22">
        <v>45419</v>
      </c>
      <c r="I616" s="22">
        <v>45419</v>
      </c>
      <c r="J616" s="22">
        <v>45412</v>
      </c>
      <c r="K616" s="22"/>
      <c r="M616" t="s">
        <v>433</v>
      </c>
      <c r="N616" t="s">
        <v>434</v>
      </c>
      <c r="O616" t="s">
        <v>584</v>
      </c>
      <c r="P616" t="s">
        <v>400</v>
      </c>
      <c r="Q616" t="s">
        <v>401</v>
      </c>
      <c r="R616" t="s">
        <v>402</v>
      </c>
      <c r="S616" t="s">
        <v>82</v>
      </c>
    </row>
    <row r="617" spans="1:19" x14ac:dyDescent="0.35">
      <c r="A617">
        <v>52717</v>
      </c>
      <c r="C617">
        <v>266</v>
      </c>
      <c r="D617" t="s">
        <v>23</v>
      </c>
      <c r="E617" t="s">
        <v>612</v>
      </c>
      <c r="F617">
        <v>1914.62</v>
      </c>
      <c r="G617" s="22">
        <v>45419</v>
      </c>
      <c r="H617" s="22">
        <v>45419</v>
      </c>
      <c r="I617" s="22">
        <v>45419</v>
      </c>
      <c r="J617" s="22">
        <v>45412</v>
      </c>
      <c r="K617" s="22"/>
      <c r="M617" t="s">
        <v>433</v>
      </c>
      <c r="N617" t="s">
        <v>434</v>
      </c>
      <c r="O617" t="s">
        <v>584</v>
      </c>
      <c r="P617" t="s">
        <v>400</v>
      </c>
      <c r="Q617" t="s">
        <v>401</v>
      </c>
      <c r="R617" t="s">
        <v>402</v>
      </c>
      <c r="S617" t="s">
        <v>82</v>
      </c>
    </row>
    <row r="618" spans="1:19" x14ac:dyDescent="0.35">
      <c r="A618">
        <v>52718</v>
      </c>
      <c r="C618">
        <v>266</v>
      </c>
      <c r="D618" t="s">
        <v>23</v>
      </c>
      <c r="E618" t="s">
        <v>462</v>
      </c>
      <c r="F618">
        <v>2229.33</v>
      </c>
      <c r="G618" s="22">
        <v>45419</v>
      </c>
      <c r="H618" s="22">
        <v>45419</v>
      </c>
      <c r="I618" s="22">
        <v>45419</v>
      </c>
      <c r="J618" s="22">
        <v>45412</v>
      </c>
      <c r="K618" s="22"/>
      <c r="M618" t="s">
        <v>433</v>
      </c>
      <c r="N618" t="s">
        <v>434</v>
      </c>
      <c r="O618" t="s">
        <v>584</v>
      </c>
      <c r="P618" t="s">
        <v>400</v>
      </c>
      <c r="Q618" t="s">
        <v>401</v>
      </c>
      <c r="R618" t="s">
        <v>402</v>
      </c>
      <c r="S618" t="s">
        <v>82</v>
      </c>
    </row>
    <row r="619" spans="1:19" x14ac:dyDescent="0.35">
      <c r="A619">
        <v>52719</v>
      </c>
      <c r="C619">
        <v>266</v>
      </c>
      <c r="D619" t="s">
        <v>23</v>
      </c>
      <c r="E619" t="s">
        <v>463</v>
      </c>
      <c r="F619">
        <v>2871.47</v>
      </c>
      <c r="G619" s="22">
        <v>45419</v>
      </c>
      <c r="H619" s="22">
        <v>45419</v>
      </c>
      <c r="I619" s="22">
        <v>45419</v>
      </c>
      <c r="J619" s="22">
        <v>45412</v>
      </c>
      <c r="K619" s="22"/>
      <c r="M619" t="s">
        <v>433</v>
      </c>
      <c r="N619" t="s">
        <v>434</v>
      </c>
      <c r="O619" t="s">
        <v>584</v>
      </c>
      <c r="P619" t="s">
        <v>400</v>
      </c>
      <c r="Q619" t="s">
        <v>401</v>
      </c>
      <c r="R619" t="s">
        <v>402</v>
      </c>
      <c r="S619" t="s">
        <v>82</v>
      </c>
    </row>
    <row r="620" spans="1:19" x14ac:dyDescent="0.35">
      <c r="A620">
        <v>52720</v>
      </c>
      <c r="C620">
        <v>266</v>
      </c>
      <c r="D620" t="s">
        <v>23</v>
      </c>
      <c r="E620" t="s">
        <v>613</v>
      </c>
      <c r="F620">
        <v>874.77</v>
      </c>
      <c r="G620" s="22">
        <v>45419</v>
      </c>
      <c r="H620" s="22">
        <v>45419</v>
      </c>
      <c r="I620" s="22">
        <v>45419</v>
      </c>
      <c r="J620" s="22">
        <v>45412</v>
      </c>
      <c r="K620" s="22"/>
      <c r="M620" t="s">
        <v>433</v>
      </c>
      <c r="N620" t="s">
        <v>434</v>
      </c>
      <c r="O620" t="s">
        <v>584</v>
      </c>
      <c r="P620" t="s">
        <v>400</v>
      </c>
      <c r="Q620" t="s">
        <v>401</v>
      </c>
      <c r="R620" t="s">
        <v>402</v>
      </c>
      <c r="S620" t="s">
        <v>82</v>
      </c>
    </row>
    <row r="621" spans="1:19" x14ac:dyDescent="0.35">
      <c r="A621">
        <v>52721</v>
      </c>
      <c r="C621">
        <v>266</v>
      </c>
      <c r="D621" t="s">
        <v>23</v>
      </c>
      <c r="E621" t="s">
        <v>547</v>
      </c>
      <c r="F621">
        <v>2321.7600000000002</v>
      </c>
      <c r="G621" s="22">
        <v>45419</v>
      </c>
      <c r="H621" s="22">
        <v>45419</v>
      </c>
      <c r="I621" s="22">
        <v>45419</v>
      </c>
      <c r="J621" s="22">
        <v>45412</v>
      </c>
      <c r="K621" s="22"/>
      <c r="M621" t="s">
        <v>433</v>
      </c>
      <c r="N621" t="s">
        <v>434</v>
      </c>
      <c r="O621" t="s">
        <v>584</v>
      </c>
      <c r="P621" t="s">
        <v>400</v>
      </c>
      <c r="Q621" t="s">
        <v>401</v>
      </c>
      <c r="R621" t="s">
        <v>402</v>
      </c>
      <c r="S621" t="s">
        <v>82</v>
      </c>
    </row>
    <row r="622" spans="1:19" x14ac:dyDescent="0.35">
      <c r="A622">
        <v>52722</v>
      </c>
      <c r="C622">
        <v>266</v>
      </c>
      <c r="D622" t="s">
        <v>23</v>
      </c>
      <c r="E622" t="s">
        <v>465</v>
      </c>
      <c r="F622">
        <v>2321.7600000000002</v>
      </c>
      <c r="G622" s="22">
        <v>45419</v>
      </c>
      <c r="H622" s="22">
        <v>45419</v>
      </c>
      <c r="I622" s="22">
        <v>45419</v>
      </c>
      <c r="J622" s="22">
        <v>45412</v>
      </c>
      <c r="K622" s="22"/>
      <c r="M622" t="s">
        <v>433</v>
      </c>
      <c r="N622" t="s">
        <v>434</v>
      </c>
      <c r="O622" t="s">
        <v>584</v>
      </c>
      <c r="P622" t="s">
        <v>400</v>
      </c>
      <c r="Q622" t="s">
        <v>401</v>
      </c>
      <c r="R622" t="s">
        <v>402</v>
      </c>
      <c r="S622" t="s">
        <v>82</v>
      </c>
    </row>
    <row r="623" spans="1:19" x14ac:dyDescent="0.35">
      <c r="A623">
        <v>52723</v>
      </c>
      <c r="C623">
        <v>266</v>
      </c>
      <c r="D623" t="s">
        <v>23</v>
      </c>
      <c r="E623" t="s">
        <v>466</v>
      </c>
      <c r="F623">
        <v>2112.58</v>
      </c>
      <c r="G623" s="22">
        <v>45419</v>
      </c>
      <c r="H623" s="22">
        <v>45419</v>
      </c>
      <c r="I623" s="22">
        <v>45419</v>
      </c>
      <c r="J623" s="22">
        <v>45412</v>
      </c>
      <c r="K623" s="22"/>
      <c r="M623" t="s">
        <v>433</v>
      </c>
      <c r="N623" t="s">
        <v>434</v>
      </c>
      <c r="O623" t="s">
        <v>584</v>
      </c>
      <c r="P623" t="s">
        <v>400</v>
      </c>
      <c r="Q623" t="s">
        <v>401</v>
      </c>
      <c r="R623" t="s">
        <v>402</v>
      </c>
      <c r="S623" t="s">
        <v>82</v>
      </c>
    </row>
    <row r="624" spans="1:19" x14ac:dyDescent="0.35">
      <c r="A624">
        <v>48574</v>
      </c>
      <c r="C624">
        <v>266</v>
      </c>
      <c r="D624" t="s">
        <v>23</v>
      </c>
      <c r="E624" t="s">
        <v>475</v>
      </c>
      <c r="F624">
        <v>1440.75</v>
      </c>
      <c r="G624" s="22">
        <v>45418</v>
      </c>
      <c r="H624" s="22">
        <v>45418</v>
      </c>
      <c r="I624" s="22">
        <v>45418</v>
      </c>
      <c r="J624" s="22">
        <v>45390</v>
      </c>
      <c r="K624" s="22">
        <v>45390</v>
      </c>
      <c r="L624" t="s">
        <v>398</v>
      </c>
      <c r="O624" t="s">
        <v>584</v>
      </c>
      <c r="P624" t="s">
        <v>400</v>
      </c>
      <c r="Q624" t="s">
        <v>401</v>
      </c>
      <c r="R624" t="s">
        <v>402</v>
      </c>
      <c r="S624" t="s">
        <v>82</v>
      </c>
    </row>
    <row r="625" spans="1:19" x14ac:dyDescent="0.35">
      <c r="A625">
        <v>48575</v>
      </c>
      <c r="C625">
        <v>266</v>
      </c>
      <c r="D625" t="s">
        <v>23</v>
      </c>
      <c r="E625" t="s">
        <v>475</v>
      </c>
      <c r="F625">
        <v>858</v>
      </c>
      <c r="G625" s="22">
        <v>45418</v>
      </c>
      <c r="H625" s="22">
        <v>45418</v>
      </c>
      <c r="I625" s="22">
        <v>45418</v>
      </c>
      <c r="J625" s="22">
        <v>45390</v>
      </c>
      <c r="K625" s="22">
        <v>45390</v>
      </c>
      <c r="L625" t="s">
        <v>398</v>
      </c>
      <c r="O625" t="s">
        <v>584</v>
      </c>
      <c r="P625" t="s">
        <v>400</v>
      </c>
      <c r="Q625" t="s">
        <v>401</v>
      </c>
      <c r="R625" t="s">
        <v>402</v>
      </c>
      <c r="S625" t="s">
        <v>82</v>
      </c>
    </row>
    <row r="626" spans="1:19" x14ac:dyDescent="0.35">
      <c r="A626">
        <v>49706</v>
      </c>
      <c r="C626">
        <v>266</v>
      </c>
      <c r="D626" t="s">
        <v>23</v>
      </c>
      <c r="E626" t="s">
        <v>471</v>
      </c>
      <c r="F626">
        <v>10162.16</v>
      </c>
      <c r="G626" s="22">
        <v>45418</v>
      </c>
      <c r="H626" s="22">
        <v>45418</v>
      </c>
      <c r="I626" s="22">
        <v>45418</v>
      </c>
      <c r="J626" s="22">
        <v>45398</v>
      </c>
      <c r="K626" s="22">
        <v>45398</v>
      </c>
      <c r="L626" t="s">
        <v>398</v>
      </c>
      <c r="M626" t="s">
        <v>415</v>
      </c>
      <c r="N626" t="s">
        <v>472</v>
      </c>
      <c r="O626" t="s">
        <v>584</v>
      </c>
      <c r="P626" t="s">
        <v>400</v>
      </c>
      <c r="Q626" t="s">
        <v>401</v>
      </c>
      <c r="R626" t="s">
        <v>402</v>
      </c>
      <c r="S626" t="s">
        <v>82</v>
      </c>
    </row>
    <row r="627" spans="1:19" x14ac:dyDescent="0.35">
      <c r="A627">
        <v>49765</v>
      </c>
      <c r="C627">
        <v>266</v>
      </c>
      <c r="D627" t="s">
        <v>23</v>
      </c>
      <c r="E627" t="s">
        <v>448</v>
      </c>
      <c r="F627">
        <v>1550</v>
      </c>
      <c r="G627" s="22">
        <v>45418</v>
      </c>
      <c r="H627" s="22">
        <v>45418</v>
      </c>
      <c r="I627" s="22">
        <v>45418</v>
      </c>
      <c r="J627" s="22">
        <v>45398</v>
      </c>
      <c r="K627" s="22">
        <v>45398</v>
      </c>
      <c r="L627" t="s">
        <v>398</v>
      </c>
      <c r="M627" t="s">
        <v>449</v>
      </c>
      <c r="N627" t="s">
        <v>450</v>
      </c>
      <c r="O627" t="s">
        <v>584</v>
      </c>
      <c r="P627" t="s">
        <v>400</v>
      </c>
      <c r="Q627" t="s">
        <v>401</v>
      </c>
      <c r="R627" t="s">
        <v>402</v>
      </c>
      <c r="S627" t="s">
        <v>82</v>
      </c>
    </row>
    <row r="628" spans="1:19" x14ac:dyDescent="0.35">
      <c r="A628">
        <v>50506</v>
      </c>
      <c r="C628">
        <v>266</v>
      </c>
      <c r="D628" t="s">
        <v>23</v>
      </c>
      <c r="E628" t="s">
        <v>437</v>
      </c>
      <c r="F628">
        <v>275.32</v>
      </c>
      <c r="G628" s="22">
        <v>45418</v>
      </c>
      <c r="H628" s="22">
        <v>45418</v>
      </c>
      <c r="I628" s="22">
        <v>45418</v>
      </c>
      <c r="J628" s="22">
        <v>45401</v>
      </c>
      <c r="K628" s="22">
        <v>45401</v>
      </c>
      <c r="L628" t="s">
        <v>398</v>
      </c>
      <c r="O628" t="s">
        <v>584</v>
      </c>
      <c r="P628" t="s">
        <v>400</v>
      </c>
      <c r="Q628" t="s">
        <v>401</v>
      </c>
      <c r="R628" t="s">
        <v>402</v>
      </c>
      <c r="S628" t="s">
        <v>82</v>
      </c>
    </row>
    <row r="629" spans="1:19" x14ac:dyDescent="0.35">
      <c r="A629">
        <v>50578</v>
      </c>
      <c r="C629">
        <v>266</v>
      </c>
      <c r="D629" t="s">
        <v>23</v>
      </c>
      <c r="E629" t="s">
        <v>439</v>
      </c>
      <c r="F629">
        <v>286.23</v>
      </c>
      <c r="G629" s="22">
        <v>45416</v>
      </c>
      <c r="H629" s="22">
        <v>45418</v>
      </c>
      <c r="I629" s="22">
        <v>45418</v>
      </c>
      <c r="J629" s="22">
        <v>45401</v>
      </c>
      <c r="K629" s="22">
        <v>45401</v>
      </c>
      <c r="L629" t="s">
        <v>398</v>
      </c>
      <c r="O629" t="s">
        <v>600</v>
      </c>
      <c r="P629" t="s">
        <v>400</v>
      </c>
      <c r="Q629" t="s">
        <v>401</v>
      </c>
      <c r="R629" t="s">
        <v>402</v>
      </c>
      <c r="S629" t="s">
        <v>82</v>
      </c>
    </row>
    <row r="630" spans="1:19" x14ac:dyDescent="0.35">
      <c r="A630">
        <v>50599</v>
      </c>
      <c r="C630">
        <v>266</v>
      </c>
      <c r="D630" t="s">
        <v>23</v>
      </c>
      <c r="E630" t="s">
        <v>519</v>
      </c>
      <c r="F630">
        <v>245</v>
      </c>
      <c r="G630" s="22">
        <v>45418</v>
      </c>
      <c r="H630" s="22">
        <v>45418</v>
      </c>
      <c r="I630" s="22">
        <v>45418</v>
      </c>
      <c r="J630" s="22">
        <v>45401</v>
      </c>
      <c r="K630" s="22">
        <v>45401</v>
      </c>
      <c r="L630" t="s">
        <v>89</v>
      </c>
      <c r="M630" t="s">
        <v>520</v>
      </c>
      <c r="N630" t="s">
        <v>521</v>
      </c>
      <c r="O630" t="s">
        <v>584</v>
      </c>
      <c r="P630" t="s">
        <v>400</v>
      </c>
      <c r="Q630" t="s">
        <v>401</v>
      </c>
      <c r="R630" t="s">
        <v>402</v>
      </c>
      <c r="S630" t="s">
        <v>82</v>
      </c>
    </row>
    <row r="631" spans="1:19" x14ac:dyDescent="0.35">
      <c r="A631">
        <v>50708</v>
      </c>
      <c r="C631">
        <v>266</v>
      </c>
      <c r="D631" t="s">
        <v>23</v>
      </c>
      <c r="E631" t="s">
        <v>408</v>
      </c>
      <c r="F631">
        <v>414.23</v>
      </c>
      <c r="G631" s="22">
        <v>45418</v>
      </c>
      <c r="H631" s="22">
        <v>45418</v>
      </c>
      <c r="I631" s="22">
        <v>45418</v>
      </c>
      <c r="J631" s="22">
        <v>45404</v>
      </c>
      <c r="K631" s="22">
        <v>45404</v>
      </c>
      <c r="L631" t="s">
        <v>398</v>
      </c>
      <c r="O631" t="s">
        <v>584</v>
      </c>
      <c r="P631" t="s">
        <v>400</v>
      </c>
      <c r="Q631" t="s">
        <v>401</v>
      </c>
      <c r="R631" t="s">
        <v>402</v>
      </c>
      <c r="S631" t="s">
        <v>82</v>
      </c>
    </row>
    <row r="632" spans="1:19" x14ac:dyDescent="0.35">
      <c r="A632">
        <v>50709</v>
      </c>
      <c r="C632">
        <v>266</v>
      </c>
      <c r="D632" t="s">
        <v>23</v>
      </c>
      <c r="E632" t="s">
        <v>439</v>
      </c>
      <c r="F632">
        <v>572.67999999999995</v>
      </c>
      <c r="G632" s="22">
        <v>45418</v>
      </c>
      <c r="H632" s="22">
        <v>45418</v>
      </c>
      <c r="I632" s="22">
        <v>45418</v>
      </c>
      <c r="J632" s="22">
        <v>45404</v>
      </c>
      <c r="K632" s="22">
        <v>45404</v>
      </c>
      <c r="L632" t="s">
        <v>398</v>
      </c>
      <c r="O632" t="s">
        <v>584</v>
      </c>
      <c r="P632" t="s">
        <v>400</v>
      </c>
      <c r="Q632" t="s">
        <v>401</v>
      </c>
      <c r="R632" t="s">
        <v>402</v>
      </c>
      <c r="S632" t="s">
        <v>82</v>
      </c>
    </row>
    <row r="633" spans="1:19" x14ac:dyDescent="0.35">
      <c r="A633">
        <v>50711</v>
      </c>
      <c r="C633">
        <v>266</v>
      </c>
      <c r="D633" t="s">
        <v>23</v>
      </c>
      <c r="E633" t="s">
        <v>439</v>
      </c>
      <c r="F633">
        <v>388.1</v>
      </c>
      <c r="G633" s="22">
        <v>45416</v>
      </c>
      <c r="H633" s="22">
        <v>45418</v>
      </c>
      <c r="I633" s="22">
        <v>45418</v>
      </c>
      <c r="J633" s="22">
        <v>45404</v>
      </c>
      <c r="K633" s="22">
        <v>45404</v>
      </c>
      <c r="L633" t="s">
        <v>398</v>
      </c>
      <c r="O633" t="s">
        <v>600</v>
      </c>
      <c r="P633" t="s">
        <v>400</v>
      </c>
      <c r="Q633" t="s">
        <v>401</v>
      </c>
      <c r="R633" t="s">
        <v>402</v>
      </c>
      <c r="S633" t="s">
        <v>82</v>
      </c>
    </row>
    <row r="634" spans="1:19" x14ac:dyDescent="0.35">
      <c r="A634">
        <v>50715</v>
      </c>
      <c r="C634">
        <v>266</v>
      </c>
      <c r="D634" t="s">
        <v>23</v>
      </c>
      <c r="E634" t="s">
        <v>408</v>
      </c>
      <c r="F634">
        <v>250</v>
      </c>
      <c r="G634" s="22">
        <v>45416</v>
      </c>
      <c r="H634" s="22">
        <v>45418</v>
      </c>
      <c r="I634" s="22">
        <v>45418</v>
      </c>
      <c r="J634" s="22">
        <v>45404</v>
      </c>
      <c r="K634" s="22">
        <v>45404</v>
      </c>
      <c r="L634" t="s">
        <v>398</v>
      </c>
      <c r="O634" t="s">
        <v>600</v>
      </c>
      <c r="P634" t="s">
        <v>400</v>
      </c>
      <c r="Q634" t="s">
        <v>401</v>
      </c>
      <c r="R634" t="s">
        <v>402</v>
      </c>
      <c r="S634" t="s">
        <v>82</v>
      </c>
    </row>
    <row r="635" spans="1:19" x14ac:dyDescent="0.35">
      <c r="A635">
        <v>50893</v>
      </c>
      <c r="C635">
        <v>266</v>
      </c>
      <c r="D635" t="s">
        <v>23</v>
      </c>
      <c r="E635" t="s">
        <v>570</v>
      </c>
      <c r="F635">
        <v>265.99</v>
      </c>
      <c r="G635" s="22">
        <v>45418</v>
      </c>
      <c r="H635" s="22">
        <v>45418</v>
      </c>
      <c r="I635" s="22">
        <v>45418</v>
      </c>
      <c r="J635" s="22">
        <v>45405</v>
      </c>
      <c r="K635" s="22">
        <v>45405</v>
      </c>
      <c r="L635" t="s">
        <v>398</v>
      </c>
      <c r="O635" t="s">
        <v>584</v>
      </c>
      <c r="P635" t="s">
        <v>400</v>
      </c>
      <c r="Q635" t="s">
        <v>401</v>
      </c>
      <c r="R635" t="s">
        <v>402</v>
      </c>
      <c r="S635" t="s">
        <v>82</v>
      </c>
    </row>
    <row r="636" spans="1:19" x14ac:dyDescent="0.35">
      <c r="A636">
        <v>51264</v>
      </c>
      <c r="C636">
        <v>266</v>
      </c>
      <c r="D636" t="s">
        <v>23</v>
      </c>
      <c r="E636" t="s">
        <v>444</v>
      </c>
      <c r="F636">
        <v>559.91</v>
      </c>
      <c r="G636" s="22">
        <v>45418</v>
      </c>
      <c r="H636" s="22">
        <v>45418</v>
      </c>
      <c r="I636" s="22">
        <v>45418</v>
      </c>
      <c r="J636" s="22">
        <v>45406</v>
      </c>
      <c r="K636" s="22">
        <v>45406</v>
      </c>
      <c r="L636" t="s">
        <v>398</v>
      </c>
      <c r="O636" t="s">
        <v>584</v>
      </c>
      <c r="P636" t="s">
        <v>400</v>
      </c>
      <c r="Q636" t="s">
        <v>401</v>
      </c>
      <c r="R636" t="s">
        <v>402</v>
      </c>
      <c r="S636" t="s">
        <v>82</v>
      </c>
    </row>
    <row r="637" spans="1:19" x14ac:dyDescent="0.35">
      <c r="A637">
        <v>51441</v>
      </c>
      <c r="C637">
        <v>266</v>
      </c>
      <c r="D637" t="s">
        <v>23</v>
      </c>
      <c r="E637" t="s">
        <v>445</v>
      </c>
      <c r="F637">
        <v>216.61</v>
      </c>
      <c r="G637" s="22">
        <v>45418</v>
      </c>
      <c r="H637" s="22">
        <v>45418</v>
      </c>
      <c r="I637" s="22">
        <v>45418</v>
      </c>
      <c r="J637" s="22">
        <v>45407</v>
      </c>
      <c r="K637" s="22">
        <v>45407</v>
      </c>
      <c r="L637" t="s">
        <v>398</v>
      </c>
      <c r="O637" t="s">
        <v>584</v>
      </c>
      <c r="P637" t="s">
        <v>400</v>
      </c>
      <c r="Q637" t="s">
        <v>401</v>
      </c>
      <c r="R637" t="s">
        <v>402</v>
      </c>
      <c r="S637" t="s">
        <v>82</v>
      </c>
    </row>
    <row r="638" spans="1:19" x14ac:dyDescent="0.35">
      <c r="A638">
        <v>51442</v>
      </c>
      <c r="C638">
        <v>266</v>
      </c>
      <c r="D638" t="s">
        <v>23</v>
      </c>
      <c r="E638" t="s">
        <v>445</v>
      </c>
      <c r="F638">
        <v>485.41</v>
      </c>
      <c r="G638" s="22">
        <v>45418</v>
      </c>
      <c r="H638" s="22">
        <v>45418</v>
      </c>
      <c r="I638" s="22">
        <v>45418</v>
      </c>
      <c r="J638" s="22">
        <v>45407</v>
      </c>
      <c r="K638" s="22">
        <v>45407</v>
      </c>
      <c r="L638" t="s">
        <v>398</v>
      </c>
      <c r="O638" t="s">
        <v>584</v>
      </c>
      <c r="P638" t="s">
        <v>400</v>
      </c>
      <c r="Q638" t="s">
        <v>401</v>
      </c>
      <c r="R638" t="s">
        <v>402</v>
      </c>
      <c r="S638" t="s">
        <v>82</v>
      </c>
    </row>
    <row r="639" spans="1:19" x14ac:dyDescent="0.35">
      <c r="A639">
        <v>51741</v>
      </c>
      <c r="C639">
        <v>266</v>
      </c>
      <c r="D639" t="s">
        <v>23</v>
      </c>
      <c r="E639" t="s">
        <v>524</v>
      </c>
      <c r="F639">
        <v>500</v>
      </c>
      <c r="G639" s="22">
        <v>45417</v>
      </c>
      <c r="H639" s="22">
        <v>45418</v>
      </c>
      <c r="I639" s="22">
        <v>45418</v>
      </c>
      <c r="J639" s="22">
        <v>45411</v>
      </c>
      <c r="K639" s="22">
        <v>45411</v>
      </c>
      <c r="L639" t="s">
        <v>398</v>
      </c>
      <c r="M639" t="s">
        <v>415</v>
      </c>
      <c r="N639" t="s">
        <v>525</v>
      </c>
      <c r="O639" t="s">
        <v>600</v>
      </c>
      <c r="P639" t="s">
        <v>400</v>
      </c>
      <c r="Q639" t="s">
        <v>401</v>
      </c>
      <c r="R639" t="s">
        <v>402</v>
      </c>
      <c r="S639" t="s">
        <v>82</v>
      </c>
    </row>
    <row r="640" spans="1:19" x14ac:dyDescent="0.35">
      <c r="A640">
        <v>51745</v>
      </c>
      <c r="C640">
        <v>266</v>
      </c>
      <c r="D640" t="s">
        <v>23</v>
      </c>
      <c r="E640" t="s">
        <v>446</v>
      </c>
      <c r="F640">
        <v>679.34</v>
      </c>
      <c r="G640" s="22">
        <v>45415</v>
      </c>
      <c r="H640" s="22">
        <v>45418</v>
      </c>
      <c r="I640" s="22">
        <v>45418</v>
      </c>
      <c r="J640" s="22">
        <v>45408</v>
      </c>
      <c r="K640" s="22">
        <v>45411</v>
      </c>
      <c r="L640" t="s">
        <v>398</v>
      </c>
      <c r="O640" t="s">
        <v>600</v>
      </c>
      <c r="P640" t="s">
        <v>400</v>
      </c>
      <c r="Q640" t="s">
        <v>401</v>
      </c>
      <c r="R640" t="s">
        <v>402</v>
      </c>
      <c r="S640" t="s">
        <v>82</v>
      </c>
    </row>
    <row r="641" spans="1:19" x14ac:dyDescent="0.35">
      <c r="A641">
        <v>49717</v>
      </c>
      <c r="C641">
        <v>266</v>
      </c>
      <c r="D641" t="s">
        <v>23</v>
      </c>
      <c r="E641" t="s">
        <v>627</v>
      </c>
      <c r="F641">
        <v>2064.6999999999998</v>
      </c>
      <c r="G641" s="22">
        <v>45400</v>
      </c>
      <c r="H641" s="22">
        <v>45411</v>
      </c>
      <c r="I641" s="22">
        <v>45415</v>
      </c>
      <c r="J641" s="22">
        <v>45383</v>
      </c>
      <c r="K641" s="22">
        <v>45398</v>
      </c>
      <c r="L641" t="s">
        <v>398</v>
      </c>
      <c r="M641" t="s">
        <v>430</v>
      </c>
      <c r="N641" t="s">
        <v>481</v>
      </c>
      <c r="O641" t="s">
        <v>617</v>
      </c>
      <c r="P641" t="s">
        <v>400</v>
      </c>
      <c r="Q641" t="s">
        <v>401</v>
      </c>
      <c r="R641" t="s">
        <v>402</v>
      </c>
      <c r="S641" t="s">
        <v>82</v>
      </c>
    </row>
    <row r="642" spans="1:19" x14ac:dyDescent="0.35">
      <c r="A642">
        <v>50516</v>
      </c>
      <c r="C642">
        <v>266</v>
      </c>
      <c r="D642" t="s">
        <v>23</v>
      </c>
      <c r="E642" t="s">
        <v>439</v>
      </c>
      <c r="F642">
        <v>620.52</v>
      </c>
      <c r="G642" s="22">
        <v>45415</v>
      </c>
      <c r="H642" s="22">
        <v>45415</v>
      </c>
      <c r="I642" s="22">
        <v>45415</v>
      </c>
      <c r="J642" s="22">
        <v>45401</v>
      </c>
      <c r="K642" s="22">
        <v>45401</v>
      </c>
      <c r="L642" t="s">
        <v>398</v>
      </c>
      <c r="O642" t="s">
        <v>600</v>
      </c>
      <c r="P642" t="s">
        <v>400</v>
      </c>
      <c r="Q642" t="s">
        <v>401</v>
      </c>
      <c r="R642" t="s">
        <v>402</v>
      </c>
      <c r="S642" t="s">
        <v>82</v>
      </c>
    </row>
    <row r="643" spans="1:19" x14ac:dyDescent="0.35">
      <c r="A643">
        <v>50575</v>
      </c>
      <c r="C643">
        <v>266</v>
      </c>
      <c r="D643" t="s">
        <v>23</v>
      </c>
      <c r="E643" t="s">
        <v>408</v>
      </c>
      <c r="F643">
        <v>309.64999999999998</v>
      </c>
      <c r="G643" s="22">
        <v>45415</v>
      </c>
      <c r="H643" s="22">
        <v>45415</v>
      </c>
      <c r="I643" s="22">
        <v>45415</v>
      </c>
      <c r="J643" s="22">
        <v>45401</v>
      </c>
      <c r="K643" s="22">
        <v>45401</v>
      </c>
      <c r="L643" t="s">
        <v>398</v>
      </c>
      <c r="O643" t="s">
        <v>600</v>
      </c>
      <c r="P643" t="s">
        <v>400</v>
      </c>
      <c r="Q643" t="s">
        <v>401</v>
      </c>
      <c r="R643" t="s">
        <v>402</v>
      </c>
      <c r="S643" t="s">
        <v>82</v>
      </c>
    </row>
    <row r="644" spans="1:19" x14ac:dyDescent="0.35">
      <c r="A644">
        <v>50582</v>
      </c>
      <c r="C644">
        <v>266</v>
      </c>
      <c r="D644" t="s">
        <v>23</v>
      </c>
      <c r="E644" t="s">
        <v>453</v>
      </c>
      <c r="F644">
        <v>580.52</v>
      </c>
      <c r="G644" s="22">
        <v>45415</v>
      </c>
      <c r="H644" s="22">
        <v>45415</v>
      </c>
      <c r="I644" s="22">
        <v>45415</v>
      </c>
      <c r="J644" s="22">
        <v>45401</v>
      </c>
      <c r="K644" s="22">
        <v>45401</v>
      </c>
      <c r="L644" t="s">
        <v>398</v>
      </c>
      <c r="O644" t="s">
        <v>600</v>
      </c>
      <c r="P644" t="s">
        <v>400</v>
      </c>
      <c r="Q644" t="s">
        <v>401</v>
      </c>
      <c r="R644" t="s">
        <v>402</v>
      </c>
      <c r="S644" t="s">
        <v>82</v>
      </c>
    </row>
    <row r="645" spans="1:19" x14ac:dyDescent="0.35">
      <c r="A645">
        <v>50585</v>
      </c>
      <c r="C645">
        <v>266</v>
      </c>
      <c r="D645" t="s">
        <v>23</v>
      </c>
      <c r="E645" t="s">
        <v>633</v>
      </c>
      <c r="F645">
        <v>727.21</v>
      </c>
      <c r="G645" s="22">
        <v>45415</v>
      </c>
      <c r="H645" s="22">
        <v>45415</v>
      </c>
      <c r="I645" s="22">
        <v>45415</v>
      </c>
      <c r="J645" s="22">
        <v>45401</v>
      </c>
      <c r="K645" s="22">
        <v>45401</v>
      </c>
      <c r="L645" t="s">
        <v>398</v>
      </c>
      <c r="O645" t="s">
        <v>600</v>
      </c>
      <c r="P645" t="s">
        <v>400</v>
      </c>
      <c r="Q645" t="s">
        <v>401</v>
      </c>
      <c r="R645" t="s">
        <v>402</v>
      </c>
      <c r="S645" t="s">
        <v>82</v>
      </c>
    </row>
    <row r="646" spans="1:19" x14ac:dyDescent="0.35">
      <c r="A646">
        <v>50588</v>
      </c>
      <c r="C646">
        <v>266</v>
      </c>
      <c r="D646" t="s">
        <v>23</v>
      </c>
      <c r="E646" t="s">
        <v>453</v>
      </c>
      <c r="F646">
        <v>525.65</v>
      </c>
      <c r="G646" s="22">
        <v>45415</v>
      </c>
      <c r="H646" s="22">
        <v>45415</v>
      </c>
      <c r="I646" s="22">
        <v>45415</v>
      </c>
      <c r="J646" s="22">
        <v>45401</v>
      </c>
      <c r="K646" s="22">
        <v>45401</v>
      </c>
      <c r="L646" t="s">
        <v>398</v>
      </c>
      <c r="O646" t="s">
        <v>600</v>
      </c>
      <c r="P646" t="s">
        <v>400</v>
      </c>
      <c r="Q646" t="s">
        <v>401</v>
      </c>
      <c r="R646" t="s">
        <v>402</v>
      </c>
      <c r="S646" t="s">
        <v>82</v>
      </c>
    </row>
    <row r="647" spans="1:19" x14ac:dyDescent="0.35">
      <c r="A647">
        <v>50712</v>
      </c>
      <c r="C647">
        <v>266</v>
      </c>
      <c r="D647" t="s">
        <v>23</v>
      </c>
      <c r="E647" t="s">
        <v>570</v>
      </c>
      <c r="F647">
        <v>158.93</v>
      </c>
      <c r="G647" s="22">
        <v>45415</v>
      </c>
      <c r="H647" s="22">
        <v>45415</v>
      </c>
      <c r="I647" s="22">
        <v>45415</v>
      </c>
      <c r="J647" s="22">
        <v>45404</v>
      </c>
      <c r="K647" s="22">
        <v>45404</v>
      </c>
      <c r="L647" t="s">
        <v>398</v>
      </c>
      <c r="O647" t="s">
        <v>600</v>
      </c>
      <c r="P647" t="s">
        <v>400</v>
      </c>
      <c r="Q647" t="s">
        <v>401</v>
      </c>
      <c r="R647" t="s">
        <v>402</v>
      </c>
      <c r="S647" t="s">
        <v>82</v>
      </c>
    </row>
    <row r="648" spans="1:19" x14ac:dyDescent="0.35">
      <c r="A648">
        <v>50744</v>
      </c>
      <c r="C648">
        <v>266</v>
      </c>
      <c r="D648" t="s">
        <v>23</v>
      </c>
      <c r="E648" t="s">
        <v>623</v>
      </c>
      <c r="F648">
        <v>448.8</v>
      </c>
      <c r="G648" s="22">
        <v>45415</v>
      </c>
      <c r="H648" s="22">
        <v>45415</v>
      </c>
      <c r="I648" s="22">
        <v>45415</v>
      </c>
      <c r="J648" s="22">
        <v>45404</v>
      </c>
      <c r="K648" s="22">
        <v>45404</v>
      </c>
      <c r="L648" t="s">
        <v>398</v>
      </c>
      <c r="O648" t="s">
        <v>600</v>
      </c>
      <c r="P648" t="s">
        <v>400</v>
      </c>
      <c r="Q648" t="s">
        <v>401</v>
      </c>
      <c r="R648" t="s">
        <v>402</v>
      </c>
      <c r="S648" t="s">
        <v>82</v>
      </c>
    </row>
    <row r="649" spans="1:19" x14ac:dyDescent="0.35">
      <c r="A649">
        <v>47764</v>
      </c>
      <c r="C649">
        <v>266</v>
      </c>
      <c r="D649" t="s">
        <v>23</v>
      </c>
      <c r="E649" t="s">
        <v>528</v>
      </c>
      <c r="F649">
        <v>3000</v>
      </c>
      <c r="G649" s="22">
        <v>45413</v>
      </c>
      <c r="H649" s="22">
        <v>45414</v>
      </c>
      <c r="I649" s="22">
        <v>45414</v>
      </c>
      <c r="J649" s="22">
        <v>45383</v>
      </c>
      <c r="K649" s="22">
        <v>45385</v>
      </c>
      <c r="L649" t="s">
        <v>89</v>
      </c>
      <c r="M649" t="s">
        <v>433</v>
      </c>
      <c r="N649" t="s">
        <v>442</v>
      </c>
      <c r="O649" t="s">
        <v>600</v>
      </c>
      <c r="P649" t="s">
        <v>400</v>
      </c>
      <c r="Q649" t="s">
        <v>401</v>
      </c>
      <c r="R649" t="s">
        <v>402</v>
      </c>
      <c r="S649" t="s">
        <v>82</v>
      </c>
    </row>
    <row r="650" spans="1:19" x14ac:dyDescent="0.35">
      <c r="A650">
        <v>47769</v>
      </c>
      <c r="C650">
        <v>266</v>
      </c>
      <c r="D650" t="s">
        <v>23</v>
      </c>
      <c r="E650" t="s">
        <v>529</v>
      </c>
      <c r="F650">
        <v>2112</v>
      </c>
      <c r="G650" s="22">
        <v>45413</v>
      </c>
      <c r="H650" s="22">
        <v>45414</v>
      </c>
      <c r="I650" s="22">
        <v>45414</v>
      </c>
      <c r="J650" s="22">
        <v>45383</v>
      </c>
      <c r="K650" s="22">
        <v>45385</v>
      </c>
      <c r="L650" t="s">
        <v>89</v>
      </c>
      <c r="M650" t="s">
        <v>433</v>
      </c>
      <c r="N650" t="s">
        <v>442</v>
      </c>
      <c r="O650" t="s">
        <v>600</v>
      </c>
      <c r="P650" t="s">
        <v>400</v>
      </c>
      <c r="Q650" t="s">
        <v>401</v>
      </c>
      <c r="R650" t="s">
        <v>402</v>
      </c>
      <c r="S650" t="s">
        <v>82</v>
      </c>
    </row>
    <row r="651" spans="1:19" x14ac:dyDescent="0.35">
      <c r="A651">
        <v>47786</v>
      </c>
      <c r="C651">
        <v>266</v>
      </c>
      <c r="D651" t="s">
        <v>23</v>
      </c>
      <c r="E651" t="s">
        <v>530</v>
      </c>
      <c r="F651">
        <v>2550</v>
      </c>
      <c r="G651" s="22">
        <v>45413</v>
      </c>
      <c r="H651" s="22">
        <v>45414</v>
      </c>
      <c r="I651" s="22">
        <v>45414</v>
      </c>
      <c r="J651" s="22">
        <v>45383</v>
      </c>
      <c r="K651" s="22">
        <v>45385</v>
      </c>
      <c r="L651" t="s">
        <v>89</v>
      </c>
      <c r="M651" t="s">
        <v>433</v>
      </c>
      <c r="N651" t="s">
        <v>442</v>
      </c>
      <c r="O651" t="s">
        <v>600</v>
      </c>
      <c r="P651" t="s">
        <v>400</v>
      </c>
      <c r="Q651" t="s">
        <v>401</v>
      </c>
      <c r="R651" t="s">
        <v>402</v>
      </c>
      <c r="S651" t="s">
        <v>82</v>
      </c>
    </row>
    <row r="652" spans="1:19" x14ac:dyDescent="0.35">
      <c r="A652">
        <v>47790</v>
      </c>
      <c r="C652">
        <v>266</v>
      </c>
      <c r="D652" t="s">
        <v>23</v>
      </c>
      <c r="E652" t="s">
        <v>531</v>
      </c>
      <c r="F652">
        <v>2400</v>
      </c>
      <c r="G652" s="22">
        <v>45413</v>
      </c>
      <c r="H652" s="22">
        <v>45414</v>
      </c>
      <c r="I652" s="22">
        <v>45414</v>
      </c>
      <c r="J652" s="22">
        <v>45383</v>
      </c>
      <c r="K652" s="22">
        <v>45385</v>
      </c>
      <c r="L652" t="s">
        <v>89</v>
      </c>
      <c r="M652" t="s">
        <v>433</v>
      </c>
      <c r="N652" t="s">
        <v>442</v>
      </c>
      <c r="O652" t="s">
        <v>600</v>
      </c>
      <c r="P652" t="s">
        <v>400</v>
      </c>
      <c r="Q652" t="s">
        <v>401</v>
      </c>
      <c r="R652" t="s">
        <v>402</v>
      </c>
      <c r="S652" t="s">
        <v>82</v>
      </c>
    </row>
    <row r="653" spans="1:19" x14ac:dyDescent="0.35">
      <c r="A653">
        <v>47795</v>
      </c>
      <c r="C653">
        <v>266</v>
      </c>
      <c r="D653" t="s">
        <v>23</v>
      </c>
      <c r="E653" t="s">
        <v>530</v>
      </c>
      <c r="F653">
        <v>750</v>
      </c>
      <c r="G653" s="22">
        <v>45413</v>
      </c>
      <c r="H653" s="22">
        <v>45414</v>
      </c>
      <c r="I653" s="22">
        <v>45414</v>
      </c>
      <c r="J653" s="22">
        <v>45383</v>
      </c>
      <c r="K653" s="22">
        <v>45385</v>
      </c>
      <c r="L653" t="s">
        <v>89</v>
      </c>
      <c r="M653" t="s">
        <v>433</v>
      </c>
      <c r="N653" t="s">
        <v>442</v>
      </c>
      <c r="O653" t="s">
        <v>600</v>
      </c>
      <c r="P653" t="s">
        <v>400</v>
      </c>
      <c r="Q653" t="s">
        <v>401</v>
      </c>
      <c r="R653" t="s">
        <v>402</v>
      </c>
      <c r="S653" t="s">
        <v>82</v>
      </c>
    </row>
    <row r="654" spans="1:19" x14ac:dyDescent="0.35">
      <c r="A654">
        <v>49827</v>
      </c>
      <c r="C654">
        <v>266</v>
      </c>
      <c r="D654" t="s">
        <v>23</v>
      </c>
      <c r="E654" t="s">
        <v>593</v>
      </c>
      <c r="F654">
        <v>214.56</v>
      </c>
      <c r="G654" s="22">
        <v>45414</v>
      </c>
      <c r="H654" s="22">
        <v>45414</v>
      </c>
      <c r="I654" s="22">
        <v>45414</v>
      </c>
      <c r="J654" s="22">
        <v>45398</v>
      </c>
      <c r="K654" s="22">
        <v>45398</v>
      </c>
      <c r="L654" t="s">
        <v>398</v>
      </c>
      <c r="M654" t="s">
        <v>433</v>
      </c>
      <c r="N654" t="s">
        <v>594</v>
      </c>
      <c r="O654" t="s">
        <v>600</v>
      </c>
      <c r="P654" t="s">
        <v>400</v>
      </c>
      <c r="Q654" t="s">
        <v>401</v>
      </c>
      <c r="R654" t="s">
        <v>402</v>
      </c>
      <c r="S654" t="s">
        <v>82</v>
      </c>
    </row>
    <row r="655" spans="1:19" x14ac:dyDescent="0.35">
      <c r="A655">
        <v>50232</v>
      </c>
      <c r="C655">
        <v>266</v>
      </c>
      <c r="D655" t="s">
        <v>23</v>
      </c>
      <c r="E655" t="s">
        <v>408</v>
      </c>
      <c r="F655">
        <v>202.1</v>
      </c>
      <c r="G655" s="22">
        <v>45413</v>
      </c>
      <c r="H655" s="22">
        <v>45414</v>
      </c>
      <c r="I655" s="22">
        <v>45414</v>
      </c>
      <c r="J655" s="22">
        <v>45400</v>
      </c>
      <c r="K655" s="22">
        <v>45400</v>
      </c>
      <c r="L655" t="s">
        <v>398</v>
      </c>
      <c r="O655" t="s">
        <v>600</v>
      </c>
      <c r="P655" t="s">
        <v>400</v>
      </c>
      <c r="Q655" t="s">
        <v>401</v>
      </c>
      <c r="R655" t="s">
        <v>402</v>
      </c>
      <c r="S655" t="s">
        <v>82</v>
      </c>
    </row>
    <row r="656" spans="1:19" x14ac:dyDescent="0.35">
      <c r="A656">
        <v>50233</v>
      </c>
      <c r="C656">
        <v>266</v>
      </c>
      <c r="D656" t="s">
        <v>23</v>
      </c>
      <c r="E656" t="s">
        <v>439</v>
      </c>
      <c r="F656">
        <v>269.94</v>
      </c>
      <c r="G656" s="22">
        <v>45414</v>
      </c>
      <c r="H656" s="22">
        <v>45414</v>
      </c>
      <c r="I656" s="22">
        <v>45414</v>
      </c>
      <c r="J656" s="22">
        <v>45400</v>
      </c>
      <c r="K656" s="22">
        <v>45400</v>
      </c>
      <c r="L656" t="s">
        <v>398</v>
      </c>
      <c r="O656" t="s">
        <v>600</v>
      </c>
      <c r="P656" t="s">
        <v>400</v>
      </c>
      <c r="Q656" t="s">
        <v>401</v>
      </c>
      <c r="R656" t="s">
        <v>402</v>
      </c>
      <c r="S656" t="s">
        <v>82</v>
      </c>
    </row>
    <row r="657" spans="1:19" x14ac:dyDescent="0.35">
      <c r="A657">
        <v>50491</v>
      </c>
      <c r="C657">
        <v>266</v>
      </c>
      <c r="D657" t="s">
        <v>23</v>
      </c>
      <c r="E657" t="s">
        <v>489</v>
      </c>
      <c r="F657">
        <v>258.62</v>
      </c>
      <c r="G657" s="22">
        <v>45414</v>
      </c>
      <c r="H657" s="22">
        <v>45414</v>
      </c>
      <c r="I657" s="22">
        <v>45414</v>
      </c>
      <c r="J657" s="22">
        <v>45401</v>
      </c>
      <c r="K657" s="22">
        <v>45401</v>
      </c>
      <c r="L657" t="s">
        <v>398</v>
      </c>
      <c r="M657" t="s">
        <v>418</v>
      </c>
      <c r="N657" t="s">
        <v>490</v>
      </c>
      <c r="O657" t="s">
        <v>600</v>
      </c>
      <c r="P657" t="s">
        <v>400</v>
      </c>
      <c r="Q657" t="s">
        <v>401</v>
      </c>
      <c r="R657" t="s">
        <v>402</v>
      </c>
      <c r="S657" t="s">
        <v>82</v>
      </c>
    </row>
    <row r="658" spans="1:19" x14ac:dyDescent="0.35">
      <c r="A658">
        <v>50503</v>
      </c>
      <c r="C658">
        <v>266</v>
      </c>
      <c r="D658" t="s">
        <v>23</v>
      </c>
      <c r="E658" t="s">
        <v>408</v>
      </c>
      <c r="F658">
        <v>311.89999999999998</v>
      </c>
      <c r="G658" s="22">
        <v>45414</v>
      </c>
      <c r="H658" s="22">
        <v>45414</v>
      </c>
      <c r="I658" s="22">
        <v>45414</v>
      </c>
      <c r="J658" s="22">
        <v>45401</v>
      </c>
      <c r="K658" s="22">
        <v>45401</v>
      </c>
      <c r="L658" t="s">
        <v>398</v>
      </c>
      <c r="O658" t="s">
        <v>600</v>
      </c>
      <c r="P658" t="s">
        <v>400</v>
      </c>
      <c r="Q658" t="s">
        <v>401</v>
      </c>
      <c r="R658" t="s">
        <v>402</v>
      </c>
      <c r="S658" t="s">
        <v>82</v>
      </c>
    </row>
    <row r="659" spans="1:19" x14ac:dyDescent="0.35">
      <c r="A659">
        <v>50510</v>
      </c>
      <c r="C659">
        <v>266</v>
      </c>
      <c r="D659" t="s">
        <v>23</v>
      </c>
      <c r="E659" t="s">
        <v>427</v>
      </c>
      <c r="F659">
        <v>400.81</v>
      </c>
      <c r="G659" s="22">
        <v>45413</v>
      </c>
      <c r="H659" s="22">
        <v>45414</v>
      </c>
      <c r="I659" s="22">
        <v>45414</v>
      </c>
      <c r="J659" s="22">
        <v>45401</v>
      </c>
      <c r="K659" s="22">
        <v>45401</v>
      </c>
      <c r="L659" t="s">
        <v>398</v>
      </c>
      <c r="O659" t="s">
        <v>600</v>
      </c>
      <c r="P659" t="s">
        <v>400</v>
      </c>
      <c r="Q659" t="s">
        <v>401</v>
      </c>
      <c r="R659" t="s">
        <v>402</v>
      </c>
      <c r="S659" t="s">
        <v>82</v>
      </c>
    </row>
    <row r="660" spans="1:19" x14ac:dyDescent="0.35">
      <c r="A660">
        <v>50514</v>
      </c>
      <c r="C660">
        <v>266</v>
      </c>
      <c r="D660" t="s">
        <v>23</v>
      </c>
      <c r="E660" t="s">
        <v>610</v>
      </c>
      <c r="F660">
        <v>600.83000000000004</v>
      </c>
      <c r="G660" s="22">
        <v>45413</v>
      </c>
      <c r="H660" s="22">
        <v>45414</v>
      </c>
      <c r="I660" s="22">
        <v>45414</v>
      </c>
      <c r="J660" s="22">
        <v>45401</v>
      </c>
      <c r="K660" s="22">
        <v>45401</v>
      </c>
      <c r="L660" t="s">
        <v>398</v>
      </c>
      <c r="O660" t="s">
        <v>600</v>
      </c>
      <c r="P660" t="s">
        <v>400</v>
      </c>
      <c r="Q660" t="s">
        <v>401</v>
      </c>
      <c r="R660" t="s">
        <v>402</v>
      </c>
      <c r="S660" t="s">
        <v>82</v>
      </c>
    </row>
    <row r="661" spans="1:19" x14ac:dyDescent="0.35">
      <c r="A661">
        <v>50534</v>
      </c>
      <c r="C661">
        <v>266</v>
      </c>
      <c r="D661" t="s">
        <v>23</v>
      </c>
      <c r="E661" t="s">
        <v>585</v>
      </c>
      <c r="F661">
        <v>435.28</v>
      </c>
      <c r="G661" s="22">
        <v>45413</v>
      </c>
      <c r="H661" s="22">
        <v>45414</v>
      </c>
      <c r="I661" s="22">
        <v>45414</v>
      </c>
      <c r="J661" s="22">
        <v>45401</v>
      </c>
      <c r="K661" s="22">
        <v>45401</v>
      </c>
      <c r="L661" t="s">
        <v>398</v>
      </c>
      <c r="O661" t="s">
        <v>600</v>
      </c>
      <c r="P661" t="s">
        <v>400</v>
      </c>
      <c r="Q661" t="s">
        <v>401</v>
      </c>
      <c r="R661" t="s">
        <v>402</v>
      </c>
      <c r="S661" t="s">
        <v>82</v>
      </c>
    </row>
    <row r="662" spans="1:19" x14ac:dyDescent="0.35">
      <c r="A662">
        <v>50571</v>
      </c>
      <c r="C662">
        <v>266</v>
      </c>
      <c r="D662" t="s">
        <v>23</v>
      </c>
      <c r="E662" t="s">
        <v>410</v>
      </c>
      <c r="F662">
        <v>1180.8800000000001</v>
      </c>
      <c r="G662" s="22">
        <v>45413</v>
      </c>
      <c r="H662" s="22">
        <v>45414</v>
      </c>
      <c r="I662" s="22">
        <v>45414</v>
      </c>
      <c r="J662" s="22">
        <v>45401</v>
      </c>
      <c r="K662" s="22">
        <v>45401</v>
      </c>
      <c r="L662" t="s">
        <v>398</v>
      </c>
      <c r="O662" t="s">
        <v>600</v>
      </c>
      <c r="P662" t="s">
        <v>400</v>
      </c>
      <c r="Q662" t="s">
        <v>401</v>
      </c>
      <c r="R662" t="s">
        <v>402</v>
      </c>
      <c r="S662" t="s">
        <v>82</v>
      </c>
    </row>
    <row r="663" spans="1:19" x14ac:dyDescent="0.35">
      <c r="A663">
        <v>50580</v>
      </c>
      <c r="C663">
        <v>266</v>
      </c>
      <c r="D663" t="s">
        <v>23</v>
      </c>
      <c r="E663" t="s">
        <v>570</v>
      </c>
      <c r="F663">
        <v>119.61</v>
      </c>
      <c r="G663" s="22">
        <v>45414</v>
      </c>
      <c r="H663" s="22">
        <v>45414</v>
      </c>
      <c r="I663" s="22">
        <v>45414</v>
      </c>
      <c r="J663" s="22">
        <v>45401</v>
      </c>
      <c r="K663" s="22">
        <v>45401</v>
      </c>
      <c r="L663" t="s">
        <v>398</v>
      </c>
      <c r="O663" t="s">
        <v>600</v>
      </c>
      <c r="P663" t="s">
        <v>400</v>
      </c>
      <c r="Q663" t="s">
        <v>401</v>
      </c>
      <c r="R663" t="s">
        <v>402</v>
      </c>
      <c r="S663" t="s">
        <v>82</v>
      </c>
    </row>
    <row r="664" spans="1:19" x14ac:dyDescent="0.35">
      <c r="A664">
        <v>50697</v>
      </c>
      <c r="C664">
        <v>266</v>
      </c>
      <c r="D664" t="s">
        <v>23</v>
      </c>
      <c r="E664" t="s">
        <v>491</v>
      </c>
      <c r="F664">
        <v>1866.66</v>
      </c>
      <c r="G664" s="22">
        <v>45413</v>
      </c>
      <c r="H664" s="22">
        <v>45414</v>
      </c>
      <c r="I664" s="22">
        <v>45414</v>
      </c>
      <c r="J664" s="22">
        <v>45404</v>
      </c>
      <c r="K664" s="22">
        <v>45404</v>
      </c>
      <c r="L664" t="s">
        <v>89</v>
      </c>
      <c r="M664" t="s">
        <v>433</v>
      </c>
      <c r="N664" t="s">
        <v>442</v>
      </c>
      <c r="O664" t="s">
        <v>600</v>
      </c>
      <c r="P664" t="s">
        <v>400</v>
      </c>
      <c r="Q664" t="s">
        <v>401</v>
      </c>
      <c r="R664" t="s">
        <v>402</v>
      </c>
      <c r="S664" t="s">
        <v>82</v>
      </c>
    </row>
    <row r="665" spans="1:19" x14ac:dyDescent="0.35">
      <c r="A665">
        <v>50909</v>
      </c>
      <c r="C665">
        <v>266</v>
      </c>
      <c r="D665" t="s">
        <v>23</v>
      </c>
      <c r="E665" t="s">
        <v>469</v>
      </c>
      <c r="F665">
        <v>660</v>
      </c>
      <c r="G665" s="22">
        <v>45413</v>
      </c>
      <c r="H665" s="22">
        <v>45414</v>
      </c>
      <c r="I665" s="22">
        <v>45414</v>
      </c>
      <c r="J665" s="22">
        <v>45405</v>
      </c>
      <c r="K665" s="22">
        <v>45405</v>
      </c>
      <c r="L665" t="s">
        <v>398</v>
      </c>
      <c r="O665" t="s">
        <v>600</v>
      </c>
      <c r="P665" t="s">
        <v>400</v>
      </c>
      <c r="Q665" t="s">
        <v>401</v>
      </c>
      <c r="R665" t="s">
        <v>402</v>
      </c>
      <c r="S665" t="s">
        <v>82</v>
      </c>
    </row>
    <row r="666" spans="1:19" x14ac:dyDescent="0.35">
      <c r="A666">
        <v>50942</v>
      </c>
      <c r="C666">
        <v>266</v>
      </c>
      <c r="D666" t="s">
        <v>23</v>
      </c>
      <c r="E666" t="s">
        <v>435</v>
      </c>
      <c r="F666">
        <v>1000</v>
      </c>
      <c r="G666" s="22">
        <v>45413</v>
      </c>
      <c r="H666" s="22">
        <v>45414</v>
      </c>
      <c r="I666" s="22">
        <v>45414</v>
      </c>
      <c r="J666" s="22">
        <v>45413</v>
      </c>
      <c r="K666" s="22">
        <v>45405</v>
      </c>
      <c r="L666" t="s">
        <v>89</v>
      </c>
      <c r="M666" t="s">
        <v>433</v>
      </c>
      <c r="N666" t="s">
        <v>436</v>
      </c>
      <c r="O666" t="s">
        <v>600</v>
      </c>
      <c r="P666" t="s">
        <v>400</v>
      </c>
      <c r="Q666" t="s">
        <v>401</v>
      </c>
      <c r="R666" t="s">
        <v>402</v>
      </c>
      <c r="S666" t="s">
        <v>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85"/>
  <sheetViews>
    <sheetView workbookViewId="0"/>
  </sheetViews>
  <sheetFormatPr defaultRowHeight="14.5" x14ac:dyDescent="0.35"/>
  <sheetData>
    <row r="1" spans="1:23" x14ac:dyDescent="0.35">
      <c r="A1" t="s">
        <v>634</v>
      </c>
      <c r="B1" t="s">
        <v>382</v>
      </c>
      <c r="C1" t="s">
        <v>635</v>
      </c>
      <c r="D1" t="s">
        <v>17</v>
      </c>
      <c r="E1" t="s">
        <v>385</v>
      </c>
      <c r="F1" t="s">
        <v>636</v>
      </c>
      <c r="G1" t="s">
        <v>637</v>
      </c>
      <c r="H1" t="s">
        <v>638</v>
      </c>
      <c r="I1" t="s">
        <v>376</v>
      </c>
      <c r="J1" t="s">
        <v>639</v>
      </c>
      <c r="K1" t="s">
        <v>640</v>
      </c>
      <c r="L1" t="s">
        <v>641</v>
      </c>
      <c r="M1" t="s">
        <v>642</v>
      </c>
      <c r="N1" t="s">
        <v>643</v>
      </c>
      <c r="O1" t="s">
        <v>389</v>
      </c>
      <c r="P1" t="s">
        <v>390</v>
      </c>
      <c r="Q1" t="s">
        <v>391</v>
      </c>
      <c r="R1" t="s">
        <v>392</v>
      </c>
      <c r="S1" t="s">
        <v>393</v>
      </c>
      <c r="T1" t="s">
        <v>394</v>
      </c>
      <c r="U1" t="s">
        <v>395</v>
      </c>
      <c r="V1" t="s">
        <v>396</v>
      </c>
      <c r="W1" t="s">
        <v>56</v>
      </c>
    </row>
    <row r="2" spans="1:23" x14ac:dyDescent="0.35">
      <c r="A2">
        <v>2753</v>
      </c>
      <c r="B2">
        <v>58229</v>
      </c>
      <c r="C2" t="s">
        <v>23</v>
      </c>
      <c r="D2">
        <v>266</v>
      </c>
      <c r="E2" t="s">
        <v>423</v>
      </c>
      <c r="F2" t="s">
        <v>644</v>
      </c>
      <c r="G2">
        <v>2</v>
      </c>
      <c r="H2">
        <v>2</v>
      </c>
      <c r="I2">
        <v>1054</v>
      </c>
      <c r="J2" s="22">
        <v>45482</v>
      </c>
      <c r="K2" s="22">
        <v>45483</v>
      </c>
      <c r="L2" s="22">
        <v>45483</v>
      </c>
      <c r="M2">
        <v>2108</v>
      </c>
      <c r="N2">
        <v>2108</v>
      </c>
      <c r="O2" s="22">
        <v>45455.000347222223</v>
      </c>
      <c r="P2" t="s">
        <v>398</v>
      </c>
      <c r="S2" t="s">
        <v>438</v>
      </c>
      <c r="T2" t="s">
        <v>400</v>
      </c>
      <c r="U2" t="s">
        <v>401</v>
      </c>
      <c r="V2" t="s">
        <v>402</v>
      </c>
      <c r="W2" t="s">
        <v>645</v>
      </c>
    </row>
    <row r="3" spans="1:23" x14ac:dyDescent="0.35">
      <c r="A3">
        <v>2894</v>
      </c>
      <c r="B3">
        <v>59446</v>
      </c>
      <c r="C3" t="s">
        <v>23</v>
      </c>
      <c r="D3">
        <v>266</v>
      </c>
      <c r="E3" t="s">
        <v>633</v>
      </c>
      <c r="F3" t="s">
        <v>644</v>
      </c>
      <c r="G3">
        <v>2</v>
      </c>
      <c r="H3">
        <v>2</v>
      </c>
      <c r="I3">
        <v>2007.3</v>
      </c>
      <c r="J3" s="22">
        <v>45482</v>
      </c>
      <c r="K3" s="22">
        <v>45483</v>
      </c>
      <c r="L3" s="22">
        <v>45483</v>
      </c>
      <c r="M3">
        <v>6021.89</v>
      </c>
      <c r="N3">
        <v>6021.89</v>
      </c>
      <c r="O3" s="22">
        <v>45462.000347222223</v>
      </c>
      <c r="P3" t="s">
        <v>398</v>
      </c>
      <c r="S3" t="s">
        <v>438</v>
      </c>
      <c r="T3" t="s">
        <v>400</v>
      </c>
      <c r="U3" t="s">
        <v>401</v>
      </c>
      <c r="V3" t="s">
        <v>402</v>
      </c>
      <c r="W3" t="s">
        <v>645</v>
      </c>
    </row>
    <row r="4" spans="1:23" x14ac:dyDescent="0.35">
      <c r="A4">
        <v>2900</v>
      </c>
      <c r="B4">
        <v>59450</v>
      </c>
      <c r="C4" t="s">
        <v>23</v>
      </c>
      <c r="D4">
        <v>266</v>
      </c>
      <c r="E4" t="s">
        <v>403</v>
      </c>
      <c r="F4" t="s">
        <v>644</v>
      </c>
      <c r="G4">
        <v>2</v>
      </c>
      <c r="H4">
        <v>2</v>
      </c>
      <c r="I4">
        <v>3973.02</v>
      </c>
      <c r="J4" s="22">
        <v>45482</v>
      </c>
      <c r="K4" s="22">
        <v>45483</v>
      </c>
      <c r="L4" s="22">
        <v>45483</v>
      </c>
      <c r="M4">
        <v>7946.04</v>
      </c>
      <c r="N4">
        <v>7946.04</v>
      </c>
      <c r="O4" s="22">
        <v>45462.000347222223</v>
      </c>
      <c r="P4" t="s">
        <v>398</v>
      </c>
      <c r="Q4" t="s">
        <v>412</v>
      </c>
      <c r="R4" t="s">
        <v>413</v>
      </c>
      <c r="S4" t="s">
        <v>438</v>
      </c>
      <c r="T4" t="s">
        <v>400</v>
      </c>
      <c r="U4" t="s">
        <v>401</v>
      </c>
      <c r="V4" t="s">
        <v>402</v>
      </c>
      <c r="W4" t="s">
        <v>645</v>
      </c>
    </row>
    <row r="5" spans="1:23" x14ac:dyDescent="0.35">
      <c r="A5">
        <v>3200</v>
      </c>
      <c r="B5">
        <v>62857</v>
      </c>
      <c r="C5" t="s">
        <v>23</v>
      </c>
      <c r="D5">
        <v>266</v>
      </c>
      <c r="E5" t="s">
        <v>458</v>
      </c>
      <c r="F5" t="s">
        <v>644</v>
      </c>
      <c r="G5">
        <v>1</v>
      </c>
      <c r="H5">
        <v>1</v>
      </c>
      <c r="I5">
        <v>2136.9299999999998</v>
      </c>
      <c r="J5" s="22">
        <v>45483</v>
      </c>
      <c r="K5" s="22">
        <v>45483</v>
      </c>
      <c r="L5" s="22">
        <v>45483</v>
      </c>
      <c r="M5">
        <v>4273.87</v>
      </c>
      <c r="N5">
        <v>4273.87</v>
      </c>
      <c r="O5" s="22">
        <v>45476.000347222223</v>
      </c>
      <c r="P5" t="s">
        <v>398</v>
      </c>
      <c r="S5" t="s">
        <v>399</v>
      </c>
      <c r="T5" t="s">
        <v>400</v>
      </c>
      <c r="U5" t="s">
        <v>401</v>
      </c>
      <c r="V5" t="s">
        <v>402</v>
      </c>
      <c r="W5" t="s">
        <v>645</v>
      </c>
    </row>
    <row r="6" spans="1:23" x14ac:dyDescent="0.35">
      <c r="A6">
        <v>2375</v>
      </c>
      <c r="B6">
        <v>55422</v>
      </c>
      <c r="C6" t="s">
        <v>23</v>
      </c>
      <c r="D6">
        <v>266</v>
      </c>
      <c r="E6" t="s">
        <v>604</v>
      </c>
      <c r="F6" t="s">
        <v>644</v>
      </c>
      <c r="G6">
        <v>2</v>
      </c>
      <c r="H6">
        <v>2</v>
      </c>
      <c r="I6">
        <v>234.75</v>
      </c>
      <c r="J6" s="22">
        <v>45480</v>
      </c>
      <c r="K6" s="22">
        <v>45481</v>
      </c>
      <c r="L6" s="22">
        <v>45481</v>
      </c>
      <c r="M6">
        <v>939</v>
      </c>
      <c r="N6">
        <v>939</v>
      </c>
      <c r="O6" s="22">
        <v>45435.000347222223</v>
      </c>
      <c r="P6" t="s">
        <v>89</v>
      </c>
      <c r="Q6" t="s">
        <v>520</v>
      </c>
      <c r="R6" t="s">
        <v>564</v>
      </c>
      <c r="S6" t="s">
        <v>587</v>
      </c>
      <c r="T6" t="s">
        <v>400</v>
      </c>
      <c r="U6" t="s">
        <v>401</v>
      </c>
      <c r="V6" t="s">
        <v>402</v>
      </c>
      <c r="W6" t="s">
        <v>645</v>
      </c>
    </row>
    <row r="7" spans="1:23" x14ac:dyDescent="0.35">
      <c r="A7">
        <v>3006</v>
      </c>
      <c r="B7">
        <v>60099</v>
      </c>
      <c r="C7" t="s">
        <v>23</v>
      </c>
      <c r="D7">
        <v>266</v>
      </c>
      <c r="E7" t="s">
        <v>633</v>
      </c>
      <c r="F7" t="s">
        <v>644</v>
      </c>
      <c r="G7">
        <v>1</v>
      </c>
      <c r="H7">
        <v>1</v>
      </c>
      <c r="I7">
        <v>342.26</v>
      </c>
      <c r="J7" s="22">
        <v>45478</v>
      </c>
      <c r="K7" s="22">
        <v>45478</v>
      </c>
      <c r="L7" s="22">
        <v>45478</v>
      </c>
      <c r="M7">
        <v>1026.79</v>
      </c>
      <c r="N7">
        <v>1026.79</v>
      </c>
      <c r="O7" s="22">
        <v>45464.000347222223</v>
      </c>
      <c r="P7" t="s">
        <v>398</v>
      </c>
      <c r="S7" t="s">
        <v>438</v>
      </c>
      <c r="T7" t="s">
        <v>400</v>
      </c>
      <c r="U7" t="s">
        <v>401</v>
      </c>
      <c r="V7" t="s">
        <v>402</v>
      </c>
      <c r="W7" t="s">
        <v>645</v>
      </c>
    </row>
    <row r="8" spans="1:23" x14ac:dyDescent="0.35">
      <c r="A8">
        <v>2313</v>
      </c>
      <c r="B8">
        <v>54914</v>
      </c>
      <c r="C8" t="s">
        <v>23</v>
      </c>
      <c r="D8">
        <v>266</v>
      </c>
      <c r="E8" t="s">
        <v>646</v>
      </c>
      <c r="F8" t="s">
        <v>644</v>
      </c>
      <c r="G8">
        <v>2</v>
      </c>
      <c r="H8">
        <v>2</v>
      </c>
      <c r="I8">
        <v>1500</v>
      </c>
      <c r="J8" s="22">
        <v>45478</v>
      </c>
      <c r="K8" s="22">
        <v>45478</v>
      </c>
      <c r="L8" s="22">
        <v>45478</v>
      </c>
      <c r="M8">
        <v>3000</v>
      </c>
      <c r="N8">
        <v>3000</v>
      </c>
      <c r="O8" s="22">
        <v>45433.000347222223</v>
      </c>
      <c r="P8" t="s">
        <v>89</v>
      </c>
      <c r="Q8" t="s">
        <v>477</v>
      </c>
      <c r="R8" t="s">
        <v>478</v>
      </c>
      <c r="S8" t="s">
        <v>587</v>
      </c>
      <c r="T8" t="s">
        <v>400</v>
      </c>
      <c r="U8" t="s">
        <v>401</v>
      </c>
      <c r="V8" t="s">
        <v>402</v>
      </c>
      <c r="W8" t="s">
        <v>645</v>
      </c>
    </row>
    <row r="9" spans="1:23" x14ac:dyDescent="0.35">
      <c r="A9">
        <v>2322</v>
      </c>
      <c r="B9">
        <v>54978</v>
      </c>
      <c r="C9" t="s">
        <v>23</v>
      </c>
      <c r="D9">
        <v>266</v>
      </c>
      <c r="E9" t="s">
        <v>647</v>
      </c>
      <c r="F9" t="s">
        <v>644</v>
      </c>
      <c r="G9">
        <v>2</v>
      </c>
      <c r="H9">
        <v>2</v>
      </c>
      <c r="I9">
        <v>2500</v>
      </c>
      <c r="J9" s="22">
        <v>45478</v>
      </c>
      <c r="K9" s="22">
        <v>45464</v>
      </c>
      <c r="L9" s="22">
        <v>45478</v>
      </c>
      <c r="M9">
        <v>5000</v>
      </c>
      <c r="N9">
        <v>5000</v>
      </c>
      <c r="O9" s="22">
        <v>45433.000347222223</v>
      </c>
      <c r="P9" t="s">
        <v>89</v>
      </c>
      <c r="Q9" t="s">
        <v>477</v>
      </c>
      <c r="R9" t="s">
        <v>478</v>
      </c>
      <c r="S9" t="s">
        <v>587</v>
      </c>
      <c r="T9" t="s">
        <v>400</v>
      </c>
      <c r="U9" t="s">
        <v>401</v>
      </c>
      <c r="V9" t="s">
        <v>402</v>
      </c>
      <c r="W9" t="s">
        <v>645</v>
      </c>
    </row>
    <row r="10" spans="1:23" x14ac:dyDescent="0.35">
      <c r="A10">
        <v>2807</v>
      </c>
      <c r="B10">
        <v>58571</v>
      </c>
      <c r="C10" t="s">
        <v>23</v>
      </c>
      <c r="D10">
        <v>266</v>
      </c>
      <c r="E10" t="s">
        <v>633</v>
      </c>
      <c r="F10" t="s">
        <v>644</v>
      </c>
      <c r="G10">
        <v>2</v>
      </c>
      <c r="H10">
        <v>2</v>
      </c>
      <c r="I10">
        <v>581.22</v>
      </c>
      <c r="J10" s="22">
        <v>45477</v>
      </c>
      <c r="K10" s="22">
        <v>45477</v>
      </c>
      <c r="L10" s="22">
        <v>45477</v>
      </c>
      <c r="M10">
        <v>1743.66</v>
      </c>
      <c r="N10">
        <v>1743.66</v>
      </c>
      <c r="O10" s="22">
        <v>45456.000347222223</v>
      </c>
      <c r="P10" t="s">
        <v>398</v>
      </c>
      <c r="S10" t="s">
        <v>494</v>
      </c>
      <c r="T10" t="s">
        <v>400</v>
      </c>
      <c r="U10" t="s">
        <v>401</v>
      </c>
      <c r="V10" t="s">
        <v>402</v>
      </c>
      <c r="W10" t="s">
        <v>645</v>
      </c>
    </row>
    <row r="11" spans="1:23" x14ac:dyDescent="0.35">
      <c r="A11">
        <v>2634</v>
      </c>
      <c r="B11">
        <v>56909</v>
      </c>
      <c r="C11" t="s">
        <v>23</v>
      </c>
      <c r="D11">
        <v>266</v>
      </c>
      <c r="E11" t="s">
        <v>633</v>
      </c>
      <c r="F11" t="s">
        <v>644</v>
      </c>
      <c r="G11">
        <v>3</v>
      </c>
      <c r="H11">
        <v>3</v>
      </c>
      <c r="I11">
        <v>678.31</v>
      </c>
      <c r="J11" s="22">
        <v>45476</v>
      </c>
      <c r="K11" s="22">
        <v>45476</v>
      </c>
      <c r="L11" s="22">
        <v>45476</v>
      </c>
      <c r="M11">
        <v>2034.95</v>
      </c>
      <c r="N11">
        <v>2034.95</v>
      </c>
      <c r="O11" s="22">
        <v>45447.000347222223</v>
      </c>
      <c r="P11" t="s">
        <v>398</v>
      </c>
      <c r="S11" t="s">
        <v>545</v>
      </c>
      <c r="T11" t="s">
        <v>400</v>
      </c>
      <c r="U11" t="s">
        <v>401</v>
      </c>
      <c r="V11" t="s">
        <v>402</v>
      </c>
      <c r="W11" t="s">
        <v>645</v>
      </c>
    </row>
    <row r="12" spans="1:23" x14ac:dyDescent="0.35">
      <c r="A12">
        <v>2325</v>
      </c>
      <c r="B12">
        <v>54997</v>
      </c>
      <c r="C12" t="s">
        <v>23</v>
      </c>
      <c r="D12">
        <v>266</v>
      </c>
      <c r="E12" t="s">
        <v>633</v>
      </c>
      <c r="F12" t="s">
        <v>644</v>
      </c>
      <c r="G12">
        <v>3</v>
      </c>
      <c r="H12">
        <v>3</v>
      </c>
      <c r="I12">
        <v>1113.76</v>
      </c>
      <c r="J12" s="22">
        <v>45462</v>
      </c>
      <c r="K12" s="22">
        <v>45474</v>
      </c>
      <c r="L12" s="22">
        <v>45476</v>
      </c>
      <c r="M12">
        <v>3041.61</v>
      </c>
      <c r="N12">
        <v>3041.61</v>
      </c>
      <c r="O12" s="22">
        <v>45433.000347222223</v>
      </c>
      <c r="P12" t="s">
        <v>398</v>
      </c>
      <c r="S12" t="s">
        <v>587</v>
      </c>
      <c r="T12" t="s">
        <v>400</v>
      </c>
      <c r="U12" t="s">
        <v>401</v>
      </c>
      <c r="V12" t="s">
        <v>402</v>
      </c>
      <c r="W12" t="s">
        <v>645</v>
      </c>
    </row>
    <row r="13" spans="1:23" x14ac:dyDescent="0.35">
      <c r="A13">
        <v>2752</v>
      </c>
      <c r="B13">
        <v>58229</v>
      </c>
      <c r="C13" t="s">
        <v>23</v>
      </c>
      <c r="D13">
        <v>266</v>
      </c>
      <c r="E13" t="s">
        <v>423</v>
      </c>
      <c r="F13" t="s">
        <v>644</v>
      </c>
      <c r="G13">
        <v>2</v>
      </c>
      <c r="H13">
        <v>1</v>
      </c>
      <c r="I13">
        <v>1054</v>
      </c>
      <c r="J13" s="22">
        <v>45475</v>
      </c>
      <c r="K13" s="22">
        <v>45475</v>
      </c>
      <c r="L13" s="22">
        <v>45475</v>
      </c>
      <c r="M13">
        <v>2108</v>
      </c>
      <c r="N13">
        <v>2108</v>
      </c>
      <c r="O13" s="22">
        <v>45455.000347222223</v>
      </c>
      <c r="P13" t="s">
        <v>398</v>
      </c>
      <c r="S13" t="s">
        <v>438</v>
      </c>
      <c r="T13" t="s">
        <v>400</v>
      </c>
      <c r="U13" t="s">
        <v>401</v>
      </c>
      <c r="V13" t="s">
        <v>402</v>
      </c>
      <c r="W13" t="s">
        <v>645</v>
      </c>
    </row>
    <row r="14" spans="1:23" x14ac:dyDescent="0.35">
      <c r="A14">
        <v>2893</v>
      </c>
      <c r="B14">
        <v>59446</v>
      </c>
      <c r="C14" t="s">
        <v>23</v>
      </c>
      <c r="D14">
        <v>266</v>
      </c>
      <c r="E14" t="s">
        <v>633</v>
      </c>
      <c r="F14" t="s">
        <v>644</v>
      </c>
      <c r="G14">
        <v>2</v>
      </c>
      <c r="H14">
        <v>1</v>
      </c>
      <c r="I14">
        <v>2007.3</v>
      </c>
      <c r="J14" s="22">
        <v>45475</v>
      </c>
      <c r="K14" s="22">
        <v>45475</v>
      </c>
      <c r="L14" s="22">
        <v>45475</v>
      </c>
      <c r="M14">
        <v>6021.89</v>
      </c>
      <c r="N14">
        <v>6021.89</v>
      </c>
      <c r="O14" s="22">
        <v>45462.000347222223</v>
      </c>
      <c r="P14" t="s">
        <v>398</v>
      </c>
      <c r="S14" t="s">
        <v>438</v>
      </c>
      <c r="T14" t="s">
        <v>400</v>
      </c>
      <c r="U14" t="s">
        <v>401</v>
      </c>
      <c r="V14" t="s">
        <v>402</v>
      </c>
      <c r="W14" t="s">
        <v>645</v>
      </c>
    </row>
    <row r="15" spans="1:23" x14ac:dyDescent="0.35">
      <c r="A15">
        <v>2899</v>
      </c>
      <c r="B15">
        <v>59450</v>
      </c>
      <c r="C15" t="s">
        <v>23</v>
      </c>
      <c r="D15">
        <v>266</v>
      </c>
      <c r="E15" t="s">
        <v>403</v>
      </c>
      <c r="F15" t="s">
        <v>644</v>
      </c>
      <c r="G15">
        <v>2</v>
      </c>
      <c r="H15">
        <v>1</v>
      </c>
      <c r="I15">
        <v>3973.02</v>
      </c>
      <c r="J15" s="22">
        <v>45475</v>
      </c>
      <c r="K15" s="22">
        <v>45475</v>
      </c>
      <c r="L15" s="22">
        <v>45475</v>
      </c>
      <c r="M15">
        <v>7946.04</v>
      </c>
      <c r="N15">
        <v>7946.04</v>
      </c>
      <c r="O15" s="22">
        <v>45462.000347222223</v>
      </c>
      <c r="P15" t="s">
        <v>398</v>
      </c>
      <c r="Q15" t="s">
        <v>412</v>
      </c>
      <c r="R15" t="s">
        <v>413</v>
      </c>
      <c r="S15" t="s">
        <v>438</v>
      </c>
      <c r="T15" t="s">
        <v>400</v>
      </c>
      <c r="U15" t="s">
        <v>401</v>
      </c>
      <c r="V15" t="s">
        <v>402</v>
      </c>
      <c r="W15" t="s">
        <v>645</v>
      </c>
    </row>
    <row r="16" spans="1:23" x14ac:dyDescent="0.35">
      <c r="A16">
        <v>2589</v>
      </c>
      <c r="B16">
        <v>56562</v>
      </c>
      <c r="C16" t="s">
        <v>23</v>
      </c>
      <c r="D16">
        <v>266</v>
      </c>
      <c r="E16" t="s">
        <v>532</v>
      </c>
      <c r="F16" t="s">
        <v>644</v>
      </c>
      <c r="G16">
        <v>1</v>
      </c>
      <c r="H16">
        <v>1</v>
      </c>
      <c r="I16">
        <v>2000</v>
      </c>
      <c r="J16" s="22">
        <v>45474</v>
      </c>
      <c r="K16" s="22">
        <v>45474</v>
      </c>
      <c r="L16" s="22">
        <v>45474</v>
      </c>
      <c r="M16">
        <v>4000</v>
      </c>
      <c r="N16">
        <v>4000</v>
      </c>
      <c r="O16" s="22">
        <v>45446.000347222223</v>
      </c>
      <c r="P16" t="s">
        <v>89</v>
      </c>
      <c r="Q16" t="s">
        <v>433</v>
      </c>
      <c r="R16" t="s">
        <v>442</v>
      </c>
      <c r="S16" t="s">
        <v>438</v>
      </c>
      <c r="T16" t="s">
        <v>400</v>
      </c>
      <c r="U16" t="s">
        <v>401</v>
      </c>
      <c r="V16" t="s">
        <v>402</v>
      </c>
      <c r="W16" t="s">
        <v>645</v>
      </c>
    </row>
    <row r="17" spans="1:23" x14ac:dyDescent="0.35">
      <c r="A17">
        <v>2593</v>
      </c>
      <c r="B17">
        <v>56565</v>
      </c>
      <c r="C17" t="s">
        <v>23</v>
      </c>
      <c r="D17">
        <v>266</v>
      </c>
      <c r="E17" t="s">
        <v>533</v>
      </c>
      <c r="F17" t="s">
        <v>644</v>
      </c>
      <c r="G17">
        <v>1</v>
      </c>
      <c r="H17">
        <v>1</v>
      </c>
      <c r="I17">
        <v>2000</v>
      </c>
      <c r="J17" s="22">
        <v>45474</v>
      </c>
      <c r="K17" s="22">
        <v>45474</v>
      </c>
      <c r="L17" s="22">
        <v>45474</v>
      </c>
      <c r="M17">
        <v>4000</v>
      </c>
      <c r="N17">
        <v>4000</v>
      </c>
      <c r="O17" s="22">
        <v>45446.000347222223</v>
      </c>
      <c r="P17" t="s">
        <v>89</v>
      </c>
      <c r="Q17" t="s">
        <v>433</v>
      </c>
      <c r="R17" t="s">
        <v>442</v>
      </c>
      <c r="S17" t="s">
        <v>438</v>
      </c>
      <c r="T17" t="s">
        <v>400</v>
      </c>
      <c r="U17" t="s">
        <v>401</v>
      </c>
      <c r="V17" t="s">
        <v>402</v>
      </c>
      <c r="W17" t="s">
        <v>645</v>
      </c>
    </row>
    <row r="18" spans="1:23" x14ac:dyDescent="0.35">
      <c r="A18">
        <v>2595</v>
      </c>
      <c r="B18">
        <v>56567</v>
      </c>
      <c r="C18" t="s">
        <v>23</v>
      </c>
      <c r="D18">
        <v>266</v>
      </c>
      <c r="E18" t="s">
        <v>530</v>
      </c>
      <c r="F18" t="s">
        <v>644</v>
      </c>
      <c r="G18">
        <v>1</v>
      </c>
      <c r="H18">
        <v>1</v>
      </c>
      <c r="I18">
        <v>2550</v>
      </c>
      <c r="J18" s="22">
        <v>45474</v>
      </c>
      <c r="K18" s="22">
        <v>45474</v>
      </c>
      <c r="L18" s="22">
        <v>45474</v>
      </c>
      <c r="M18">
        <v>5100</v>
      </c>
      <c r="N18">
        <v>5100</v>
      </c>
      <c r="O18" s="22">
        <v>45446.000347222223</v>
      </c>
      <c r="P18" t="s">
        <v>89</v>
      </c>
      <c r="Q18" t="s">
        <v>433</v>
      </c>
      <c r="R18" t="s">
        <v>442</v>
      </c>
      <c r="S18" t="s">
        <v>438</v>
      </c>
      <c r="T18" t="s">
        <v>400</v>
      </c>
      <c r="U18" t="s">
        <v>401</v>
      </c>
      <c r="V18" t="s">
        <v>402</v>
      </c>
      <c r="W18" t="s">
        <v>645</v>
      </c>
    </row>
    <row r="19" spans="1:23" x14ac:dyDescent="0.35">
      <c r="A19">
        <v>2597</v>
      </c>
      <c r="B19">
        <v>56568</v>
      </c>
      <c r="C19" t="s">
        <v>23</v>
      </c>
      <c r="D19">
        <v>266</v>
      </c>
      <c r="E19" t="s">
        <v>531</v>
      </c>
      <c r="F19" t="s">
        <v>644</v>
      </c>
      <c r="G19">
        <v>1</v>
      </c>
      <c r="H19">
        <v>1</v>
      </c>
      <c r="I19">
        <v>2400</v>
      </c>
      <c r="J19" s="22">
        <v>45474</v>
      </c>
      <c r="K19" s="22">
        <v>45474</v>
      </c>
      <c r="L19" s="22">
        <v>45474</v>
      </c>
      <c r="M19">
        <v>4800</v>
      </c>
      <c r="N19">
        <v>4800</v>
      </c>
      <c r="O19" s="22">
        <v>45446.000347222223</v>
      </c>
      <c r="P19" t="s">
        <v>89</v>
      </c>
      <c r="Q19" t="s">
        <v>433</v>
      </c>
      <c r="R19" t="s">
        <v>442</v>
      </c>
      <c r="S19" t="s">
        <v>438</v>
      </c>
      <c r="T19" t="s">
        <v>400</v>
      </c>
      <c r="U19" t="s">
        <v>401</v>
      </c>
      <c r="V19" t="s">
        <v>402</v>
      </c>
      <c r="W19" t="s">
        <v>645</v>
      </c>
    </row>
    <row r="20" spans="1:23" x14ac:dyDescent="0.35">
      <c r="A20">
        <v>2599</v>
      </c>
      <c r="B20">
        <v>56569</v>
      </c>
      <c r="C20" t="s">
        <v>23</v>
      </c>
      <c r="D20">
        <v>266</v>
      </c>
      <c r="E20" t="s">
        <v>530</v>
      </c>
      <c r="F20" t="s">
        <v>644</v>
      </c>
      <c r="G20">
        <v>1</v>
      </c>
      <c r="H20">
        <v>1</v>
      </c>
      <c r="I20">
        <v>750</v>
      </c>
      <c r="J20" s="22">
        <v>45474</v>
      </c>
      <c r="K20" s="22">
        <v>45474</v>
      </c>
      <c r="L20" s="22">
        <v>45474</v>
      </c>
      <c r="M20">
        <v>1500</v>
      </c>
      <c r="N20">
        <v>1500</v>
      </c>
      <c r="O20" s="22">
        <v>45446.000347222223</v>
      </c>
      <c r="P20" t="s">
        <v>89</v>
      </c>
      <c r="Q20" t="s">
        <v>433</v>
      </c>
      <c r="R20" t="s">
        <v>442</v>
      </c>
      <c r="S20" t="s">
        <v>438</v>
      </c>
      <c r="T20" t="s">
        <v>400</v>
      </c>
      <c r="U20" t="s">
        <v>401</v>
      </c>
      <c r="V20" t="s">
        <v>402</v>
      </c>
      <c r="W20" t="s">
        <v>645</v>
      </c>
    </row>
    <row r="21" spans="1:23" x14ac:dyDescent="0.35">
      <c r="A21">
        <v>2891</v>
      </c>
      <c r="B21">
        <v>59443</v>
      </c>
      <c r="C21" t="s">
        <v>23</v>
      </c>
      <c r="D21">
        <v>266</v>
      </c>
      <c r="E21" t="s">
        <v>647</v>
      </c>
      <c r="F21" t="s">
        <v>644</v>
      </c>
      <c r="G21">
        <v>1</v>
      </c>
      <c r="H21">
        <v>1</v>
      </c>
      <c r="I21">
        <v>1000</v>
      </c>
      <c r="J21" s="22">
        <v>45474</v>
      </c>
      <c r="K21" s="22">
        <v>45474</v>
      </c>
      <c r="L21" s="22">
        <v>45474</v>
      </c>
      <c r="M21">
        <v>2000</v>
      </c>
      <c r="N21">
        <v>2000</v>
      </c>
      <c r="O21" s="22">
        <v>45462.000347222223</v>
      </c>
      <c r="P21" t="s">
        <v>89</v>
      </c>
      <c r="Q21" t="s">
        <v>477</v>
      </c>
      <c r="R21" t="s">
        <v>478</v>
      </c>
      <c r="S21" t="s">
        <v>438</v>
      </c>
      <c r="T21" t="s">
        <v>400</v>
      </c>
      <c r="U21" t="s">
        <v>401</v>
      </c>
      <c r="V21" t="s">
        <v>402</v>
      </c>
      <c r="W21" t="s">
        <v>645</v>
      </c>
    </row>
    <row r="22" spans="1:23" x14ac:dyDescent="0.35">
      <c r="A22">
        <v>3089</v>
      </c>
      <c r="B22">
        <v>61117</v>
      </c>
      <c r="C22" t="s">
        <v>23</v>
      </c>
      <c r="D22">
        <v>266</v>
      </c>
      <c r="E22" t="s">
        <v>648</v>
      </c>
      <c r="F22" t="s">
        <v>644</v>
      </c>
      <c r="G22">
        <v>1</v>
      </c>
      <c r="H22">
        <v>1</v>
      </c>
      <c r="I22">
        <v>3300</v>
      </c>
      <c r="J22" s="22">
        <v>45474</v>
      </c>
      <c r="K22" s="22">
        <v>45474</v>
      </c>
      <c r="L22" s="22">
        <v>45474</v>
      </c>
      <c r="M22">
        <v>11000</v>
      </c>
      <c r="N22">
        <v>11000</v>
      </c>
      <c r="O22" s="22">
        <v>45469.000347222223</v>
      </c>
      <c r="P22" t="s">
        <v>89</v>
      </c>
      <c r="Q22" t="s">
        <v>433</v>
      </c>
      <c r="R22" t="s">
        <v>442</v>
      </c>
      <c r="S22" t="s">
        <v>438</v>
      </c>
      <c r="T22" t="s">
        <v>400</v>
      </c>
      <c r="U22" t="s">
        <v>401</v>
      </c>
      <c r="V22" t="s">
        <v>402</v>
      </c>
      <c r="W22" t="s">
        <v>645</v>
      </c>
    </row>
    <row r="23" spans="1:23" x14ac:dyDescent="0.35">
      <c r="A23">
        <v>2207</v>
      </c>
      <c r="B23">
        <v>53997</v>
      </c>
      <c r="C23" t="s">
        <v>23</v>
      </c>
      <c r="D23">
        <v>266</v>
      </c>
      <c r="E23" t="s">
        <v>604</v>
      </c>
      <c r="F23" t="s">
        <v>644</v>
      </c>
      <c r="G23">
        <v>3</v>
      </c>
      <c r="H23">
        <v>3</v>
      </c>
      <c r="I23">
        <v>546.91</v>
      </c>
      <c r="J23" s="22">
        <v>45473</v>
      </c>
      <c r="K23" s="22">
        <v>45474</v>
      </c>
      <c r="L23" s="22">
        <v>45474</v>
      </c>
      <c r="M23">
        <v>1640.71</v>
      </c>
      <c r="N23">
        <v>1640.71</v>
      </c>
      <c r="O23" s="22">
        <v>45427.000347222223</v>
      </c>
      <c r="P23" t="s">
        <v>89</v>
      </c>
      <c r="Q23" t="s">
        <v>520</v>
      </c>
      <c r="R23" t="s">
        <v>564</v>
      </c>
      <c r="S23" t="s">
        <v>595</v>
      </c>
      <c r="T23" t="s">
        <v>400</v>
      </c>
      <c r="U23" t="s">
        <v>401</v>
      </c>
      <c r="V23" t="s">
        <v>402</v>
      </c>
      <c r="W23" t="s">
        <v>645</v>
      </c>
    </row>
    <row r="24" spans="1:23" x14ac:dyDescent="0.35">
      <c r="A24">
        <v>2210</v>
      </c>
      <c r="B24">
        <v>54000</v>
      </c>
      <c r="C24" t="s">
        <v>23</v>
      </c>
      <c r="D24">
        <v>266</v>
      </c>
      <c r="E24" t="s">
        <v>604</v>
      </c>
      <c r="F24" t="s">
        <v>644</v>
      </c>
      <c r="G24">
        <v>3</v>
      </c>
      <c r="H24">
        <v>3</v>
      </c>
      <c r="I24">
        <v>313</v>
      </c>
      <c r="J24" s="22">
        <v>45473</v>
      </c>
      <c r="K24" s="22">
        <v>45474</v>
      </c>
      <c r="L24" s="22">
        <v>45474</v>
      </c>
      <c r="M24">
        <v>939</v>
      </c>
      <c r="N24">
        <v>939</v>
      </c>
      <c r="O24" s="22">
        <v>45427.000347222223</v>
      </c>
      <c r="P24" t="s">
        <v>398</v>
      </c>
      <c r="Q24" t="s">
        <v>520</v>
      </c>
      <c r="R24" t="s">
        <v>564</v>
      </c>
      <c r="S24" t="s">
        <v>595</v>
      </c>
      <c r="T24" t="s">
        <v>400</v>
      </c>
      <c r="U24" t="s">
        <v>401</v>
      </c>
      <c r="V24" t="s">
        <v>402</v>
      </c>
      <c r="W24" t="s">
        <v>645</v>
      </c>
    </row>
    <row r="25" spans="1:23" x14ac:dyDescent="0.35">
      <c r="A25">
        <v>2806</v>
      </c>
      <c r="B25">
        <v>58571</v>
      </c>
      <c r="C25" t="s">
        <v>23</v>
      </c>
      <c r="D25">
        <v>266</v>
      </c>
      <c r="E25" t="s">
        <v>633</v>
      </c>
      <c r="F25" t="s">
        <v>644</v>
      </c>
      <c r="G25">
        <v>2</v>
      </c>
      <c r="H25">
        <v>1</v>
      </c>
      <c r="I25">
        <v>581.22</v>
      </c>
      <c r="J25" s="22">
        <v>45470</v>
      </c>
      <c r="K25" s="22">
        <v>45470</v>
      </c>
      <c r="L25" s="22">
        <v>45470</v>
      </c>
      <c r="M25">
        <v>1743.66</v>
      </c>
      <c r="N25">
        <v>1743.66</v>
      </c>
      <c r="O25" s="22">
        <v>45456.000347222223</v>
      </c>
      <c r="P25" t="s">
        <v>398</v>
      </c>
      <c r="S25" t="s">
        <v>494</v>
      </c>
      <c r="T25" t="s">
        <v>400</v>
      </c>
      <c r="U25" t="s">
        <v>401</v>
      </c>
      <c r="V25" t="s">
        <v>402</v>
      </c>
      <c r="W25" t="s">
        <v>645</v>
      </c>
    </row>
    <row r="26" spans="1:23" x14ac:dyDescent="0.35">
      <c r="A26">
        <v>2461</v>
      </c>
      <c r="B26">
        <v>55883</v>
      </c>
      <c r="C26" t="s">
        <v>23</v>
      </c>
      <c r="D26">
        <v>266</v>
      </c>
      <c r="E26" t="s">
        <v>633</v>
      </c>
      <c r="F26" t="s">
        <v>644</v>
      </c>
      <c r="G26">
        <v>3</v>
      </c>
      <c r="H26">
        <v>3</v>
      </c>
      <c r="I26">
        <v>799.94</v>
      </c>
      <c r="J26" s="22">
        <v>45469</v>
      </c>
      <c r="K26" s="22">
        <v>45469</v>
      </c>
      <c r="L26" s="22">
        <v>45469</v>
      </c>
      <c r="M26">
        <v>2399.8200000000002</v>
      </c>
      <c r="N26">
        <v>2399.8200000000002</v>
      </c>
      <c r="O26" s="22">
        <v>45440.000347222223</v>
      </c>
      <c r="P26" t="s">
        <v>398</v>
      </c>
      <c r="S26" t="s">
        <v>558</v>
      </c>
      <c r="T26" t="s">
        <v>400</v>
      </c>
      <c r="U26" t="s">
        <v>401</v>
      </c>
      <c r="V26" t="s">
        <v>402</v>
      </c>
      <c r="W26" t="s">
        <v>645</v>
      </c>
    </row>
    <row r="27" spans="1:23" x14ac:dyDescent="0.35">
      <c r="A27">
        <v>2633</v>
      </c>
      <c r="B27">
        <v>56909</v>
      </c>
      <c r="C27" t="s">
        <v>23</v>
      </c>
      <c r="D27">
        <v>266</v>
      </c>
      <c r="E27" t="s">
        <v>633</v>
      </c>
      <c r="F27" t="s">
        <v>644</v>
      </c>
      <c r="G27">
        <v>3</v>
      </c>
      <c r="H27">
        <v>2</v>
      </c>
      <c r="I27">
        <v>678.32</v>
      </c>
      <c r="J27" s="22">
        <v>45469</v>
      </c>
      <c r="K27" s="22">
        <v>45469</v>
      </c>
      <c r="L27" s="22">
        <v>45469</v>
      </c>
      <c r="M27">
        <v>2034.95</v>
      </c>
      <c r="N27">
        <v>2034.95</v>
      </c>
      <c r="O27" s="22">
        <v>45447.000347222223</v>
      </c>
      <c r="P27" t="s">
        <v>398</v>
      </c>
      <c r="S27" t="s">
        <v>545</v>
      </c>
      <c r="T27" t="s">
        <v>400</v>
      </c>
      <c r="U27" t="s">
        <v>401</v>
      </c>
      <c r="V27" t="s">
        <v>402</v>
      </c>
      <c r="W27" t="s">
        <v>645</v>
      </c>
    </row>
    <row r="28" spans="1:23" x14ac:dyDescent="0.35">
      <c r="A28">
        <v>2429</v>
      </c>
      <c r="B28">
        <v>55722</v>
      </c>
      <c r="C28" t="s">
        <v>23</v>
      </c>
      <c r="D28">
        <v>266</v>
      </c>
      <c r="E28" t="s">
        <v>648</v>
      </c>
      <c r="F28" t="s">
        <v>644</v>
      </c>
      <c r="G28">
        <v>3</v>
      </c>
      <c r="H28">
        <v>3</v>
      </c>
      <c r="I28">
        <v>4400</v>
      </c>
      <c r="J28" s="22">
        <v>45468</v>
      </c>
      <c r="K28" s="22">
        <v>45468</v>
      </c>
      <c r="L28" s="22">
        <v>45468</v>
      </c>
      <c r="M28">
        <v>11000</v>
      </c>
      <c r="N28">
        <v>11000</v>
      </c>
      <c r="O28" s="22">
        <v>45439.000347222223</v>
      </c>
      <c r="P28" t="s">
        <v>89</v>
      </c>
      <c r="Q28" t="s">
        <v>433</v>
      </c>
      <c r="R28" t="s">
        <v>442</v>
      </c>
      <c r="S28" t="s">
        <v>595</v>
      </c>
      <c r="T28" t="s">
        <v>400</v>
      </c>
      <c r="U28" t="s">
        <v>401</v>
      </c>
      <c r="V28" t="s">
        <v>402</v>
      </c>
      <c r="W28" t="s">
        <v>645</v>
      </c>
    </row>
    <row r="29" spans="1:23" x14ac:dyDescent="0.35">
      <c r="A29">
        <v>1612</v>
      </c>
      <c r="B29">
        <v>49898</v>
      </c>
      <c r="C29" t="s">
        <v>23</v>
      </c>
      <c r="D29">
        <v>266</v>
      </c>
      <c r="E29" t="s">
        <v>649</v>
      </c>
      <c r="F29" t="s">
        <v>644</v>
      </c>
      <c r="G29">
        <v>2</v>
      </c>
      <c r="H29">
        <v>2</v>
      </c>
      <c r="I29">
        <v>874.42</v>
      </c>
      <c r="J29" s="22">
        <v>45463</v>
      </c>
      <c r="K29" s="22">
        <v>45463</v>
      </c>
      <c r="L29" s="22">
        <v>45463</v>
      </c>
      <c r="M29">
        <v>1748.84</v>
      </c>
      <c r="N29">
        <v>1748.84</v>
      </c>
      <c r="O29" s="22">
        <v>45399.000347222223</v>
      </c>
      <c r="P29" t="s">
        <v>89</v>
      </c>
      <c r="Q29" t="s">
        <v>477</v>
      </c>
      <c r="R29" t="s">
        <v>478</v>
      </c>
      <c r="S29" t="s">
        <v>600</v>
      </c>
      <c r="T29" t="s">
        <v>400</v>
      </c>
      <c r="U29" t="s">
        <v>401</v>
      </c>
      <c r="V29" t="s">
        <v>402</v>
      </c>
      <c r="W29" t="s">
        <v>645</v>
      </c>
    </row>
    <row r="30" spans="1:23" x14ac:dyDescent="0.35">
      <c r="A30">
        <v>1749</v>
      </c>
      <c r="B30">
        <v>50786</v>
      </c>
      <c r="C30" t="s">
        <v>23</v>
      </c>
      <c r="D30">
        <v>266</v>
      </c>
      <c r="E30" t="s">
        <v>650</v>
      </c>
      <c r="F30" t="s">
        <v>644</v>
      </c>
      <c r="G30">
        <v>2</v>
      </c>
      <c r="H30">
        <v>3</v>
      </c>
      <c r="I30">
        <v>2056.25</v>
      </c>
      <c r="J30" s="22">
        <v>45463</v>
      </c>
      <c r="K30" s="22">
        <v>45463</v>
      </c>
      <c r="L30" s="22">
        <v>45463</v>
      </c>
      <c r="M30">
        <v>11863.2</v>
      </c>
      <c r="N30">
        <v>11863.2</v>
      </c>
      <c r="O30" s="22">
        <v>45404.000347222223</v>
      </c>
      <c r="P30" t="s">
        <v>89</v>
      </c>
      <c r="Q30" t="s">
        <v>520</v>
      </c>
      <c r="R30" t="s">
        <v>564</v>
      </c>
      <c r="S30" t="s">
        <v>607</v>
      </c>
      <c r="T30" t="s">
        <v>400</v>
      </c>
      <c r="U30" t="s">
        <v>401</v>
      </c>
      <c r="V30" t="s">
        <v>402</v>
      </c>
      <c r="W30" t="s">
        <v>645</v>
      </c>
    </row>
    <row r="31" spans="1:23" x14ac:dyDescent="0.35">
      <c r="A31">
        <v>2632</v>
      </c>
      <c r="B31">
        <v>56909</v>
      </c>
      <c r="C31" t="s">
        <v>23</v>
      </c>
      <c r="D31">
        <v>266</v>
      </c>
      <c r="E31" t="s">
        <v>633</v>
      </c>
      <c r="F31" t="s">
        <v>644</v>
      </c>
      <c r="G31">
        <v>3</v>
      </c>
      <c r="H31">
        <v>1</v>
      </c>
      <c r="I31">
        <v>678.32</v>
      </c>
      <c r="J31" s="22">
        <v>45462</v>
      </c>
      <c r="K31" s="22">
        <v>45462</v>
      </c>
      <c r="L31" s="22">
        <v>45462</v>
      </c>
      <c r="M31">
        <v>2034.95</v>
      </c>
      <c r="N31">
        <v>2034.95</v>
      </c>
      <c r="O31" s="22">
        <v>45447.000347222223</v>
      </c>
      <c r="P31" t="s">
        <v>398</v>
      </c>
      <c r="S31" t="s">
        <v>545</v>
      </c>
      <c r="T31" t="s">
        <v>400</v>
      </c>
      <c r="U31" t="s">
        <v>401</v>
      </c>
      <c r="V31" t="s">
        <v>402</v>
      </c>
      <c r="W31" t="s">
        <v>645</v>
      </c>
    </row>
    <row r="32" spans="1:23" x14ac:dyDescent="0.35">
      <c r="A32">
        <v>2460</v>
      </c>
      <c r="B32">
        <v>55883</v>
      </c>
      <c r="C32" t="s">
        <v>23</v>
      </c>
      <c r="D32">
        <v>266</v>
      </c>
      <c r="E32" t="s">
        <v>633</v>
      </c>
      <c r="F32" t="s">
        <v>644</v>
      </c>
      <c r="G32">
        <v>3</v>
      </c>
      <c r="H32">
        <v>2</v>
      </c>
      <c r="I32">
        <v>799.94</v>
      </c>
      <c r="J32" s="22">
        <v>45462</v>
      </c>
      <c r="K32" s="22">
        <v>45462</v>
      </c>
      <c r="L32" s="22">
        <v>45462</v>
      </c>
      <c r="M32">
        <v>2399.8200000000002</v>
      </c>
      <c r="N32">
        <v>2399.8200000000002</v>
      </c>
      <c r="O32" s="22">
        <v>45440.000347222223</v>
      </c>
      <c r="P32" t="s">
        <v>398</v>
      </c>
      <c r="S32" t="s">
        <v>558</v>
      </c>
      <c r="T32" t="s">
        <v>400</v>
      </c>
      <c r="U32" t="s">
        <v>401</v>
      </c>
      <c r="V32" t="s">
        <v>402</v>
      </c>
      <c r="W32" t="s">
        <v>645</v>
      </c>
    </row>
    <row r="33" spans="1:23" x14ac:dyDescent="0.35">
      <c r="A33">
        <v>1847</v>
      </c>
      <c r="B33">
        <v>51561</v>
      </c>
      <c r="C33" t="s">
        <v>23</v>
      </c>
      <c r="D33">
        <v>266</v>
      </c>
      <c r="E33" t="s">
        <v>651</v>
      </c>
      <c r="F33" t="s">
        <v>644</v>
      </c>
      <c r="G33">
        <v>2</v>
      </c>
      <c r="H33">
        <v>2</v>
      </c>
      <c r="I33">
        <v>12000</v>
      </c>
      <c r="J33" s="22">
        <v>45458</v>
      </c>
      <c r="K33" s="22">
        <v>45460</v>
      </c>
      <c r="L33" s="22">
        <v>45460</v>
      </c>
      <c r="M33">
        <v>80000</v>
      </c>
      <c r="N33">
        <v>80000</v>
      </c>
      <c r="O33" s="22">
        <v>45408.000347222223</v>
      </c>
      <c r="P33" t="s">
        <v>398</v>
      </c>
      <c r="Q33" t="s">
        <v>520</v>
      </c>
      <c r="R33" t="s">
        <v>564</v>
      </c>
      <c r="S33" t="s">
        <v>601</v>
      </c>
      <c r="T33" t="s">
        <v>400</v>
      </c>
      <c r="U33" t="s">
        <v>401</v>
      </c>
      <c r="V33" t="s">
        <v>402</v>
      </c>
      <c r="W33" t="s">
        <v>645</v>
      </c>
    </row>
    <row r="34" spans="1:23" x14ac:dyDescent="0.35">
      <c r="A34">
        <v>1914</v>
      </c>
      <c r="B34">
        <v>51894</v>
      </c>
      <c r="C34" t="s">
        <v>23</v>
      </c>
      <c r="D34">
        <v>266</v>
      </c>
      <c r="E34" t="s">
        <v>652</v>
      </c>
      <c r="F34" t="s">
        <v>644</v>
      </c>
      <c r="G34">
        <v>2</v>
      </c>
      <c r="H34">
        <v>2</v>
      </c>
      <c r="I34">
        <v>4300</v>
      </c>
      <c r="J34" s="22">
        <v>45458</v>
      </c>
      <c r="K34" s="22">
        <v>45460</v>
      </c>
      <c r="L34" s="22">
        <v>45460</v>
      </c>
      <c r="M34">
        <v>12900</v>
      </c>
      <c r="N34">
        <v>12900</v>
      </c>
      <c r="O34" s="22">
        <v>45412.000347222223</v>
      </c>
      <c r="P34" t="s">
        <v>398</v>
      </c>
      <c r="Q34" t="s">
        <v>520</v>
      </c>
      <c r="R34" t="s">
        <v>564</v>
      </c>
      <c r="S34" t="s">
        <v>601</v>
      </c>
      <c r="T34" t="s">
        <v>400</v>
      </c>
      <c r="U34" t="s">
        <v>401</v>
      </c>
      <c r="V34" t="s">
        <v>402</v>
      </c>
      <c r="W34" t="s">
        <v>645</v>
      </c>
    </row>
    <row r="35" spans="1:23" x14ac:dyDescent="0.35">
      <c r="A35">
        <v>1917</v>
      </c>
      <c r="B35">
        <v>51896</v>
      </c>
      <c r="C35" t="s">
        <v>23</v>
      </c>
      <c r="D35">
        <v>266</v>
      </c>
      <c r="E35" t="s">
        <v>653</v>
      </c>
      <c r="F35" t="s">
        <v>644</v>
      </c>
      <c r="G35">
        <v>2</v>
      </c>
      <c r="H35">
        <v>2</v>
      </c>
      <c r="I35">
        <v>3306.45</v>
      </c>
      <c r="J35" s="22">
        <v>45458</v>
      </c>
      <c r="K35" s="22">
        <v>45460</v>
      </c>
      <c r="L35" s="22">
        <v>45460</v>
      </c>
      <c r="M35">
        <v>49596.67</v>
      </c>
      <c r="N35">
        <v>49596.67</v>
      </c>
      <c r="O35" s="22">
        <v>45412.000347222223</v>
      </c>
      <c r="P35" t="s">
        <v>398</v>
      </c>
      <c r="Q35" t="s">
        <v>520</v>
      </c>
      <c r="R35" t="s">
        <v>521</v>
      </c>
      <c r="S35" t="s">
        <v>601</v>
      </c>
      <c r="T35" t="s">
        <v>400</v>
      </c>
      <c r="U35" t="s">
        <v>401</v>
      </c>
      <c r="V35" t="s">
        <v>402</v>
      </c>
      <c r="W35" t="s">
        <v>645</v>
      </c>
    </row>
    <row r="36" spans="1:23" x14ac:dyDescent="0.35">
      <c r="A36">
        <v>2206</v>
      </c>
      <c r="B36">
        <v>53997</v>
      </c>
      <c r="C36" t="s">
        <v>23</v>
      </c>
      <c r="D36">
        <v>266</v>
      </c>
      <c r="E36" t="s">
        <v>604</v>
      </c>
      <c r="F36" t="s">
        <v>644</v>
      </c>
      <c r="G36">
        <v>3</v>
      </c>
      <c r="H36">
        <v>2</v>
      </c>
      <c r="I36">
        <v>546.9</v>
      </c>
      <c r="J36" s="22">
        <v>45458</v>
      </c>
      <c r="K36" s="22">
        <v>45460</v>
      </c>
      <c r="L36" s="22">
        <v>45460</v>
      </c>
      <c r="M36">
        <v>1640.71</v>
      </c>
      <c r="N36">
        <v>1640.71</v>
      </c>
      <c r="O36" s="22">
        <v>45427.000347222223</v>
      </c>
      <c r="P36" t="s">
        <v>89</v>
      </c>
      <c r="Q36" t="s">
        <v>520</v>
      </c>
      <c r="R36" t="s">
        <v>564</v>
      </c>
      <c r="S36" t="s">
        <v>595</v>
      </c>
      <c r="T36" t="s">
        <v>400</v>
      </c>
      <c r="U36" t="s">
        <v>401</v>
      </c>
      <c r="V36" t="s">
        <v>402</v>
      </c>
      <c r="W36" t="s">
        <v>645</v>
      </c>
    </row>
    <row r="37" spans="1:23" x14ac:dyDescent="0.35">
      <c r="A37">
        <v>2209</v>
      </c>
      <c r="B37">
        <v>54000</v>
      </c>
      <c r="C37" t="s">
        <v>23</v>
      </c>
      <c r="D37">
        <v>266</v>
      </c>
      <c r="E37" t="s">
        <v>604</v>
      </c>
      <c r="F37" t="s">
        <v>644</v>
      </c>
      <c r="G37">
        <v>3</v>
      </c>
      <c r="H37">
        <v>2</v>
      </c>
      <c r="I37">
        <v>313</v>
      </c>
      <c r="J37" s="22">
        <v>45458</v>
      </c>
      <c r="K37" s="22">
        <v>45460</v>
      </c>
      <c r="L37" s="22">
        <v>45460</v>
      </c>
      <c r="M37">
        <v>939</v>
      </c>
      <c r="N37">
        <v>939</v>
      </c>
      <c r="O37" s="22">
        <v>45427.000347222223</v>
      </c>
      <c r="P37" t="s">
        <v>398</v>
      </c>
      <c r="Q37" t="s">
        <v>520</v>
      </c>
      <c r="R37" t="s">
        <v>564</v>
      </c>
      <c r="S37" t="s">
        <v>595</v>
      </c>
      <c r="T37" t="s">
        <v>400</v>
      </c>
      <c r="U37" t="s">
        <v>401</v>
      </c>
      <c r="V37" t="s">
        <v>402</v>
      </c>
      <c r="W37" t="s">
        <v>645</v>
      </c>
    </row>
    <row r="38" spans="1:23" x14ac:dyDescent="0.35">
      <c r="A38">
        <v>1883</v>
      </c>
      <c r="B38">
        <v>51691</v>
      </c>
      <c r="C38" t="s">
        <v>23</v>
      </c>
      <c r="D38">
        <v>266</v>
      </c>
      <c r="E38" t="s">
        <v>529</v>
      </c>
      <c r="F38" t="s">
        <v>644</v>
      </c>
      <c r="G38">
        <v>2</v>
      </c>
      <c r="H38">
        <v>2</v>
      </c>
      <c r="I38">
        <v>1126.4000000000001</v>
      </c>
      <c r="J38" s="22">
        <v>45458</v>
      </c>
      <c r="K38" s="22">
        <v>45457</v>
      </c>
      <c r="L38" s="22">
        <v>45457</v>
      </c>
      <c r="M38">
        <v>2252.8000000000002</v>
      </c>
      <c r="N38">
        <v>2252.8000000000002</v>
      </c>
      <c r="O38" s="22">
        <v>45411.000347222223</v>
      </c>
      <c r="P38" t="s">
        <v>89</v>
      </c>
      <c r="Q38" t="s">
        <v>433</v>
      </c>
      <c r="R38" t="s">
        <v>442</v>
      </c>
      <c r="S38" t="s">
        <v>595</v>
      </c>
      <c r="T38" t="s">
        <v>400</v>
      </c>
      <c r="U38" t="s">
        <v>401</v>
      </c>
      <c r="V38" t="s">
        <v>402</v>
      </c>
      <c r="W38" t="s">
        <v>645</v>
      </c>
    </row>
    <row r="39" spans="1:23" x14ac:dyDescent="0.35">
      <c r="A39">
        <v>1885</v>
      </c>
      <c r="B39">
        <v>51693</v>
      </c>
      <c r="C39" t="s">
        <v>23</v>
      </c>
      <c r="D39">
        <v>266</v>
      </c>
      <c r="E39" t="s">
        <v>530</v>
      </c>
      <c r="F39" t="s">
        <v>644</v>
      </c>
      <c r="G39">
        <v>2</v>
      </c>
      <c r="H39">
        <v>2</v>
      </c>
      <c r="I39">
        <v>2550</v>
      </c>
      <c r="J39" s="22">
        <v>45458</v>
      </c>
      <c r="K39" s="22">
        <v>45457</v>
      </c>
      <c r="L39" s="22">
        <v>45457</v>
      </c>
      <c r="M39">
        <v>5100</v>
      </c>
      <c r="N39">
        <v>5100</v>
      </c>
      <c r="O39" s="22">
        <v>45411.000347222223</v>
      </c>
      <c r="P39" t="s">
        <v>89</v>
      </c>
      <c r="Q39" t="s">
        <v>433</v>
      </c>
      <c r="R39" t="s">
        <v>442</v>
      </c>
      <c r="S39" t="s">
        <v>595</v>
      </c>
      <c r="T39" t="s">
        <v>400</v>
      </c>
      <c r="U39" t="s">
        <v>401</v>
      </c>
      <c r="V39" t="s">
        <v>402</v>
      </c>
      <c r="W39" t="s">
        <v>645</v>
      </c>
    </row>
    <row r="40" spans="1:23" x14ac:dyDescent="0.35">
      <c r="A40">
        <v>1887</v>
      </c>
      <c r="B40">
        <v>51694</v>
      </c>
      <c r="C40" t="s">
        <v>23</v>
      </c>
      <c r="D40">
        <v>266</v>
      </c>
      <c r="E40" t="s">
        <v>531</v>
      </c>
      <c r="F40" t="s">
        <v>644</v>
      </c>
      <c r="G40">
        <v>2</v>
      </c>
      <c r="H40">
        <v>2</v>
      </c>
      <c r="I40">
        <v>2400</v>
      </c>
      <c r="J40" s="22">
        <v>45458</v>
      </c>
      <c r="K40" s="22">
        <v>45457</v>
      </c>
      <c r="L40" s="22">
        <v>45457</v>
      </c>
      <c r="M40">
        <v>4800</v>
      </c>
      <c r="N40">
        <v>4800</v>
      </c>
      <c r="O40" s="22">
        <v>45411.000347222223</v>
      </c>
      <c r="P40" t="s">
        <v>89</v>
      </c>
      <c r="Q40" t="s">
        <v>433</v>
      </c>
      <c r="R40" t="s">
        <v>442</v>
      </c>
      <c r="S40" t="s">
        <v>595</v>
      </c>
      <c r="T40" t="s">
        <v>400</v>
      </c>
      <c r="U40" t="s">
        <v>401</v>
      </c>
      <c r="V40" t="s">
        <v>402</v>
      </c>
      <c r="W40" t="s">
        <v>645</v>
      </c>
    </row>
    <row r="41" spans="1:23" x14ac:dyDescent="0.35">
      <c r="A41">
        <v>1889</v>
      </c>
      <c r="B41">
        <v>51695</v>
      </c>
      <c r="C41" t="s">
        <v>23</v>
      </c>
      <c r="D41">
        <v>266</v>
      </c>
      <c r="E41" t="s">
        <v>491</v>
      </c>
      <c r="F41" t="s">
        <v>644</v>
      </c>
      <c r="G41">
        <v>2</v>
      </c>
      <c r="H41">
        <v>2</v>
      </c>
      <c r="I41">
        <v>2000</v>
      </c>
      <c r="J41" s="22">
        <v>45458</v>
      </c>
      <c r="K41" s="22">
        <v>45457</v>
      </c>
      <c r="L41" s="22">
        <v>45457</v>
      </c>
      <c r="M41">
        <v>4000</v>
      </c>
      <c r="N41">
        <v>4000</v>
      </c>
      <c r="O41" s="22">
        <v>45411.000347222223</v>
      </c>
      <c r="P41" t="s">
        <v>89</v>
      </c>
      <c r="Q41" t="s">
        <v>433</v>
      </c>
      <c r="R41" t="s">
        <v>442</v>
      </c>
      <c r="S41" t="s">
        <v>595</v>
      </c>
      <c r="T41" t="s">
        <v>400</v>
      </c>
      <c r="U41" t="s">
        <v>401</v>
      </c>
      <c r="V41" t="s">
        <v>402</v>
      </c>
      <c r="W41" t="s">
        <v>645</v>
      </c>
    </row>
    <row r="42" spans="1:23" x14ac:dyDescent="0.35">
      <c r="A42">
        <v>1891</v>
      </c>
      <c r="B42">
        <v>51696</v>
      </c>
      <c r="C42" t="s">
        <v>23</v>
      </c>
      <c r="D42">
        <v>266</v>
      </c>
      <c r="E42" t="s">
        <v>530</v>
      </c>
      <c r="F42" t="s">
        <v>644</v>
      </c>
      <c r="G42">
        <v>2</v>
      </c>
      <c r="H42">
        <v>2</v>
      </c>
      <c r="I42">
        <v>750</v>
      </c>
      <c r="J42" s="22">
        <v>45458</v>
      </c>
      <c r="K42" s="22">
        <v>45457</v>
      </c>
      <c r="L42" s="22">
        <v>45457</v>
      </c>
      <c r="M42">
        <v>1500</v>
      </c>
      <c r="N42">
        <v>1500</v>
      </c>
      <c r="O42" s="22">
        <v>45411.000347222223</v>
      </c>
      <c r="P42" t="s">
        <v>89</v>
      </c>
      <c r="Q42" t="s">
        <v>433</v>
      </c>
      <c r="R42" t="s">
        <v>442</v>
      </c>
      <c r="S42" t="s">
        <v>595</v>
      </c>
      <c r="T42" t="s">
        <v>400</v>
      </c>
      <c r="U42" t="s">
        <v>401</v>
      </c>
      <c r="V42" t="s">
        <v>402</v>
      </c>
      <c r="W42" t="s">
        <v>645</v>
      </c>
    </row>
    <row r="43" spans="1:23" x14ac:dyDescent="0.35">
      <c r="A43">
        <v>2191</v>
      </c>
      <c r="B43">
        <v>53935</v>
      </c>
      <c r="C43" t="s">
        <v>23</v>
      </c>
      <c r="D43">
        <v>266</v>
      </c>
      <c r="E43" t="s">
        <v>532</v>
      </c>
      <c r="F43" t="s">
        <v>644</v>
      </c>
      <c r="G43">
        <v>2</v>
      </c>
      <c r="H43">
        <v>2</v>
      </c>
      <c r="I43">
        <v>2000</v>
      </c>
      <c r="J43" s="22">
        <v>45458</v>
      </c>
      <c r="K43" s="22">
        <v>45457</v>
      </c>
      <c r="L43" s="22">
        <v>45457</v>
      </c>
      <c r="M43">
        <v>4000</v>
      </c>
      <c r="N43">
        <v>4000</v>
      </c>
      <c r="O43" s="22">
        <v>45426.000347222223</v>
      </c>
      <c r="P43" t="s">
        <v>89</v>
      </c>
      <c r="Q43" t="s">
        <v>433</v>
      </c>
      <c r="R43" t="s">
        <v>442</v>
      </c>
      <c r="S43" t="s">
        <v>595</v>
      </c>
      <c r="T43" t="s">
        <v>400</v>
      </c>
      <c r="U43" t="s">
        <v>401</v>
      </c>
      <c r="V43" t="s">
        <v>402</v>
      </c>
      <c r="W43" t="s">
        <v>645</v>
      </c>
    </row>
    <row r="44" spans="1:23" x14ac:dyDescent="0.35">
      <c r="A44">
        <v>2348</v>
      </c>
      <c r="B44">
        <v>55211</v>
      </c>
      <c r="C44" t="s">
        <v>23</v>
      </c>
      <c r="D44">
        <v>266</v>
      </c>
      <c r="E44" t="s">
        <v>533</v>
      </c>
      <c r="F44" t="s">
        <v>644</v>
      </c>
      <c r="G44">
        <v>2</v>
      </c>
      <c r="H44">
        <v>2</v>
      </c>
      <c r="I44">
        <v>1000</v>
      </c>
      <c r="J44" s="22">
        <v>45458</v>
      </c>
      <c r="K44" s="22">
        <v>45457</v>
      </c>
      <c r="L44" s="22">
        <v>45457</v>
      </c>
      <c r="M44">
        <v>2000</v>
      </c>
      <c r="N44">
        <v>2000</v>
      </c>
      <c r="O44" s="22">
        <v>45434.000347222223</v>
      </c>
      <c r="P44" t="s">
        <v>89</v>
      </c>
      <c r="Q44" t="s">
        <v>433</v>
      </c>
      <c r="R44" t="s">
        <v>442</v>
      </c>
      <c r="S44" t="s">
        <v>595</v>
      </c>
      <c r="T44" t="s">
        <v>400</v>
      </c>
      <c r="U44" t="s">
        <v>401</v>
      </c>
      <c r="V44" t="s">
        <v>402</v>
      </c>
      <c r="W44" t="s">
        <v>645</v>
      </c>
    </row>
    <row r="45" spans="1:23" x14ac:dyDescent="0.35">
      <c r="A45">
        <v>2428</v>
      </c>
      <c r="B45">
        <v>55722</v>
      </c>
      <c r="C45" t="s">
        <v>23</v>
      </c>
      <c r="D45">
        <v>266</v>
      </c>
      <c r="E45" t="s">
        <v>648</v>
      </c>
      <c r="F45" t="s">
        <v>644</v>
      </c>
      <c r="G45">
        <v>3</v>
      </c>
      <c r="H45">
        <v>2</v>
      </c>
      <c r="I45">
        <v>3300</v>
      </c>
      <c r="J45" s="22">
        <v>45458</v>
      </c>
      <c r="K45" s="22">
        <v>45457</v>
      </c>
      <c r="L45" s="22">
        <v>45457</v>
      </c>
      <c r="M45">
        <v>11000</v>
      </c>
      <c r="N45">
        <v>11000</v>
      </c>
      <c r="O45" s="22">
        <v>45439.000347222223</v>
      </c>
      <c r="P45" t="s">
        <v>89</v>
      </c>
      <c r="Q45" t="s">
        <v>433</v>
      </c>
      <c r="R45" t="s">
        <v>442</v>
      </c>
      <c r="S45" t="s">
        <v>595</v>
      </c>
      <c r="T45" t="s">
        <v>400</v>
      </c>
      <c r="U45" t="s">
        <v>401</v>
      </c>
      <c r="V45" t="s">
        <v>402</v>
      </c>
      <c r="W45" t="s">
        <v>645</v>
      </c>
    </row>
    <row r="46" spans="1:23" x14ac:dyDescent="0.35">
      <c r="A46">
        <v>2324</v>
      </c>
      <c r="B46">
        <v>54997</v>
      </c>
      <c r="C46" t="s">
        <v>23</v>
      </c>
      <c r="D46">
        <v>266</v>
      </c>
      <c r="E46" t="s">
        <v>633</v>
      </c>
      <c r="F46" t="s">
        <v>644</v>
      </c>
      <c r="G46">
        <v>3</v>
      </c>
      <c r="H46">
        <v>2</v>
      </c>
      <c r="I46">
        <v>1013.87</v>
      </c>
      <c r="J46" s="22">
        <v>45455</v>
      </c>
      <c r="K46" s="22">
        <v>45455</v>
      </c>
      <c r="L46" s="22">
        <v>45455</v>
      </c>
      <c r="M46">
        <v>3041.61</v>
      </c>
      <c r="N46">
        <v>3041.61</v>
      </c>
      <c r="O46" s="22">
        <v>45433.000347222223</v>
      </c>
      <c r="P46" t="s">
        <v>398</v>
      </c>
      <c r="S46" t="s">
        <v>587</v>
      </c>
      <c r="T46" t="s">
        <v>400</v>
      </c>
      <c r="U46" t="s">
        <v>401</v>
      </c>
      <c r="V46" t="s">
        <v>402</v>
      </c>
      <c r="W46" t="s">
        <v>645</v>
      </c>
    </row>
    <row r="47" spans="1:23" x14ac:dyDescent="0.35">
      <c r="A47">
        <v>2448</v>
      </c>
      <c r="B47">
        <v>55842</v>
      </c>
      <c r="C47" t="s">
        <v>23</v>
      </c>
      <c r="D47">
        <v>266</v>
      </c>
      <c r="E47" t="s">
        <v>496</v>
      </c>
      <c r="F47" t="s">
        <v>644</v>
      </c>
      <c r="G47">
        <v>2</v>
      </c>
      <c r="H47">
        <v>2</v>
      </c>
      <c r="I47">
        <v>2000</v>
      </c>
      <c r="J47" s="22">
        <v>45455</v>
      </c>
      <c r="K47" s="22">
        <v>45455</v>
      </c>
      <c r="L47" s="22">
        <v>45455</v>
      </c>
      <c r="M47">
        <v>3500</v>
      </c>
      <c r="N47">
        <v>3500</v>
      </c>
      <c r="O47" s="22">
        <v>45440.000347222223</v>
      </c>
      <c r="P47" t="s">
        <v>89</v>
      </c>
      <c r="Q47" t="s">
        <v>520</v>
      </c>
      <c r="R47" t="s">
        <v>564</v>
      </c>
      <c r="S47" t="s">
        <v>595</v>
      </c>
      <c r="T47" t="s">
        <v>400</v>
      </c>
      <c r="U47" t="s">
        <v>401</v>
      </c>
      <c r="V47" t="s">
        <v>402</v>
      </c>
      <c r="W47" t="s">
        <v>645</v>
      </c>
    </row>
    <row r="48" spans="1:23" x14ac:dyDescent="0.35">
      <c r="A48">
        <v>2459</v>
      </c>
      <c r="B48">
        <v>55883</v>
      </c>
      <c r="C48" t="s">
        <v>23</v>
      </c>
      <c r="D48">
        <v>266</v>
      </c>
      <c r="E48" t="s">
        <v>633</v>
      </c>
      <c r="F48" t="s">
        <v>644</v>
      </c>
      <c r="G48">
        <v>3</v>
      </c>
      <c r="H48">
        <v>1</v>
      </c>
      <c r="I48">
        <v>799.94</v>
      </c>
      <c r="J48" s="22">
        <v>45455</v>
      </c>
      <c r="K48" s="22">
        <v>45455</v>
      </c>
      <c r="L48" s="22">
        <v>45455</v>
      </c>
      <c r="M48">
        <v>2399.8200000000002</v>
      </c>
      <c r="N48">
        <v>2399.8200000000002</v>
      </c>
      <c r="O48" s="22">
        <v>45440.000347222223</v>
      </c>
      <c r="P48" t="s">
        <v>398</v>
      </c>
      <c r="S48" t="s">
        <v>558</v>
      </c>
      <c r="T48" t="s">
        <v>400</v>
      </c>
      <c r="U48" t="s">
        <v>401</v>
      </c>
      <c r="V48" t="s">
        <v>402</v>
      </c>
      <c r="W48" t="s">
        <v>645</v>
      </c>
    </row>
    <row r="49" spans="1:23" x14ac:dyDescent="0.35">
      <c r="A49">
        <v>2628</v>
      </c>
      <c r="B49">
        <v>56891</v>
      </c>
      <c r="C49" t="s">
        <v>23</v>
      </c>
      <c r="D49">
        <v>266</v>
      </c>
      <c r="E49" t="s">
        <v>633</v>
      </c>
      <c r="F49" t="s">
        <v>644</v>
      </c>
      <c r="G49">
        <v>2</v>
      </c>
      <c r="H49">
        <v>1</v>
      </c>
      <c r="I49">
        <v>871.91</v>
      </c>
      <c r="J49" s="22">
        <v>45441</v>
      </c>
      <c r="K49" s="22"/>
      <c r="L49" s="22">
        <v>45455</v>
      </c>
      <c r="M49">
        <v>1706.33</v>
      </c>
      <c r="N49">
        <v>1706.33</v>
      </c>
      <c r="O49" s="22">
        <v>45447.000347222223</v>
      </c>
      <c r="P49" t="s">
        <v>398</v>
      </c>
      <c r="Q49" t="s">
        <v>412</v>
      </c>
      <c r="R49" t="s">
        <v>413</v>
      </c>
      <c r="S49" t="s">
        <v>595</v>
      </c>
      <c r="T49" t="s">
        <v>400</v>
      </c>
      <c r="U49" t="s">
        <v>401</v>
      </c>
      <c r="V49" t="s">
        <v>402</v>
      </c>
      <c r="W49" t="s">
        <v>645</v>
      </c>
    </row>
    <row r="50" spans="1:23" x14ac:dyDescent="0.35">
      <c r="A50">
        <v>2374</v>
      </c>
      <c r="B50">
        <v>55422</v>
      </c>
      <c r="C50" t="s">
        <v>23</v>
      </c>
      <c r="D50">
        <v>266</v>
      </c>
      <c r="E50" t="s">
        <v>604</v>
      </c>
      <c r="F50" t="s">
        <v>644</v>
      </c>
      <c r="G50">
        <v>2</v>
      </c>
      <c r="H50">
        <v>1</v>
      </c>
      <c r="I50">
        <v>234.75</v>
      </c>
      <c r="J50" s="22">
        <v>45450</v>
      </c>
      <c r="K50" s="22">
        <v>45450</v>
      </c>
      <c r="L50" s="22">
        <v>45450</v>
      </c>
      <c r="M50">
        <v>939</v>
      </c>
      <c r="N50">
        <v>939</v>
      </c>
      <c r="O50" s="22">
        <v>45435.000347222223</v>
      </c>
      <c r="P50" t="s">
        <v>89</v>
      </c>
      <c r="Q50" t="s">
        <v>520</v>
      </c>
      <c r="R50" t="s">
        <v>564</v>
      </c>
      <c r="S50" t="s">
        <v>587</v>
      </c>
      <c r="T50" t="s">
        <v>400</v>
      </c>
      <c r="U50" t="s">
        <v>401</v>
      </c>
      <c r="V50" t="s">
        <v>402</v>
      </c>
      <c r="W50" t="s">
        <v>645</v>
      </c>
    </row>
    <row r="51" spans="1:23" x14ac:dyDescent="0.35">
      <c r="A51">
        <v>2629</v>
      </c>
      <c r="B51">
        <v>56891</v>
      </c>
      <c r="C51" t="s">
        <v>23</v>
      </c>
      <c r="D51">
        <v>266</v>
      </c>
      <c r="E51" t="s">
        <v>633</v>
      </c>
      <c r="F51" t="s">
        <v>644</v>
      </c>
      <c r="G51">
        <v>2</v>
      </c>
      <c r="H51">
        <v>2</v>
      </c>
      <c r="I51">
        <v>871.9</v>
      </c>
      <c r="J51" s="22">
        <v>45448</v>
      </c>
      <c r="K51" s="22"/>
      <c r="L51" s="22">
        <v>45448</v>
      </c>
      <c r="M51">
        <v>1706.33</v>
      </c>
      <c r="N51">
        <v>1706.33</v>
      </c>
      <c r="O51" s="22">
        <v>45447.000347222223</v>
      </c>
      <c r="P51" t="s">
        <v>398</v>
      </c>
      <c r="Q51" t="s">
        <v>412</v>
      </c>
      <c r="R51" t="s">
        <v>413</v>
      </c>
      <c r="S51" t="s">
        <v>595</v>
      </c>
      <c r="T51" t="s">
        <v>400</v>
      </c>
      <c r="U51" t="s">
        <v>401</v>
      </c>
      <c r="V51" t="s">
        <v>402</v>
      </c>
      <c r="W51" t="s">
        <v>645</v>
      </c>
    </row>
    <row r="52" spans="1:23" x14ac:dyDescent="0.35">
      <c r="A52">
        <v>2312</v>
      </c>
      <c r="B52">
        <v>54914</v>
      </c>
      <c r="C52" t="s">
        <v>23</v>
      </c>
      <c r="D52">
        <v>266</v>
      </c>
      <c r="E52" t="s">
        <v>646</v>
      </c>
      <c r="F52" t="s">
        <v>644</v>
      </c>
      <c r="G52">
        <v>2</v>
      </c>
      <c r="H52">
        <v>1</v>
      </c>
      <c r="I52">
        <v>1500</v>
      </c>
      <c r="J52" s="22">
        <v>45448</v>
      </c>
      <c r="K52" s="22">
        <v>45448</v>
      </c>
      <c r="L52" s="22">
        <v>45448</v>
      </c>
      <c r="M52">
        <v>3000</v>
      </c>
      <c r="N52">
        <v>3000</v>
      </c>
      <c r="O52" s="22">
        <v>45433.000347222223</v>
      </c>
      <c r="P52" t="s">
        <v>89</v>
      </c>
      <c r="Q52" t="s">
        <v>477</v>
      </c>
      <c r="R52" t="s">
        <v>478</v>
      </c>
      <c r="S52" t="s">
        <v>587</v>
      </c>
      <c r="T52" t="s">
        <v>400</v>
      </c>
      <c r="U52" t="s">
        <v>401</v>
      </c>
      <c r="V52" t="s">
        <v>402</v>
      </c>
      <c r="W52" t="s">
        <v>645</v>
      </c>
    </row>
    <row r="53" spans="1:23" x14ac:dyDescent="0.35">
      <c r="A53">
        <v>2321</v>
      </c>
      <c r="B53">
        <v>54978</v>
      </c>
      <c r="C53" t="s">
        <v>23</v>
      </c>
      <c r="D53">
        <v>266</v>
      </c>
      <c r="E53" t="s">
        <v>647</v>
      </c>
      <c r="F53" t="s">
        <v>644</v>
      </c>
      <c r="G53">
        <v>2</v>
      </c>
      <c r="H53">
        <v>1</v>
      </c>
      <c r="I53">
        <v>2500</v>
      </c>
      <c r="J53" s="22">
        <v>45448</v>
      </c>
      <c r="K53" s="22">
        <v>45448</v>
      </c>
      <c r="L53" s="22">
        <v>45448</v>
      </c>
      <c r="M53">
        <v>5000</v>
      </c>
      <c r="N53">
        <v>5000</v>
      </c>
      <c r="O53" s="22">
        <v>45433.000347222223</v>
      </c>
      <c r="P53" t="s">
        <v>89</v>
      </c>
      <c r="Q53" t="s">
        <v>477</v>
      </c>
      <c r="R53" t="s">
        <v>478</v>
      </c>
      <c r="S53" t="s">
        <v>587</v>
      </c>
      <c r="T53" t="s">
        <v>400</v>
      </c>
      <c r="U53" t="s">
        <v>401</v>
      </c>
      <c r="V53" t="s">
        <v>402</v>
      </c>
      <c r="W53" t="s">
        <v>645</v>
      </c>
    </row>
    <row r="54" spans="1:23" x14ac:dyDescent="0.35">
      <c r="A54">
        <v>2323</v>
      </c>
      <c r="B54">
        <v>54997</v>
      </c>
      <c r="C54" t="s">
        <v>23</v>
      </c>
      <c r="D54">
        <v>266</v>
      </c>
      <c r="E54" t="s">
        <v>633</v>
      </c>
      <c r="F54" t="s">
        <v>644</v>
      </c>
      <c r="G54">
        <v>3</v>
      </c>
      <c r="H54">
        <v>1</v>
      </c>
      <c r="I54">
        <v>697.64</v>
      </c>
      <c r="J54" s="22">
        <v>45448</v>
      </c>
      <c r="K54" s="22">
        <v>45448</v>
      </c>
      <c r="L54" s="22">
        <v>45448</v>
      </c>
      <c r="M54">
        <v>3041.61</v>
      </c>
      <c r="N54">
        <v>3041.61</v>
      </c>
      <c r="O54" s="22">
        <v>45433.000347222223</v>
      </c>
      <c r="P54" t="s">
        <v>398</v>
      </c>
      <c r="S54" t="s">
        <v>587</v>
      </c>
      <c r="T54" t="s">
        <v>400</v>
      </c>
      <c r="U54" t="s">
        <v>401</v>
      </c>
      <c r="V54" t="s">
        <v>402</v>
      </c>
      <c r="W54" t="s">
        <v>645</v>
      </c>
    </row>
    <row r="55" spans="1:23" x14ac:dyDescent="0.35">
      <c r="A55">
        <v>1882</v>
      </c>
      <c r="B55">
        <v>51691</v>
      </c>
      <c r="C55" t="s">
        <v>23</v>
      </c>
      <c r="D55">
        <v>266</v>
      </c>
      <c r="E55" t="s">
        <v>529</v>
      </c>
      <c r="F55" t="s">
        <v>644</v>
      </c>
      <c r="G55">
        <v>2</v>
      </c>
      <c r="H55">
        <v>1</v>
      </c>
      <c r="I55">
        <v>1126.4000000000001</v>
      </c>
      <c r="J55" s="22">
        <v>45444</v>
      </c>
      <c r="K55" s="22"/>
      <c r="L55" s="22">
        <v>45446</v>
      </c>
      <c r="M55">
        <v>2252.8000000000002</v>
      </c>
      <c r="N55">
        <v>2252.8000000000002</v>
      </c>
      <c r="O55" s="22">
        <v>45411.000347222223</v>
      </c>
      <c r="P55" t="s">
        <v>89</v>
      </c>
      <c r="Q55" t="s">
        <v>433</v>
      </c>
      <c r="R55" t="s">
        <v>442</v>
      </c>
      <c r="S55" t="s">
        <v>595</v>
      </c>
      <c r="T55" t="s">
        <v>400</v>
      </c>
      <c r="U55" t="s">
        <v>401</v>
      </c>
      <c r="V55" t="s">
        <v>402</v>
      </c>
      <c r="W55" t="s">
        <v>645</v>
      </c>
    </row>
    <row r="56" spans="1:23" x14ac:dyDescent="0.35">
      <c r="A56">
        <v>1884</v>
      </c>
      <c r="B56">
        <v>51693</v>
      </c>
      <c r="C56" t="s">
        <v>23</v>
      </c>
      <c r="D56">
        <v>266</v>
      </c>
      <c r="E56" t="s">
        <v>530</v>
      </c>
      <c r="F56" t="s">
        <v>644</v>
      </c>
      <c r="G56">
        <v>2</v>
      </c>
      <c r="H56">
        <v>1</v>
      </c>
      <c r="I56">
        <v>2550</v>
      </c>
      <c r="J56" s="22">
        <v>45444</v>
      </c>
      <c r="K56" s="22"/>
      <c r="L56" s="22">
        <v>45446</v>
      </c>
      <c r="M56">
        <v>5100</v>
      </c>
      <c r="N56">
        <v>5100</v>
      </c>
      <c r="O56" s="22">
        <v>45411.000347222223</v>
      </c>
      <c r="P56" t="s">
        <v>89</v>
      </c>
      <c r="Q56" t="s">
        <v>433</v>
      </c>
      <c r="R56" t="s">
        <v>442</v>
      </c>
      <c r="S56" t="s">
        <v>595</v>
      </c>
      <c r="T56" t="s">
        <v>400</v>
      </c>
      <c r="U56" t="s">
        <v>401</v>
      </c>
      <c r="V56" t="s">
        <v>402</v>
      </c>
      <c r="W56" t="s">
        <v>645</v>
      </c>
    </row>
    <row r="57" spans="1:23" x14ac:dyDescent="0.35">
      <c r="A57">
        <v>1886</v>
      </c>
      <c r="B57">
        <v>51694</v>
      </c>
      <c r="C57" t="s">
        <v>23</v>
      </c>
      <c r="D57">
        <v>266</v>
      </c>
      <c r="E57" t="s">
        <v>531</v>
      </c>
      <c r="F57" t="s">
        <v>644</v>
      </c>
      <c r="G57">
        <v>2</v>
      </c>
      <c r="H57">
        <v>1</v>
      </c>
      <c r="I57">
        <v>2400</v>
      </c>
      <c r="J57" s="22">
        <v>45444</v>
      </c>
      <c r="K57" s="22"/>
      <c r="L57" s="22">
        <v>45446</v>
      </c>
      <c r="M57">
        <v>4800</v>
      </c>
      <c r="N57">
        <v>4800</v>
      </c>
      <c r="O57" s="22">
        <v>45411.000347222223</v>
      </c>
      <c r="P57" t="s">
        <v>89</v>
      </c>
      <c r="Q57" t="s">
        <v>433</v>
      </c>
      <c r="R57" t="s">
        <v>442</v>
      </c>
      <c r="S57" t="s">
        <v>595</v>
      </c>
      <c r="T57" t="s">
        <v>400</v>
      </c>
      <c r="U57" t="s">
        <v>401</v>
      </c>
      <c r="V57" t="s">
        <v>402</v>
      </c>
      <c r="W57" t="s">
        <v>645</v>
      </c>
    </row>
    <row r="58" spans="1:23" x14ac:dyDescent="0.35">
      <c r="A58">
        <v>1888</v>
      </c>
      <c r="B58">
        <v>51695</v>
      </c>
      <c r="C58" t="s">
        <v>23</v>
      </c>
      <c r="D58">
        <v>266</v>
      </c>
      <c r="E58" t="s">
        <v>491</v>
      </c>
      <c r="F58" t="s">
        <v>644</v>
      </c>
      <c r="G58">
        <v>2</v>
      </c>
      <c r="H58">
        <v>1</v>
      </c>
      <c r="I58">
        <v>2000</v>
      </c>
      <c r="J58" s="22">
        <v>45444</v>
      </c>
      <c r="K58" s="22"/>
      <c r="L58" s="22">
        <v>45446</v>
      </c>
      <c r="M58">
        <v>4000</v>
      </c>
      <c r="N58">
        <v>4000</v>
      </c>
      <c r="O58" s="22">
        <v>45411.000347222223</v>
      </c>
      <c r="P58" t="s">
        <v>89</v>
      </c>
      <c r="Q58" t="s">
        <v>433</v>
      </c>
      <c r="R58" t="s">
        <v>442</v>
      </c>
      <c r="S58" t="s">
        <v>595</v>
      </c>
      <c r="T58" t="s">
        <v>400</v>
      </c>
      <c r="U58" t="s">
        <v>401</v>
      </c>
      <c r="V58" t="s">
        <v>402</v>
      </c>
      <c r="W58" t="s">
        <v>645</v>
      </c>
    </row>
    <row r="59" spans="1:23" x14ac:dyDescent="0.35">
      <c r="A59">
        <v>1890</v>
      </c>
      <c r="B59">
        <v>51696</v>
      </c>
      <c r="C59" t="s">
        <v>23</v>
      </c>
      <c r="D59">
        <v>266</v>
      </c>
      <c r="E59" t="s">
        <v>530</v>
      </c>
      <c r="F59" t="s">
        <v>644</v>
      </c>
      <c r="G59">
        <v>2</v>
      </c>
      <c r="H59">
        <v>1</v>
      </c>
      <c r="I59">
        <v>750</v>
      </c>
      <c r="J59" s="22">
        <v>45444</v>
      </c>
      <c r="K59" s="22"/>
      <c r="L59" s="22">
        <v>45446</v>
      </c>
      <c r="M59">
        <v>1500</v>
      </c>
      <c r="N59">
        <v>1500</v>
      </c>
      <c r="O59" s="22">
        <v>45411.000347222223</v>
      </c>
      <c r="P59" t="s">
        <v>89</v>
      </c>
      <c r="Q59" t="s">
        <v>433</v>
      </c>
      <c r="R59" t="s">
        <v>442</v>
      </c>
      <c r="S59" t="s">
        <v>595</v>
      </c>
      <c r="T59" t="s">
        <v>400</v>
      </c>
      <c r="U59" t="s">
        <v>401</v>
      </c>
      <c r="V59" t="s">
        <v>402</v>
      </c>
      <c r="W59" t="s">
        <v>645</v>
      </c>
    </row>
    <row r="60" spans="1:23" x14ac:dyDescent="0.35">
      <c r="A60">
        <v>2190</v>
      </c>
      <c r="B60">
        <v>53935</v>
      </c>
      <c r="C60" t="s">
        <v>23</v>
      </c>
      <c r="D60">
        <v>266</v>
      </c>
      <c r="E60" t="s">
        <v>532</v>
      </c>
      <c r="F60" t="s">
        <v>644</v>
      </c>
      <c r="G60">
        <v>2</v>
      </c>
      <c r="H60">
        <v>1</v>
      </c>
      <c r="I60">
        <v>2000</v>
      </c>
      <c r="J60" s="22">
        <v>45444</v>
      </c>
      <c r="K60" s="22"/>
      <c r="L60" s="22">
        <v>45446</v>
      </c>
      <c r="M60">
        <v>4000</v>
      </c>
      <c r="N60">
        <v>4000</v>
      </c>
      <c r="O60" s="22">
        <v>45426.000347222223</v>
      </c>
      <c r="P60" t="s">
        <v>89</v>
      </c>
      <c r="Q60" t="s">
        <v>433</v>
      </c>
      <c r="R60" t="s">
        <v>442</v>
      </c>
      <c r="S60" t="s">
        <v>595</v>
      </c>
      <c r="T60" t="s">
        <v>400</v>
      </c>
      <c r="U60" t="s">
        <v>401</v>
      </c>
      <c r="V60" t="s">
        <v>402</v>
      </c>
      <c r="W60" t="s">
        <v>645</v>
      </c>
    </row>
    <row r="61" spans="1:23" x14ac:dyDescent="0.35">
      <c r="A61">
        <v>2347</v>
      </c>
      <c r="B61">
        <v>55211</v>
      </c>
      <c r="C61" t="s">
        <v>23</v>
      </c>
      <c r="D61">
        <v>266</v>
      </c>
      <c r="E61" t="s">
        <v>533</v>
      </c>
      <c r="F61" t="s">
        <v>644</v>
      </c>
      <c r="G61">
        <v>2</v>
      </c>
      <c r="H61">
        <v>1</v>
      </c>
      <c r="I61">
        <v>1000</v>
      </c>
      <c r="J61" s="22">
        <v>45444</v>
      </c>
      <c r="K61" s="22"/>
      <c r="L61" s="22">
        <v>45446</v>
      </c>
      <c r="M61">
        <v>2000</v>
      </c>
      <c r="N61">
        <v>2000</v>
      </c>
      <c r="O61" s="22">
        <v>45434.000347222223</v>
      </c>
      <c r="P61" t="s">
        <v>89</v>
      </c>
      <c r="Q61" t="s">
        <v>433</v>
      </c>
      <c r="R61" t="s">
        <v>442</v>
      </c>
      <c r="S61" t="s">
        <v>595</v>
      </c>
      <c r="T61" t="s">
        <v>400</v>
      </c>
      <c r="U61" t="s">
        <v>401</v>
      </c>
      <c r="V61" t="s">
        <v>402</v>
      </c>
      <c r="W61" t="s">
        <v>645</v>
      </c>
    </row>
    <row r="62" spans="1:23" x14ac:dyDescent="0.35">
      <c r="A62">
        <v>2427</v>
      </c>
      <c r="B62">
        <v>55722</v>
      </c>
      <c r="C62" t="s">
        <v>23</v>
      </c>
      <c r="D62">
        <v>266</v>
      </c>
      <c r="E62" t="s">
        <v>648</v>
      </c>
      <c r="F62" t="s">
        <v>644</v>
      </c>
      <c r="G62">
        <v>3</v>
      </c>
      <c r="H62">
        <v>1</v>
      </c>
      <c r="I62">
        <v>3300</v>
      </c>
      <c r="J62" s="22">
        <v>45444</v>
      </c>
      <c r="K62" s="22"/>
      <c r="L62" s="22">
        <v>45446</v>
      </c>
      <c r="M62">
        <v>11000</v>
      </c>
      <c r="N62">
        <v>11000</v>
      </c>
      <c r="O62" s="22">
        <v>45439.000347222223</v>
      </c>
      <c r="P62" t="s">
        <v>89</v>
      </c>
      <c r="Q62" t="s">
        <v>433</v>
      </c>
      <c r="R62" t="s">
        <v>442</v>
      </c>
      <c r="S62" t="s">
        <v>595</v>
      </c>
      <c r="T62" t="s">
        <v>400</v>
      </c>
      <c r="U62" t="s">
        <v>401</v>
      </c>
      <c r="V62" t="s">
        <v>402</v>
      </c>
      <c r="W62" t="s">
        <v>645</v>
      </c>
    </row>
    <row r="63" spans="1:23" x14ac:dyDescent="0.35">
      <c r="A63">
        <v>2205</v>
      </c>
      <c r="B63">
        <v>53997</v>
      </c>
      <c r="C63" t="s">
        <v>23</v>
      </c>
      <c r="D63">
        <v>266</v>
      </c>
      <c r="E63" t="s">
        <v>604</v>
      </c>
      <c r="F63" t="s">
        <v>644</v>
      </c>
      <c r="G63">
        <v>3</v>
      </c>
      <c r="H63">
        <v>1</v>
      </c>
      <c r="I63">
        <v>546.9</v>
      </c>
      <c r="J63" s="22">
        <v>45442</v>
      </c>
      <c r="K63" s="22">
        <v>45443</v>
      </c>
      <c r="L63" s="22">
        <v>45443</v>
      </c>
      <c r="M63">
        <v>1640.71</v>
      </c>
      <c r="N63">
        <v>1640.71</v>
      </c>
      <c r="O63" s="22">
        <v>45427.000347222223</v>
      </c>
      <c r="P63" t="s">
        <v>89</v>
      </c>
      <c r="Q63" t="s">
        <v>520</v>
      </c>
      <c r="R63" t="s">
        <v>564</v>
      </c>
      <c r="S63" t="s">
        <v>595</v>
      </c>
      <c r="T63" t="s">
        <v>400</v>
      </c>
      <c r="U63" t="s">
        <v>401</v>
      </c>
      <c r="V63" t="s">
        <v>402</v>
      </c>
      <c r="W63" t="s">
        <v>645</v>
      </c>
    </row>
    <row r="64" spans="1:23" x14ac:dyDescent="0.35">
      <c r="A64">
        <v>2208</v>
      </c>
      <c r="B64">
        <v>54000</v>
      </c>
      <c r="C64" t="s">
        <v>23</v>
      </c>
      <c r="D64">
        <v>266</v>
      </c>
      <c r="E64" t="s">
        <v>604</v>
      </c>
      <c r="F64" t="s">
        <v>644</v>
      </c>
      <c r="G64">
        <v>3</v>
      </c>
      <c r="H64">
        <v>1</v>
      </c>
      <c r="I64">
        <v>313</v>
      </c>
      <c r="J64" s="22">
        <v>45442</v>
      </c>
      <c r="K64" s="22">
        <v>45443</v>
      </c>
      <c r="L64" s="22">
        <v>45443</v>
      </c>
      <c r="M64">
        <v>939</v>
      </c>
      <c r="N64">
        <v>939</v>
      </c>
      <c r="O64" s="22">
        <v>45427.000347222223</v>
      </c>
      <c r="P64" t="s">
        <v>398</v>
      </c>
      <c r="Q64" t="s">
        <v>520</v>
      </c>
      <c r="R64" t="s">
        <v>564</v>
      </c>
      <c r="S64" t="s">
        <v>595</v>
      </c>
      <c r="T64" t="s">
        <v>400</v>
      </c>
      <c r="U64" t="s">
        <v>401</v>
      </c>
      <c r="V64" t="s">
        <v>402</v>
      </c>
      <c r="W64" t="s">
        <v>645</v>
      </c>
    </row>
    <row r="65" spans="1:23" x14ac:dyDescent="0.35">
      <c r="A65">
        <v>2447</v>
      </c>
      <c r="B65">
        <v>55842</v>
      </c>
      <c r="C65" t="s">
        <v>23</v>
      </c>
      <c r="D65">
        <v>266</v>
      </c>
      <c r="E65" t="s">
        <v>496</v>
      </c>
      <c r="F65" t="s">
        <v>644</v>
      </c>
      <c r="G65">
        <v>2</v>
      </c>
      <c r="H65">
        <v>1</v>
      </c>
      <c r="I65">
        <v>1500</v>
      </c>
      <c r="J65" s="22">
        <v>45440</v>
      </c>
      <c r="K65" s="22">
        <v>45440</v>
      </c>
      <c r="L65" s="22">
        <v>45440</v>
      </c>
      <c r="M65">
        <v>3500</v>
      </c>
      <c r="N65">
        <v>3500</v>
      </c>
      <c r="O65" s="22">
        <v>45440.000347222223</v>
      </c>
      <c r="P65" t="s">
        <v>89</v>
      </c>
      <c r="Q65" t="s">
        <v>520</v>
      </c>
      <c r="R65" t="s">
        <v>564</v>
      </c>
      <c r="S65" t="s">
        <v>595</v>
      </c>
      <c r="T65" t="s">
        <v>400</v>
      </c>
      <c r="U65" t="s">
        <v>401</v>
      </c>
      <c r="V65" t="s">
        <v>402</v>
      </c>
      <c r="W65" t="s">
        <v>645</v>
      </c>
    </row>
    <row r="66" spans="1:23" x14ac:dyDescent="0.35">
      <c r="A66">
        <v>1742</v>
      </c>
      <c r="B66">
        <v>50767</v>
      </c>
      <c r="C66" t="s">
        <v>23</v>
      </c>
      <c r="D66">
        <v>266</v>
      </c>
      <c r="E66" t="s">
        <v>648</v>
      </c>
      <c r="F66" t="s">
        <v>644</v>
      </c>
      <c r="G66">
        <v>3</v>
      </c>
      <c r="H66">
        <v>3</v>
      </c>
      <c r="I66">
        <v>4400</v>
      </c>
      <c r="J66" s="22">
        <v>45437</v>
      </c>
      <c r="K66" s="22">
        <v>45439</v>
      </c>
      <c r="L66" s="22">
        <v>45439</v>
      </c>
      <c r="M66">
        <v>11000</v>
      </c>
      <c r="N66">
        <v>11000</v>
      </c>
      <c r="O66" s="22">
        <v>45404.000347222223</v>
      </c>
      <c r="P66" t="s">
        <v>89</v>
      </c>
      <c r="Q66" t="s">
        <v>433</v>
      </c>
      <c r="R66" t="s">
        <v>442</v>
      </c>
      <c r="S66" t="s">
        <v>600</v>
      </c>
      <c r="T66" t="s">
        <v>400</v>
      </c>
      <c r="U66" t="s">
        <v>401</v>
      </c>
      <c r="V66" t="s">
        <v>402</v>
      </c>
      <c r="W66" t="s">
        <v>645</v>
      </c>
    </row>
    <row r="67" spans="1:23" x14ac:dyDescent="0.35">
      <c r="A67">
        <v>1748</v>
      </c>
      <c r="B67">
        <v>50786</v>
      </c>
      <c r="C67" t="s">
        <v>23</v>
      </c>
      <c r="D67">
        <v>266</v>
      </c>
      <c r="E67" t="s">
        <v>650</v>
      </c>
      <c r="F67" t="s">
        <v>644</v>
      </c>
      <c r="G67">
        <v>2</v>
      </c>
      <c r="H67">
        <v>2</v>
      </c>
      <c r="I67">
        <v>2965.8</v>
      </c>
      <c r="J67" s="22">
        <v>45438</v>
      </c>
      <c r="K67" s="22">
        <v>45439</v>
      </c>
      <c r="L67" s="22">
        <v>45439</v>
      </c>
      <c r="M67">
        <v>11863.2</v>
      </c>
      <c r="N67">
        <v>11863.2</v>
      </c>
      <c r="O67" s="22">
        <v>45404.000347222223</v>
      </c>
      <c r="P67" t="s">
        <v>89</v>
      </c>
      <c r="Q67" t="s">
        <v>520</v>
      </c>
      <c r="R67" t="s">
        <v>564</v>
      </c>
      <c r="S67" t="s">
        <v>607</v>
      </c>
      <c r="T67" t="s">
        <v>400</v>
      </c>
      <c r="U67" t="s">
        <v>401</v>
      </c>
      <c r="V67" t="s">
        <v>402</v>
      </c>
      <c r="W67" t="s">
        <v>645</v>
      </c>
    </row>
    <row r="68" spans="1:23" x14ac:dyDescent="0.35">
      <c r="A68">
        <v>1797</v>
      </c>
      <c r="B68">
        <v>51237</v>
      </c>
      <c r="C68" t="s">
        <v>23</v>
      </c>
      <c r="D68">
        <v>266</v>
      </c>
      <c r="E68" t="s">
        <v>633</v>
      </c>
      <c r="F68" t="s">
        <v>644</v>
      </c>
      <c r="G68">
        <v>3</v>
      </c>
      <c r="H68">
        <v>3</v>
      </c>
      <c r="I68">
        <v>275.22000000000003</v>
      </c>
      <c r="J68" s="22">
        <v>45434</v>
      </c>
      <c r="K68" s="22">
        <v>45434</v>
      </c>
      <c r="L68" s="22">
        <v>45434</v>
      </c>
      <c r="M68">
        <v>825.64</v>
      </c>
      <c r="N68">
        <v>825.64</v>
      </c>
      <c r="O68" s="22">
        <v>45406.000347222223</v>
      </c>
      <c r="P68" t="s">
        <v>398</v>
      </c>
      <c r="S68" t="s">
        <v>584</v>
      </c>
      <c r="T68" t="s">
        <v>400</v>
      </c>
      <c r="U68" t="s">
        <v>401</v>
      </c>
      <c r="V68" t="s">
        <v>402</v>
      </c>
      <c r="W68" t="s">
        <v>645</v>
      </c>
    </row>
    <row r="69" spans="1:23" x14ac:dyDescent="0.35">
      <c r="A69">
        <v>1406</v>
      </c>
      <c r="B69">
        <v>48579</v>
      </c>
      <c r="C69" t="s">
        <v>23</v>
      </c>
      <c r="D69">
        <v>266</v>
      </c>
      <c r="E69" t="s">
        <v>654</v>
      </c>
      <c r="F69" t="s">
        <v>644</v>
      </c>
      <c r="G69">
        <v>1</v>
      </c>
      <c r="H69">
        <v>2</v>
      </c>
      <c r="I69">
        <v>1700</v>
      </c>
      <c r="J69" s="22">
        <v>45432</v>
      </c>
      <c r="K69" s="22">
        <v>45432</v>
      </c>
      <c r="L69" s="22">
        <v>45432</v>
      </c>
      <c r="M69">
        <v>3400</v>
      </c>
      <c r="N69">
        <v>3400</v>
      </c>
      <c r="O69" s="22">
        <v>45390.000347222223</v>
      </c>
      <c r="P69" t="s">
        <v>89</v>
      </c>
      <c r="Q69" t="s">
        <v>477</v>
      </c>
      <c r="R69" t="s">
        <v>478</v>
      </c>
      <c r="S69" t="s">
        <v>617</v>
      </c>
      <c r="T69" t="s">
        <v>400</v>
      </c>
      <c r="U69" t="s">
        <v>401</v>
      </c>
      <c r="V69" t="s">
        <v>402</v>
      </c>
      <c r="W69" t="s">
        <v>645</v>
      </c>
    </row>
    <row r="70" spans="1:23" x14ac:dyDescent="0.35">
      <c r="A70">
        <v>1741</v>
      </c>
      <c r="B70">
        <v>50767</v>
      </c>
      <c r="C70" t="s">
        <v>23</v>
      </c>
      <c r="D70">
        <v>266</v>
      </c>
      <c r="E70" t="s">
        <v>648</v>
      </c>
      <c r="F70" t="s">
        <v>644</v>
      </c>
      <c r="G70">
        <v>3</v>
      </c>
      <c r="H70">
        <v>2</v>
      </c>
      <c r="I70">
        <v>3300</v>
      </c>
      <c r="J70" s="22">
        <v>45427</v>
      </c>
      <c r="K70" s="22">
        <v>45427</v>
      </c>
      <c r="L70" s="22">
        <v>45427</v>
      </c>
      <c r="M70">
        <v>11000</v>
      </c>
      <c r="N70">
        <v>11000</v>
      </c>
      <c r="O70" s="22">
        <v>45404.000347222223</v>
      </c>
      <c r="P70" t="s">
        <v>89</v>
      </c>
      <c r="Q70" t="s">
        <v>433</v>
      </c>
      <c r="R70" t="s">
        <v>442</v>
      </c>
      <c r="S70" t="s">
        <v>600</v>
      </c>
      <c r="T70" t="s">
        <v>400</v>
      </c>
      <c r="U70" t="s">
        <v>401</v>
      </c>
      <c r="V70" t="s">
        <v>402</v>
      </c>
      <c r="W70" t="s">
        <v>645</v>
      </c>
    </row>
    <row r="71" spans="1:23" x14ac:dyDescent="0.35">
      <c r="A71">
        <v>1796</v>
      </c>
      <c r="B71">
        <v>51237</v>
      </c>
      <c r="C71" t="s">
        <v>23</v>
      </c>
      <c r="D71">
        <v>266</v>
      </c>
      <c r="E71" t="s">
        <v>633</v>
      </c>
      <c r="F71" t="s">
        <v>644</v>
      </c>
      <c r="G71">
        <v>3</v>
      </c>
      <c r="H71">
        <v>2</v>
      </c>
      <c r="I71">
        <v>275.20999999999998</v>
      </c>
      <c r="J71" s="22">
        <v>45427</v>
      </c>
      <c r="K71" s="22">
        <v>45427</v>
      </c>
      <c r="L71" s="22">
        <v>45427</v>
      </c>
      <c r="M71">
        <v>825.64</v>
      </c>
      <c r="N71">
        <v>825.64</v>
      </c>
      <c r="O71" s="22">
        <v>45406.000347222223</v>
      </c>
      <c r="P71" t="s">
        <v>398</v>
      </c>
      <c r="S71" t="s">
        <v>584</v>
      </c>
      <c r="T71" t="s">
        <v>400</v>
      </c>
      <c r="U71" t="s">
        <v>401</v>
      </c>
      <c r="V71" t="s">
        <v>402</v>
      </c>
      <c r="W71" t="s">
        <v>645</v>
      </c>
    </row>
    <row r="72" spans="1:23" x14ac:dyDescent="0.35">
      <c r="A72">
        <v>1806</v>
      </c>
      <c r="B72">
        <v>51243</v>
      </c>
      <c r="C72" t="s">
        <v>23</v>
      </c>
      <c r="D72">
        <v>266</v>
      </c>
      <c r="E72" t="s">
        <v>633</v>
      </c>
      <c r="F72" t="s">
        <v>644</v>
      </c>
      <c r="G72">
        <v>2</v>
      </c>
      <c r="H72">
        <v>2</v>
      </c>
      <c r="I72">
        <v>187.63</v>
      </c>
      <c r="J72" s="22">
        <v>45427</v>
      </c>
      <c r="K72" s="22">
        <v>45427</v>
      </c>
      <c r="L72" s="22">
        <v>45427</v>
      </c>
      <c r="M72">
        <v>238.8</v>
      </c>
      <c r="N72">
        <v>238.8</v>
      </c>
      <c r="O72" s="22">
        <v>45406.000347222223</v>
      </c>
      <c r="P72" t="s">
        <v>398</v>
      </c>
      <c r="S72" t="s">
        <v>584</v>
      </c>
      <c r="T72" t="s">
        <v>400</v>
      </c>
      <c r="U72" t="s">
        <v>401</v>
      </c>
      <c r="V72" t="s">
        <v>402</v>
      </c>
      <c r="W72" t="s">
        <v>645</v>
      </c>
    </row>
    <row r="73" spans="1:23" x14ac:dyDescent="0.35">
      <c r="A73">
        <v>1846</v>
      </c>
      <c r="B73">
        <v>51561</v>
      </c>
      <c r="C73" t="s">
        <v>23</v>
      </c>
      <c r="D73">
        <v>266</v>
      </c>
      <c r="E73" t="s">
        <v>651</v>
      </c>
      <c r="F73" t="s">
        <v>644</v>
      </c>
      <c r="G73">
        <v>2</v>
      </c>
      <c r="H73">
        <v>1</v>
      </c>
      <c r="I73">
        <v>32000</v>
      </c>
      <c r="J73" s="22">
        <v>45427</v>
      </c>
      <c r="K73" s="22">
        <v>45427</v>
      </c>
      <c r="L73" s="22">
        <v>45427</v>
      </c>
      <c r="M73">
        <v>80000</v>
      </c>
      <c r="N73">
        <v>80000</v>
      </c>
      <c r="O73" s="22">
        <v>45408.000347222223</v>
      </c>
      <c r="P73" t="s">
        <v>398</v>
      </c>
      <c r="Q73" t="s">
        <v>520</v>
      </c>
      <c r="R73" t="s">
        <v>564</v>
      </c>
      <c r="S73" t="s">
        <v>601</v>
      </c>
      <c r="T73" t="s">
        <v>400</v>
      </c>
      <c r="U73" t="s">
        <v>401</v>
      </c>
      <c r="V73" t="s">
        <v>402</v>
      </c>
      <c r="W73" t="s">
        <v>645</v>
      </c>
    </row>
    <row r="74" spans="1:23" x14ac:dyDescent="0.35">
      <c r="A74">
        <v>1913</v>
      </c>
      <c r="B74">
        <v>51894</v>
      </c>
      <c r="C74" t="s">
        <v>23</v>
      </c>
      <c r="D74">
        <v>266</v>
      </c>
      <c r="E74" t="s">
        <v>652</v>
      </c>
      <c r="F74" t="s">
        <v>644</v>
      </c>
      <c r="G74">
        <v>2</v>
      </c>
      <c r="H74">
        <v>1</v>
      </c>
      <c r="I74">
        <v>4300</v>
      </c>
      <c r="J74" s="22">
        <v>45427</v>
      </c>
      <c r="K74" s="22">
        <v>45427</v>
      </c>
      <c r="L74" s="22">
        <v>45427</v>
      </c>
      <c r="M74">
        <v>12900</v>
      </c>
      <c r="N74">
        <v>12900</v>
      </c>
      <c r="O74" s="22">
        <v>45412.000347222223</v>
      </c>
      <c r="P74" t="s">
        <v>398</v>
      </c>
      <c r="Q74" t="s">
        <v>520</v>
      </c>
      <c r="R74" t="s">
        <v>564</v>
      </c>
      <c r="S74" t="s">
        <v>601</v>
      </c>
      <c r="T74" t="s">
        <v>400</v>
      </c>
      <c r="U74" t="s">
        <v>401</v>
      </c>
      <c r="V74" t="s">
        <v>402</v>
      </c>
      <c r="W74" t="s">
        <v>645</v>
      </c>
    </row>
    <row r="75" spans="1:23" x14ac:dyDescent="0.35">
      <c r="A75">
        <v>1916</v>
      </c>
      <c r="B75">
        <v>51896</v>
      </c>
      <c r="C75" t="s">
        <v>23</v>
      </c>
      <c r="D75">
        <v>266</v>
      </c>
      <c r="E75" t="s">
        <v>653</v>
      </c>
      <c r="F75" t="s">
        <v>644</v>
      </c>
      <c r="G75">
        <v>2</v>
      </c>
      <c r="H75">
        <v>1</v>
      </c>
      <c r="I75">
        <v>19838.66</v>
      </c>
      <c r="J75" s="22">
        <v>45427</v>
      </c>
      <c r="K75" s="22">
        <v>45427</v>
      </c>
      <c r="L75" s="22">
        <v>45427</v>
      </c>
      <c r="M75">
        <v>49596.67</v>
      </c>
      <c r="N75">
        <v>49596.67</v>
      </c>
      <c r="O75" s="22">
        <v>45412.000347222223</v>
      </c>
      <c r="P75" t="s">
        <v>398</v>
      </c>
      <c r="Q75" t="s">
        <v>520</v>
      </c>
      <c r="R75" t="s">
        <v>521</v>
      </c>
      <c r="S75" t="s">
        <v>601</v>
      </c>
      <c r="T75" t="s">
        <v>400</v>
      </c>
      <c r="U75" t="s">
        <v>401</v>
      </c>
      <c r="V75" t="s">
        <v>402</v>
      </c>
      <c r="W75" t="s">
        <v>645</v>
      </c>
    </row>
    <row r="76" spans="1:23" x14ac:dyDescent="0.35">
      <c r="A76">
        <v>2082</v>
      </c>
      <c r="B76">
        <v>53110</v>
      </c>
      <c r="C76" t="s">
        <v>23</v>
      </c>
      <c r="D76">
        <v>266</v>
      </c>
      <c r="E76" t="s">
        <v>403</v>
      </c>
      <c r="F76" t="s">
        <v>644</v>
      </c>
      <c r="G76">
        <v>1</v>
      </c>
      <c r="H76">
        <v>2</v>
      </c>
      <c r="I76">
        <v>2137.0700000000002</v>
      </c>
      <c r="J76" s="22">
        <v>45426</v>
      </c>
      <c r="K76" s="22">
        <v>45426</v>
      </c>
      <c r="L76" s="22">
        <v>45426</v>
      </c>
      <c r="M76">
        <v>4274.1400000000003</v>
      </c>
      <c r="N76">
        <v>4274.1400000000003</v>
      </c>
      <c r="O76" s="22">
        <v>45420.000347222223</v>
      </c>
      <c r="P76" t="s">
        <v>398</v>
      </c>
      <c r="Q76" t="s">
        <v>412</v>
      </c>
      <c r="R76" t="s">
        <v>413</v>
      </c>
      <c r="S76" t="s">
        <v>584</v>
      </c>
      <c r="T76" t="s">
        <v>400</v>
      </c>
      <c r="U76" t="s">
        <v>401</v>
      </c>
      <c r="V76" t="s">
        <v>402</v>
      </c>
      <c r="W76" t="s">
        <v>645</v>
      </c>
    </row>
    <row r="77" spans="1:23" x14ac:dyDescent="0.35">
      <c r="A77">
        <v>1697</v>
      </c>
      <c r="B77">
        <v>50529</v>
      </c>
      <c r="C77" t="s">
        <v>23</v>
      </c>
      <c r="D77">
        <v>266</v>
      </c>
      <c r="E77" t="s">
        <v>403</v>
      </c>
      <c r="F77" t="s">
        <v>644</v>
      </c>
      <c r="G77">
        <v>5</v>
      </c>
      <c r="H77">
        <v>5</v>
      </c>
      <c r="I77">
        <v>1842.35</v>
      </c>
      <c r="J77" s="22">
        <v>45425</v>
      </c>
      <c r="K77" s="22">
        <v>45425</v>
      </c>
      <c r="L77" s="22">
        <v>45425</v>
      </c>
      <c r="M77">
        <v>9211.75</v>
      </c>
      <c r="N77">
        <v>9211.75</v>
      </c>
      <c r="O77" s="22">
        <v>45401.000347222223</v>
      </c>
      <c r="P77" t="s">
        <v>398</v>
      </c>
      <c r="S77" t="s">
        <v>600</v>
      </c>
      <c r="T77" t="s">
        <v>400</v>
      </c>
      <c r="U77" t="s">
        <v>401</v>
      </c>
      <c r="V77" t="s">
        <v>402</v>
      </c>
      <c r="W77" t="s">
        <v>645</v>
      </c>
    </row>
    <row r="78" spans="1:23" x14ac:dyDescent="0.35">
      <c r="A78">
        <v>1696</v>
      </c>
      <c r="B78">
        <v>50529</v>
      </c>
      <c r="C78" t="s">
        <v>23</v>
      </c>
      <c r="D78">
        <v>266</v>
      </c>
      <c r="E78" t="s">
        <v>403</v>
      </c>
      <c r="F78" t="s">
        <v>644</v>
      </c>
      <c r="G78">
        <v>5</v>
      </c>
      <c r="H78">
        <v>4</v>
      </c>
      <c r="I78">
        <v>1842.35</v>
      </c>
      <c r="J78" s="22">
        <v>45422</v>
      </c>
      <c r="K78" s="22">
        <v>45422</v>
      </c>
      <c r="L78" s="22">
        <v>45422</v>
      </c>
      <c r="M78">
        <v>9211.75</v>
      </c>
      <c r="N78">
        <v>9211.75</v>
      </c>
      <c r="O78" s="22">
        <v>45401.000347222223</v>
      </c>
      <c r="P78" t="s">
        <v>398</v>
      </c>
      <c r="S78" t="s">
        <v>600</v>
      </c>
      <c r="T78" t="s">
        <v>400</v>
      </c>
      <c r="U78" t="s">
        <v>401</v>
      </c>
      <c r="V78" t="s">
        <v>402</v>
      </c>
      <c r="W78" t="s">
        <v>645</v>
      </c>
    </row>
    <row r="79" spans="1:23" x14ac:dyDescent="0.35">
      <c r="A79">
        <v>1795</v>
      </c>
      <c r="B79">
        <v>51237</v>
      </c>
      <c r="C79" t="s">
        <v>23</v>
      </c>
      <c r="D79">
        <v>266</v>
      </c>
      <c r="E79" t="s">
        <v>633</v>
      </c>
      <c r="F79" t="s">
        <v>644</v>
      </c>
      <c r="G79">
        <v>3</v>
      </c>
      <c r="H79">
        <v>1</v>
      </c>
      <c r="I79">
        <v>275.20999999999998</v>
      </c>
      <c r="J79" s="22">
        <v>45420</v>
      </c>
      <c r="K79" s="22">
        <v>45420</v>
      </c>
      <c r="L79" s="22">
        <v>45420</v>
      </c>
      <c r="M79">
        <v>825.64</v>
      </c>
      <c r="N79">
        <v>825.64</v>
      </c>
      <c r="O79" s="22">
        <v>45406.000347222223</v>
      </c>
      <c r="P79" t="s">
        <v>398</v>
      </c>
      <c r="S79" t="s">
        <v>584</v>
      </c>
      <c r="T79" t="s">
        <v>400</v>
      </c>
      <c r="U79" t="s">
        <v>401</v>
      </c>
      <c r="V79" t="s">
        <v>402</v>
      </c>
      <c r="W79" t="s">
        <v>645</v>
      </c>
    </row>
    <row r="80" spans="1:23" x14ac:dyDescent="0.35">
      <c r="A80">
        <v>1805</v>
      </c>
      <c r="B80">
        <v>51243</v>
      </c>
      <c r="C80" t="s">
        <v>23</v>
      </c>
      <c r="D80">
        <v>266</v>
      </c>
      <c r="E80" t="s">
        <v>633</v>
      </c>
      <c r="F80" t="s">
        <v>644</v>
      </c>
      <c r="G80">
        <v>2</v>
      </c>
      <c r="H80">
        <v>1</v>
      </c>
      <c r="I80">
        <v>187.63</v>
      </c>
      <c r="J80" s="22">
        <v>45420</v>
      </c>
      <c r="K80" s="22">
        <v>45420</v>
      </c>
      <c r="L80" s="22">
        <v>45420</v>
      </c>
      <c r="M80">
        <v>238.8</v>
      </c>
      <c r="N80">
        <v>238.8</v>
      </c>
      <c r="O80" s="22">
        <v>45406.000347222223</v>
      </c>
      <c r="P80" t="s">
        <v>398</v>
      </c>
      <c r="S80" t="s">
        <v>584</v>
      </c>
      <c r="T80" t="s">
        <v>400</v>
      </c>
      <c r="U80" t="s">
        <v>401</v>
      </c>
      <c r="V80" t="s">
        <v>402</v>
      </c>
      <c r="W80" t="s">
        <v>645</v>
      </c>
    </row>
    <row r="81" spans="1:23" x14ac:dyDescent="0.35">
      <c r="A81">
        <v>1695</v>
      </c>
      <c r="B81">
        <v>50529</v>
      </c>
      <c r="C81" t="s">
        <v>23</v>
      </c>
      <c r="D81">
        <v>266</v>
      </c>
      <c r="E81" t="s">
        <v>403</v>
      </c>
      <c r="F81" t="s">
        <v>644</v>
      </c>
      <c r="G81">
        <v>5</v>
      </c>
      <c r="H81">
        <v>3</v>
      </c>
      <c r="I81">
        <v>1842.35</v>
      </c>
      <c r="J81" s="22">
        <v>45419</v>
      </c>
      <c r="K81" s="22">
        <v>45419</v>
      </c>
      <c r="L81" s="22">
        <v>45419</v>
      </c>
      <c r="M81">
        <v>9211.75</v>
      </c>
      <c r="N81">
        <v>9211.75</v>
      </c>
      <c r="O81" s="22">
        <v>45401.000347222223</v>
      </c>
      <c r="P81" t="s">
        <v>398</v>
      </c>
      <c r="S81" t="s">
        <v>600</v>
      </c>
      <c r="T81" t="s">
        <v>400</v>
      </c>
      <c r="U81" t="s">
        <v>401</v>
      </c>
      <c r="V81" t="s">
        <v>402</v>
      </c>
      <c r="W81" t="s">
        <v>645</v>
      </c>
    </row>
    <row r="82" spans="1:23" x14ac:dyDescent="0.35">
      <c r="A82">
        <v>1611</v>
      </c>
      <c r="B82">
        <v>49898</v>
      </c>
      <c r="C82" t="s">
        <v>23</v>
      </c>
      <c r="D82">
        <v>266</v>
      </c>
      <c r="E82" t="s">
        <v>649</v>
      </c>
      <c r="F82" t="s">
        <v>644</v>
      </c>
      <c r="G82">
        <v>2</v>
      </c>
      <c r="H82">
        <v>1</v>
      </c>
      <c r="I82">
        <v>874.42</v>
      </c>
      <c r="J82" s="22">
        <v>45416</v>
      </c>
      <c r="K82" s="22">
        <v>45418</v>
      </c>
      <c r="L82" s="22">
        <v>45418</v>
      </c>
      <c r="M82">
        <v>1748.84</v>
      </c>
      <c r="N82">
        <v>1748.84</v>
      </c>
      <c r="O82" s="22">
        <v>45399.000347222223</v>
      </c>
      <c r="P82" t="s">
        <v>89</v>
      </c>
      <c r="Q82" t="s">
        <v>477</v>
      </c>
      <c r="R82" t="s">
        <v>478</v>
      </c>
      <c r="S82" t="s">
        <v>600</v>
      </c>
      <c r="T82" t="s">
        <v>400</v>
      </c>
      <c r="U82" t="s">
        <v>401</v>
      </c>
      <c r="V82" t="s">
        <v>402</v>
      </c>
      <c r="W82" t="s">
        <v>645</v>
      </c>
    </row>
    <row r="83" spans="1:23" x14ac:dyDescent="0.35">
      <c r="A83">
        <v>1694</v>
      </c>
      <c r="B83">
        <v>50529</v>
      </c>
      <c r="C83" t="s">
        <v>23</v>
      </c>
      <c r="D83">
        <v>266</v>
      </c>
      <c r="E83" t="s">
        <v>403</v>
      </c>
      <c r="F83" t="s">
        <v>644</v>
      </c>
      <c r="G83">
        <v>5</v>
      </c>
      <c r="H83">
        <v>2</v>
      </c>
      <c r="I83">
        <v>1016.15</v>
      </c>
      <c r="J83" s="22">
        <v>45416</v>
      </c>
      <c r="K83" s="22">
        <v>45418</v>
      </c>
      <c r="L83" s="22">
        <v>45418</v>
      </c>
      <c r="M83">
        <v>9211.75</v>
      </c>
      <c r="N83">
        <v>9211.75</v>
      </c>
      <c r="O83" s="22">
        <v>45401.000347222223</v>
      </c>
      <c r="P83" t="s">
        <v>398</v>
      </c>
      <c r="S83" t="s">
        <v>600</v>
      </c>
      <c r="T83" t="s">
        <v>400</v>
      </c>
      <c r="U83" t="s">
        <v>401</v>
      </c>
      <c r="V83" t="s">
        <v>402</v>
      </c>
      <c r="W83" t="s">
        <v>645</v>
      </c>
    </row>
    <row r="84" spans="1:23" x14ac:dyDescent="0.35">
      <c r="A84">
        <v>1693</v>
      </c>
      <c r="B84">
        <v>50529</v>
      </c>
      <c r="C84" t="s">
        <v>23</v>
      </c>
      <c r="D84">
        <v>266</v>
      </c>
      <c r="E84" t="s">
        <v>403</v>
      </c>
      <c r="F84" t="s">
        <v>644</v>
      </c>
      <c r="G84">
        <v>5</v>
      </c>
      <c r="H84">
        <v>1</v>
      </c>
      <c r="I84">
        <v>1842.35</v>
      </c>
      <c r="J84" s="22">
        <v>45413</v>
      </c>
      <c r="K84" s="22">
        <v>45414</v>
      </c>
      <c r="L84" s="22">
        <v>45414</v>
      </c>
      <c r="M84">
        <v>9211.75</v>
      </c>
      <c r="N84">
        <v>9211.75</v>
      </c>
      <c r="O84" s="22">
        <v>45401.000347222223</v>
      </c>
      <c r="P84" t="s">
        <v>398</v>
      </c>
      <c r="S84" t="s">
        <v>600</v>
      </c>
      <c r="T84" t="s">
        <v>400</v>
      </c>
      <c r="U84" t="s">
        <v>401</v>
      </c>
      <c r="V84" t="s">
        <v>402</v>
      </c>
      <c r="W84" t="s">
        <v>645</v>
      </c>
    </row>
    <row r="85" spans="1:23" x14ac:dyDescent="0.35">
      <c r="A85">
        <v>1740</v>
      </c>
      <c r="B85">
        <v>50767</v>
      </c>
      <c r="C85" t="s">
        <v>23</v>
      </c>
      <c r="D85">
        <v>266</v>
      </c>
      <c r="E85" t="s">
        <v>648</v>
      </c>
      <c r="F85" t="s">
        <v>644</v>
      </c>
      <c r="G85">
        <v>3</v>
      </c>
      <c r="H85">
        <v>1</v>
      </c>
      <c r="I85">
        <v>3300</v>
      </c>
      <c r="J85" s="22">
        <v>45413</v>
      </c>
      <c r="K85" s="22">
        <v>45414</v>
      </c>
      <c r="L85" s="22">
        <v>45414</v>
      </c>
      <c r="M85">
        <v>11000</v>
      </c>
      <c r="N85">
        <v>11000</v>
      </c>
      <c r="O85" s="22">
        <v>45404.000347222223</v>
      </c>
      <c r="P85" t="s">
        <v>89</v>
      </c>
      <c r="Q85" t="s">
        <v>433</v>
      </c>
      <c r="R85" t="s">
        <v>442</v>
      </c>
      <c r="S85" t="s">
        <v>600</v>
      </c>
      <c r="T85" t="s">
        <v>400</v>
      </c>
      <c r="U85" t="s">
        <v>401</v>
      </c>
      <c r="V85" t="s">
        <v>402</v>
      </c>
      <c r="W85" t="s">
        <v>645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534"/>
  <sheetViews>
    <sheetView workbookViewId="0"/>
  </sheetViews>
  <sheetFormatPr defaultRowHeight="14.5" x14ac:dyDescent="0.35"/>
  <sheetData>
    <row r="1" spans="1:9" x14ac:dyDescent="0.35">
      <c r="A1" t="s">
        <v>655</v>
      </c>
      <c r="B1" t="s">
        <v>656</v>
      </c>
      <c r="C1" t="s">
        <v>657</v>
      </c>
      <c r="D1" t="s">
        <v>17</v>
      </c>
      <c r="E1" t="s">
        <v>30</v>
      </c>
      <c r="F1" t="s">
        <v>19</v>
      </c>
      <c r="G1" t="s">
        <v>658</v>
      </c>
      <c r="H1" t="s">
        <v>659</v>
      </c>
      <c r="I1" t="s">
        <v>386</v>
      </c>
    </row>
    <row r="2" spans="1:9" x14ac:dyDescent="0.35">
      <c r="A2">
        <v>17825</v>
      </c>
      <c r="B2">
        <v>105</v>
      </c>
      <c r="C2" t="s">
        <v>660</v>
      </c>
      <c r="D2">
        <v>266</v>
      </c>
      <c r="E2" t="s">
        <v>23</v>
      </c>
      <c r="F2" s="2">
        <v>45476</v>
      </c>
      <c r="G2" t="s">
        <v>661</v>
      </c>
      <c r="H2" t="s">
        <v>662</v>
      </c>
      <c r="I2">
        <v>199.04</v>
      </c>
    </row>
    <row r="3" spans="1:9" x14ac:dyDescent="0.35">
      <c r="A3">
        <v>17826</v>
      </c>
      <c r="B3">
        <v>105</v>
      </c>
      <c r="C3" t="s">
        <v>660</v>
      </c>
      <c r="D3">
        <v>266</v>
      </c>
      <c r="E3" t="s">
        <v>23</v>
      </c>
      <c r="F3" s="2">
        <v>45476</v>
      </c>
      <c r="G3" t="s">
        <v>661</v>
      </c>
      <c r="H3" t="s">
        <v>663</v>
      </c>
      <c r="I3">
        <v>2600</v>
      </c>
    </row>
    <row r="4" spans="1:9" x14ac:dyDescent="0.35">
      <c r="A4">
        <v>17827</v>
      </c>
      <c r="B4">
        <v>105</v>
      </c>
      <c r="C4" t="s">
        <v>660</v>
      </c>
      <c r="D4">
        <v>266</v>
      </c>
      <c r="E4" t="s">
        <v>23</v>
      </c>
      <c r="F4" s="2">
        <v>45476</v>
      </c>
      <c r="G4" t="s">
        <v>661</v>
      </c>
      <c r="H4" t="s">
        <v>664</v>
      </c>
      <c r="I4">
        <v>492.27</v>
      </c>
    </row>
    <row r="5" spans="1:9" x14ac:dyDescent="0.35">
      <c r="A5">
        <v>17828</v>
      </c>
      <c r="B5">
        <v>105</v>
      </c>
      <c r="C5" t="s">
        <v>660</v>
      </c>
      <c r="D5">
        <v>266</v>
      </c>
      <c r="E5" t="s">
        <v>23</v>
      </c>
      <c r="F5" s="2">
        <v>45476</v>
      </c>
      <c r="G5" t="s">
        <v>661</v>
      </c>
      <c r="H5" t="s">
        <v>665</v>
      </c>
      <c r="I5">
        <v>2000</v>
      </c>
    </row>
    <row r="6" spans="1:9" x14ac:dyDescent="0.35">
      <c r="A6">
        <v>17829</v>
      </c>
      <c r="B6">
        <v>105</v>
      </c>
      <c r="C6" t="s">
        <v>660</v>
      </c>
      <c r="D6">
        <v>266</v>
      </c>
      <c r="E6" t="s">
        <v>23</v>
      </c>
      <c r="F6" s="2">
        <v>45476</v>
      </c>
      <c r="G6" t="s">
        <v>661</v>
      </c>
      <c r="H6" t="s">
        <v>666</v>
      </c>
      <c r="I6">
        <v>9800</v>
      </c>
    </row>
    <row r="7" spans="1:9" x14ac:dyDescent="0.35">
      <c r="A7">
        <v>17830</v>
      </c>
      <c r="B7">
        <v>105</v>
      </c>
      <c r="C7" t="s">
        <v>660</v>
      </c>
      <c r="D7">
        <v>266</v>
      </c>
      <c r="E7" t="s">
        <v>23</v>
      </c>
      <c r="F7" s="2">
        <v>45476</v>
      </c>
      <c r="G7" t="s">
        <v>661</v>
      </c>
      <c r="H7" t="s">
        <v>667</v>
      </c>
      <c r="I7">
        <v>372.74</v>
      </c>
    </row>
    <row r="8" spans="1:9" x14ac:dyDescent="0.35">
      <c r="A8">
        <v>17831</v>
      </c>
      <c r="B8">
        <v>105</v>
      </c>
      <c r="C8" t="s">
        <v>660</v>
      </c>
      <c r="D8">
        <v>266</v>
      </c>
      <c r="E8" t="s">
        <v>23</v>
      </c>
      <c r="F8" s="2">
        <v>45476</v>
      </c>
      <c r="G8" t="s">
        <v>661</v>
      </c>
      <c r="H8" t="s">
        <v>668</v>
      </c>
      <c r="I8">
        <v>64.48</v>
      </c>
    </row>
    <row r="9" spans="1:9" x14ac:dyDescent="0.35">
      <c r="A9">
        <v>17832</v>
      </c>
      <c r="B9">
        <v>105</v>
      </c>
      <c r="C9" t="s">
        <v>660</v>
      </c>
      <c r="D9">
        <v>266</v>
      </c>
      <c r="E9" t="s">
        <v>23</v>
      </c>
      <c r="F9" s="2">
        <v>45476</v>
      </c>
      <c r="G9" t="s">
        <v>661</v>
      </c>
      <c r="H9" t="s">
        <v>669</v>
      </c>
      <c r="I9">
        <v>13034.12</v>
      </c>
    </row>
    <row r="10" spans="1:9" x14ac:dyDescent="0.35">
      <c r="A10">
        <v>17833</v>
      </c>
      <c r="B10">
        <v>105</v>
      </c>
      <c r="C10" t="s">
        <v>660</v>
      </c>
      <c r="D10">
        <v>266</v>
      </c>
      <c r="E10" t="s">
        <v>23</v>
      </c>
      <c r="F10" s="2">
        <v>45476</v>
      </c>
      <c r="G10" t="s">
        <v>661</v>
      </c>
      <c r="H10" t="s">
        <v>669</v>
      </c>
      <c r="I10">
        <v>960.76</v>
      </c>
    </row>
    <row r="11" spans="1:9" x14ac:dyDescent="0.35">
      <c r="A11">
        <v>17834</v>
      </c>
      <c r="B11">
        <v>105</v>
      </c>
      <c r="C11" t="s">
        <v>660</v>
      </c>
      <c r="D11">
        <v>266</v>
      </c>
      <c r="E11" t="s">
        <v>23</v>
      </c>
      <c r="F11" s="2">
        <v>45476</v>
      </c>
      <c r="G11" t="s">
        <v>661</v>
      </c>
      <c r="H11" t="s">
        <v>670</v>
      </c>
      <c r="I11">
        <v>3312.43</v>
      </c>
    </row>
    <row r="12" spans="1:9" x14ac:dyDescent="0.35">
      <c r="A12">
        <v>17835</v>
      </c>
      <c r="B12">
        <v>105</v>
      </c>
      <c r="C12" t="s">
        <v>660</v>
      </c>
      <c r="D12">
        <v>266</v>
      </c>
      <c r="E12" t="s">
        <v>23</v>
      </c>
      <c r="F12" s="2">
        <v>45476</v>
      </c>
      <c r="G12" t="s">
        <v>661</v>
      </c>
      <c r="H12" t="s">
        <v>670</v>
      </c>
      <c r="I12">
        <v>51660.86</v>
      </c>
    </row>
    <row r="13" spans="1:9" x14ac:dyDescent="0.35">
      <c r="A13">
        <v>17836</v>
      </c>
      <c r="B13">
        <v>105</v>
      </c>
      <c r="C13" t="s">
        <v>660</v>
      </c>
      <c r="D13">
        <v>266</v>
      </c>
      <c r="E13" t="s">
        <v>23</v>
      </c>
      <c r="F13" s="2">
        <v>45476</v>
      </c>
      <c r="G13" t="s">
        <v>661</v>
      </c>
      <c r="H13" t="s">
        <v>670</v>
      </c>
      <c r="I13">
        <v>54266.62</v>
      </c>
    </row>
    <row r="14" spans="1:9" x14ac:dyDescent="0.35">
      <c r="A14">
        <v>17837</v>
      </c>
      <c r="B14">
        <v>105</v>
      </c>
      <c r="C14" t="s">
        <v>660</v>
      </c>
      <c r="D14">
        <v>266</v>
      </c>
      <c r="E14" t="s">
        <v>23</v>
      </c>
      <c r="F14" s="2">
        <v>45476</v>
      </c>
      <c r="G14" t="s">
        <v>661</v>
      </c>
      <c r="H14" t="s">
        <v>671</v>
      </c>
      <c r="I14">
        <v>3148.23</v>
      </c>
    </row>
    <row r="15" spans="1:9" x14ac:dyDescent="0.35">
      <c r="A15">
        <v>17839</v>
      </c>
      <c r="B15">
        <v>105</v>
      </c>
      <c r="C15" t="s">
        <v>660</v>
      </c>
      <c r="D15">
        <v>266</v>
      </c>
      <c r="E15" t="s">
        <v>23</v>
      </c>
      <c r="F15" s="2">
        <v>45476</v>
      </c>
      <c r="G15" t="s">
        <v>672</v>
      </c>
      <c r="H15" t="s">
        <v>673</v>
      </c>
      <c r="I15">
        <v>-249</v>
      </c>
    </row>
    <row r="16" spans="1:9" x14ac:dyDescent="0.35">
      <c r="A16">
        <v>17840</v>
      </c>
      <c r="B16">
        <v>105</v>
      </c>
      <c r="C16" t="s">
        <v>660</v>
      </c>
      <c r="D16">
        <v>266</v>
      </c>
      <c r="E16" t="s">
        <v>23</v>
      </c>
      <c r="F16" s="2">
        <v>45476</v>
      </c>
      <c r="G16" t="s">
        <v>672</v>
      </c>
      <c r="H16" t="s">
        <v>674</v>
      </c>
      <c r="I16">
        <v>-744.58</v>
      </c>
    </row>
    <row r="17" spans="1:9" x14ac:dyDescent="0.35">
      <c r="A17">
        <v>17841</v>
      </c>
      <c r="B17">
        <v>105</v>
      </c>
      <c r="C17" t="s">
        <v>660</v>
      </c>
      <c r="D17">
        <v>266</v>
      </c>
      <c r="E17" t="s">
        <v>23</v>
      </c>
      <c r="F17" s="2">
        <v>45476</v>
      </c>
      <c r="G17" t="s">
        <v>672</v>
      </c>
      <c r="H17" t="s">
        <v>675</v>
      </c>
      <c r="I17">
        <v>-845.35</v>
      </c>
    </row>
    <row r="18" spans="1:9" x14ac:dyDescent="0.35">
      <c r="A18">
        <v>17842</v>
      </c>
      <c r="B18">
        <v>105</v>
      </c>
      <c r="C18" t="s">
        <v>660</v>
      </c>
      <c r="D18">
        <v>266</v>
      </c>
      <c r="E18" t="s">
        <v>23</v>
      </c>
      <c r="F18" s="2">
        <v>45476</v>
      </c>
      <c r="G18" t="s">
        <v>672</v>
      </c>
      <c r="H18" t="s">
        <v>676</v>
      </c>
      <c r="I18">
        <v>-1123.8</v>
      </c>
    </row>
    <row r="19" spans="1:9" x14ac:dyDescent="0.35">
      <c r="A19">
        <v>17843</v>
      </c>
      <c r="B19">
        <v>105</v>
      </c>
      <c r="C19" t="s">
        <v>660</v>
      </c>
      <c r="D19">
        <v>266</v>
      </c>
      <c r="E19" t="s">
        <v>23</v>
      </c>
      <c r="F19" s="2">
        <v>45476</v>
      </c>
      <c r="G19" t="s">
        <v>672</v>
      </c>
      <c r="H19" t="s">
        <v>677</v>
      </c>
      <c r="I19">
        <v>-2489.92</v>
      </c>
    </row>
    <row r="20" spans="1:9" x14ac:dyDescent="0.35">
      <c r="A20">
        <v>17844</v>
      </c>
      <c r="B20">
        <v>105</v>
      </c>
      <c r="C20" t="s">
        <v>660</v>
      </c>
      <c r="D20">
        <v>266</v>
      </c>
      <c r="E20" t="s">
        <v>23</v>
      </c>
      <c r="F20" s="2">
        <v>45476</v>
      </c>
      <c r="G20" t="s">
        <v>672</v>
      </c>
      <c r="H20" t="s">
        <v>678</v>
      </c>
      <c r="I20">
        <v>-678.31</v>
      </c>
    </row>
    <row r="21" spans="1:9" x14ac:dyDescent="0.35">
      <c r="A21">
        <v>17845</v>
      </c>
      <c r="B21">
        <v>105</v>
      </c>
      <c r="C21" t="s">
        <v>660</v>
      </c>
      <c r="D21">
        <v>266</v>
      </c>
      <c r="E21" t="s">
        <v>23</v>
      </c>
      <c r="F21" s="2">
        <v>45476</v>
      </c>
      <c r="G21" t="s">
        <v>672</v>
      </c>
      <c r="H21" t="s">
        <v>679</v>
      </c>
      <c r="I21">
        <v>-1113.76</v>
      </c>
    </row>
    <row r="22" spans="1:9" x14ac:dyDescent="0.35">
      <c r="A22">
        <v>17846</v>
      </c>
      <c r="B22">
        <v>105</v>
      </c>
      <c r="C22" t="s">
        <v>660</v>
      </c>
      <c r="D22">
        <v>266</v>
      </c>
      <c r="E22" t="s">
        <v>23</v>
      </c>
      <c r="F22" s="2">
        <v>45476</v>
      </c>
      <c r="G22" t="s">
        <v>672</v>
      </c>
      <c r="H22" t="s">
        <v>680</v>
      </c>
      <c r="I22">
        <v>-6300</v>
      </c>
    </row>
    <row r="23" spans="1:9" x14ac:dyDescent="0.35">
      <c r="A23">
        <v>17847</v>
      </c>
      <c r="B23">
        <v>105</v>
      </c>
      <c r="C23" t="s">
        <v>660</v>
      </c>
      <c r="D23">
        <v>266</v>
      </c>
      <c r="E23" t="s">
        <v>23</v>
      </c>
      <c r="F23" s="2">
        <v>45476</v>
      </c>
      <c r="G23" t="s">
        <v>672</v>
      </c>
      <c r="H23" t="s">
        <v>663</v>
      </c>
      <c r="I23">
        <v>-15000</v>
      </c>
    </row>
    <row r="24" spans="1:9" x14ac:dyDescent="0.35">
      <c r="A24">
        <v>17848</v>
      </c>
      <c r="B24">
        <v>105</v>
      </c>
      <c r="C24" t="s">
        <v>660</v>
      </c>
      <c r="D24">
        <v>266</v>
      </c>
      <c r="E24" t="s">
        <v>23</v>
      </c>
      <c r="F24" s="2">
        <v>45476</v>
      </c>
      <c r="G24" t="s">
        <v>672</v>
      </c>
      <c r="H24" t="s">
        <v>665</v>
      </c>
      <c r="I24">
        <v>-10</v>
      </c>
    </row>
    <row r="25" spans="1:9" x14ac:dyDescent="0.35">
      <c r="A25">
        <v>17849</v>
      </c>
      <c r="B25">
        <v>105</v>
      </c>
      <c r="C25" t="s">
        <v>660</v>
      </c>
      <c r="D25">
        <v>266</v>
      </c>
      <c r="E25" t="s">
        <v>23</v>
      </c>
      <c r="F25" s="2">
        <v>45476</v>
      </c>
      <c r="G25" t="s">
        <v>672</v>
      </c>
      <c r="H25" t="s">
        <v>681</v>
      </c>
      <c r="I25">
        <v>-10</v>
      </c>
    </row>
    <row r="26" spans="1:9" x14ac:dyDescent="0.35">
      <c r="A26">
        <v>17850</v>
      </c>
      <c r="B26">
        <v>105</v>
      </c>
      <c r="C26" t="s">
        <v>660</v>
      </c>
      <c r="D26">
        <v>266</v>
      </c>
      <c r="E26" t="s">
        <v>23</v>
      </c>
      <c r="F26" s="2">
        <v>45476</v>
      </c>
      <c r="G26" t="s">
        <v>672</v>
      </c>
      <c r="H26" t="s">
        <v>682</v>
      </c>
      <c r="I26">
        <v>-10</v>
      </c>
    </row>
    <row r="27" spans="1:9" x14ac:dyDescent="0.35">
      <c r="A27">
        <v>17851</v>
      </c>
      <c r="B27">
        <v>105</v>
      </c>
      <c r="C27" t="s">
        <v>660</v>
      </c>
      <c r="D27">
        <v>266</v>
      </c>
      <c r="E27" t="s">
        <v>23</v>
      </c>
      <c r="F27" s="2">
        <v>45476</v>
      </c>
      <c r="G27" t="s">
        <v>672</v>
      </c>
      <c r="H27" t="s">
        <v>683</v>
      </c>
      <c r="I27">
        <v>-10</v>
      </c>
    </row>
    <row r="28" spans="1:9" x14ac:dyDescent="0.35">
      <c r="A28">
        <v>17852</v>
      </c>
      <c r="B28">
        <v>105</v>
      </c>
      <c r="C28" t="s">
        <v>660</v>
      </c>
      <c r="D28">
        <v>266</v>
      </c>
      <c r="E28" t="s">
        <v>23</v>
      </c>
      <c r="F28" s="2">
        <v>45476</v>
      </c>
      <c r="G28" t="s">
        <v>672</v>
      </c>
      <c r="H28" t="s">
        <v>663</v>
      </c>
      <c r="I28">
        <v>-24732.94</v>
      </c>
    </row>
    <row r="29" spans="1:9" x14ac:dyDescent="0.35">
      <c r="A29">
        <v>17853</v>
      </c>
      <c r="B29">
        <v>105</v>
      </c>
      <c r="C29" t="s">
        <v>660</v>
      </c>
      <c r="D29">
        <v>266</v>
      </c>
      <c r="E29" t="s">
        <v>23</v>
      </c>
      <c r="F29" s="2">
        <v>45476</v>
      </c>
      <c r="G29" t="s">
        <v>672</v>
      </c>
      <c r="H29" t="s">
        <v>681</v>
      </c>
      <c r="I29">
        <v>-10</v>
      </c>
    </row>
    <row r="30" spans="1:9" x14ac:dyDescent="0.35">
      <c r="A30">
        <v>17854</v>
      </c>
      <c r="B30">
        <v>105</v>
      </c>
      <c r="C30" t="s">
        <v>660</v>
      </c>
      <c r="D30">
        <v>266</v>
      </c>
      <c r="E30" t="s">
        <v>23</v>
      </c>
      <c r="F30" s="2">
        <v>45476</v>
      </c>
      <c r="G30" t="s">
        <v>672</v>
      </c>
      <c r="H30" t="s">
        <v>666</v>
      </c>
      <c r="I30">
        <v>-10</v>
      </c>
    </row>
    <row r="31" spans="1:9" x14ac:dyDescent="0.35">
      <c r="A31">
        <v>17855</v>
      </c>
      <c r="B31">
        <v>105</v>
      </c>
      <c r="C31" t="s">
        <v>660</v>
      </c>
      <c r="D31">
        <v>266</v>
      </c>
      <c r="E31" t="s">
        <v>23</v>
      </c>
      <c r="F31" s="2">
        <v>45476</v>
      </c>
      <c r="G31" t="s">
        <v>672</v>
      </c>
      <c r="H31" t="s">
        <v>666</v>
      </c>
      <c r="I31">
        <v>-25000</v>
      </c>
    </row>
    <row r="32" spans="1:9" x14ac:dyDescent="0.35">
      <c r="A32">
        <v>17856</v>
      </c>
      <c r="B32">
        <v>105</v>
      </c>
      <c r="C32" t="s">
        <v>660</v>
      </c>
      <c r="D32">
        <v>266</v>
      </c>
      <c r="E32" t="s">
        <v>23</v>
      </c>
      <c r="F32" s="2">
        <v>45476</v>
      </c>
      <c r="G32" t="s">
        <v>672</v>
      </c>
      <c r="H32" t="s">
        <v>684</v>
      </c>
      <c r="I32">
        <v>-350</v>
      </c>
    </row>
    <row r="33" spans="1:9" x14ac:dyDescent="0.35">
      <c r="A33">
        <v>17857</v>
      </c>
      <c r="B33">
        <v>105</v>
      </c>
      <c r="C33" t="s">
        <v>660</v>
      </c>
      <c r="D33">
        <v>266</v>
      </c>
      <c r="E33" t="s">
        <v>23</v>
      </c>
      <c r="F33" s="2">
        <v>45476</v>
      </c>
      <c r="G33" t="s">
        <v>672</v>
      </c>
      <c r="H33" t="s">
        <v>685</v>
      </c>
      <c r="I33">
        <v>-226.8</v>
      </c>
    </row>
    <row r="34" spans="1:9" x14ac:dyDescent="0.35">
      <c r="A34">
        <v>17784</v>
      </c>
      <c r="B34">
        <v>105</v>
      </c>
      <c r="C34" t="s">
        <v>660</v>
      </c>
      <c r="D34">
        <v>266</v>
      </c>
      <c r="E34" t="s">
        <v>23</v>
      </c>
      <c r="F34" s="2">
        <v>45475</v>
      </c>
      <c r="G34" t="s">
        <v>661</v>
      </c>
      <c r="H34" t="s">
        <v>663</v>
      </c>
      <c r="I34">
        <v>6000</v>
      </c>
    </row>
    <row r="35" spans="1:9" x14ac:dyDescent="0.35">
      <c r="A35">
        <v>17785</v>
      </c>
      <c r="B35">
        <v>105</v>
      </c>
      <c r="C35" t="s">
        <v>660</v>
      </c>
      <c r="D35">
        <v>266</v>
      </c>
      <c r="E35" t="s">
        <v>23</v>
      </c>
      <c r="F35" s="2">
        <v>45475</v>
      </c>
      <c r="G35" t="s">
        <v>661</v>
      </c>
      <c r="H35" t="s">
        <v>665</v>
      </c>
      <c r="I35">
        <v>2200</v>
      </c>
    </row>
    <row r="36" spans="1:9" x14ac:dyDescent="0.35">
      <c r="A36">
        <v>17786</v>
      </c>
      <c r="B36">
        <v>105</v>
      </c>
      <c r="C36" t="s">
        <v>660</v>
      </c>
      <c r="D36">
        <v>266</v>
      </c>
      <c r="E36" t="s">
        <v>23</v>
      </c>
      <c r="F36" s="2">
        <v>45475</v>
      </c>
      <c r="G36" t="s">
        <v>661</v>
      </c>
      <c r="H36" t="s">
        <v>680</v>
      </c>
      <c r="I36">
        <v>1600</v>
      </c>
    </row>
    <row r="37" spans="1:9" x14ac:dyDescent="0.35">
      <c r="A37">
        <v>17787</v>
      </c>
      <c r="B37">
        <v>105</v>
      </c>
      <c r="C37" t="s">
        <v>660</v>
      </c>
      <c r="D37">
        <v>266</v>
      </c>
      <c r="E37" t="s">
        <v>23</v>
      </c>
      <c r="F37" s="2">
        <v>45475</v>
      </c>
      <c r="G37" t="s">
        <v>661</v>
      </c>
      <c r="H37" t="s">
        <v>686</v>
      </c>
      <c r="I37">
        <v>128000</v>
      </c>
    </row>
    <row r="38" spans="1:9" x14ac:dyDescent="0.35">
      <c r="A38">
        <v>17788</v>
      </c>
      <c r="B38">
        <v>105</v>
      </c>
      <c r="C38" t="s">
        <v>660</v>
      </c>
      <c r="D38">
        <v>266</v>
      </c>
      <c r="E38" t="s">
        <v>23</v>
      </c>
      <c r="F38" s="2">
        <v>45475</v>
      </c>
      <c r="G38" t="s">
        <v>661</v>
      </c>
      <c r="H38" t="s">
        <v>666</v>
      </c>
      <c r="I38">
        <v>14700</v>
      </c>
    </row>
    <row r="39" spans="1:9" x14ac:dyDescent="0.35">
      <c r="A39">
        <v>17789</v>
      </c>
      <c r="B39">
        <v>105</v>
      </c>
      <c r="C39" t="s">
        <v>660</v>
      </c>
      <c r="D39">
        <v>266</v>
      </c>
      <c r="E39" t="s">
        <v>23</v>
      </c>
      <c r="F39" s="2">
        <v>45475</v>
      </c>
      <c r="G39" t="s">
        <v>661</v>
      </c>
      <c r="H39" t="s">
        <v>667</v>
      </c>
      <c r="I39">
        <v>147.38999999999999</v>
      </c>
    </row>
    <row r="40" spans="1:9" x14ac:dyDescent="0.35">
      <c r="A40">
        <v>17790</v>
      </c>
      <c r="B40">
        <v>105</v>
      </c>
      <c r="C40" t="s">
        <v>660</v>
      </c>
      <c r="D40">
        <v>266</v>
      </c>
      <c r="E40" t="s">
        <v>23</v>
      </c>
      <c r="F40" s="2">
        <v>45475</v>
      </c>
      <c r="G40" t="s">
        <v>661</v>
      </c>
      <c r="H40" t="s">
        <v>687</v>
      </c>
      <c r="I40">
        <v>12722.75</v>
      </c>
    </row>
    <row r="41" spans="1:9" x14ac:dyDescent="0.35">
      <c r="A41">
        <v>17791</v>
      </c>
      <c r="B41">
        <v>105</v>
      </c>
      <c r="C41" t="s">
        <v>660</v>
      </c>
      <c r="D41">
        <v>266</v>
      </c>
      <c r="E41" t="s">
        <v>23</v>
      </c>
      <c r="F41" s="2">
        <v>45475</v>
      </c>
      <c r="G41" t="s">
        <v>661</v>
      </c>
      <c r="H41" t="s">
        <v>687</v>
      </c>
      <c r="I41">
        <v>749.32</v>
      </c>
    </row>
    <row r="42" spans="1:9" x14ac:dyDescent="0.35">
      <c r="A42">
        <v>17792</v>
      </c>
      <c r="B42">
        <v>105</v>
      </c>
      <c r="C42" t="s">
        <v>660</v>
      </c>
      <c r="D42">
        <v>266</v>
      </c>
      <c r="E42" t="s">
        <v>23</v>
      </c>
      <c r="F42" s="2">
        <v>45475</v>
      </c>
      <c r="G42" t="s">
        <v>661</v>
      </c>
      <c r="H42" t="s">
        <v>688</v>
      </c>
      <c r="I42">
        <v>1326.79</v>
      </c>
    </row>
    <row r="43" spans="1:9" x14ac:dyDescent="0.35">
      <c r="A43">
        <v>17793</v>
      </c>
      <c r="B43">
        <v>105</v>
      </c>
      <c r="C43" t="s">
        <v>660</v>
      </c>
      <c r="D43">
        <v>266</v>
      </c>
      <c r="E43" t="s">
        <v>23</v>
      </c>
      <c r="F43" s="2">
        <v>45475</v>
      </c>
      <c r="G43" t="s">
        <v>661</v>
      </c>
      <c r="H43" t="s">
        <v>688</v>
      </c>
      <c r="I43">
        <v>33915.629999999997</v>
      </c>
    </row>
    <row r="44" spans="1:9" x14ac:dyDescent="0.35">
      <c r="A44">
        <v>17794</v>
      </c>
      <c r="B44">
        <v>105</v>
      </c>
      <c r="C44" t="s">
        <v>660</v>
      </c>
      <c r="D44">
        <v>266</v>
      </c>
      <c r="E44" t="s">
        <v>23</v>
      </c>
      <c r="F44" s="2">
        <v>45475</v>
      </c>
      <c r="G44" t="s">
        <v>661</v>
      </c>
      <c r="H44" t="s">
        <v>688</v>
      </c>
      <c r="I44">
        <v>41862.870000000003</v>
      </c>
    </row>
    <row r="45" spans="1:9" x14ac:dyDescent="0.35">
      <c r="A45">
        <v>17795</v>
      </c>
      <c r="B45">
        <v>105</v>
      </c>
      <c r="C45" t="s">
        <v>660</v>
      </c>
      <c r="D45">
        <v>266</v>
      </c>
      <c r="E45" t="s">
        <v>23</v>
      </c>
      <c r="F45" s="2">
        <v>45475</v>
      </c>
      <c r="G45" t="s">
        <v>661</v>
      </c>
      <c r="H45" t="s">
        <v>689</v>
      </c>
      <c r="I45">
        <v>108000</v>
      </c>
    </row>
    <row r="46" spans="1:9" x14ac:dyDescent="0.35">
      <c r="A46">
        <v>17796</v>
      </c>
      <c r="B46">
        <v>105</v>
      </c>
      <c r="C46" t="s">
        <v>660</v>
      </c>
      <c r="D46">
        <v>266</v>
      </c>
      <c r="E46" t="s">
        <v>23</v>
      </c>
      <c r="F46" s="2">
        <v>45475</v>
      </c>
      <c r="G46" t="s">
        <v>672</v>
      </c>
      <c r="H46" t="s">
        <v>690</v>
      </c>
      <c r="I46">
        <v>-192.5</v>
      </c>
    </row>
    <row r="47" spans="1:9" x14ac:dyDescent="0.35">
      <c r="A47">
        <v>17797</v>
      </c>
      <c r="B47">
        <v>105</v>
      </c>
      <c r="C47" t="s">
        <v>660</v>
      </c>
      <c r="D47">
        <v>266</v>
      </c>
      <c r="E47" t="s">
        <v>23</v>
      </c>
      <c r="F47" s="2">
        <v>45475</v>
      </c>
      <c r="G47" t="s">
        <v>672</v>
      </c>
      <c r="H47" t="s">
        <v>691</v>
      </c>
      <c r="I47">
        <v>-247.59</v>
      </c>
    </row>
    <row r="48" spans="1:9" x14ac:dyDescent="0.35">
      <c r="A48">
        <v>17798</v>
      </c>
      <c r="B48">
        <v>105</v>
      </c>
      <c r="C48" t="s">
        <v>660</v>
      </c>
      <c r="D48">
        <v>266</v>
      </c>
      <c r="E48" t="s">
        <v>23</v>
      </c>
      <c r="F48" s="2">
        <v>45475</v>
      </c>
      <c r="G48" t="s">
        <v>672</v>
      </c>
      <c r="H48" t="s">
        <v>692</v>
      </c>
      <c r="I48">
        <v>-695.38</v>
      </c>
    </row>
    <row r="49" spans="1:9" x14ac:dyDescent="0.35">
      <c r="A49">
        <v>17799</v>
      </c>
      <c r="B49">
        <v>105</v>
      </c>
      <c r="C49" t="s">
        <v>660</v>
      </c>
      <c r="D49">
        <v>266</v>
      </c>
      <c r="E49" t="s">
        <v>23</v>
      </c>
      <c r="F49" s="2">
        <v>45475</v>
      </c>
      <c r="G49" t="s">
        <v>672</v>
      </c>
      <c r="H49" t="s">
        <v>693</v>
      </c>
      <c r="I49">
        <v>-3973.02</v>
      </c>
    </row>
    <row r="50" spans="1:9" x14ac:dyDescent="0.35">
      <c r="A50">
        <v>17800</v>
      </c>
      <c r="B50">
        <v>105</v>
      </c>
      <c r="C50" t="s">
        <v>660</v>
      </c>
      <c r="D50">
        <v>266</v>
      </c>
      <c r="E50" t="s">
        <v>23</v>
      </c>
      <c r="F50" s="2">
        <v>45475</v>
      </c>
      <c r="G50" t="s">
        <v>672</v>
      </c>
      <c r="H50" t="s">
        <v>694</v>
      </c>
      <c r="I50">
        <v>-1054</v>
      </c>
    </row>
    <row r="51" spans="1:9" x14ac:dyDescent="0.35">
      <c r="A51">
        <v>17801</v>
      </c>
      <c r="B51">
        <v>105</v>
      </c>
      <c r="C51" t="s">
        <v>660</v>
      </c>
      <c r="D51">
        <v>266</v>
      </c>
      <c r="E51" t="s">
        <v>23</v>
      </c>
      <c r="F51" s="2">
        <v>45475</v>
      </c>
      <c r="G51" t="s">
        <v>672</v>
      </c>
      <c r="H51" t="s">
        <v>695</v>
      </c>
      <c r="I51">
        <v>-2007.3</v>
      </c>
    </row>
    <row r="52" spans="1:9" x14ac:dyDescent="0.35">
      <c r="A52">
        <v>17802</v>
      </c>
      <c r="B52">
        <v>105</v>
      </c>
      <c r="C52" t="s">
        <v>660</v>
      </c>
      <c r="D52">
        <v>266</v>
      </c>
      <c r="E52" t="s">
        <v>23</v>
      </c>
      <c r="F52" s="2">
        <v>45475</v>
      </c>
      <c r="G52" t="s">
        <v>672</v>
      </c>
      <c r="H52" t="s">
        <v>696</v>
      </c>
      <c r="I52">
        <v>-1.65</v>
      </c>
    </row>
    <row r="53" spans="1:9" x14ac:dyDescent="0.35">
      <c r="A53">
        <v>17803</v>
      </c>
      <c r="B53">
        <v>105</v>
      </c>
      <c r="C53" t="s">
        <v>660</v>
      </c>
      <c r="D53">
        <v>266</v>
      </c>
      <c r="E53" t="s">
        <v>23</v>
      </c>
      <c r="F53" s="2">
        <v>45475</v>
      </c>
      <c r="G53" t="s">
        <v>672</v>
      </c>
      <c r="H53" t="s">
        <v>696</v>
      </c>
      <c r="I53">
        <v>-1.65</v>
      </c>
    </row>
    <row r="54" spans="1:9" x14ac:dyDescent="0.35">
      <c r="A54">
        <v>17804</v>
      </c>
      <c r="B54">
        <v>105</v>
      </c>
      <c r="C54" t="s">
        <v>660</v>
      </c>
      <c r="D54">
        <v>266</v>
      </c>
      <c r="E54" t="s">
        <v>23</v>
      </c>
      <c r="F54" s="2">
        <v>45475</v>
      </c>
      <c r="G54" t="s">
        <v>672</v>
      </c>
      <c r="H54" t="s">
        <v>696</v>
      </c>
      <c r="I54">
        <v>-1.68</v>
      </c>
    </row>
    <row r="55" spans="1:9" x14ac:dyDescent="0.35">
      <c r="A55">
        <v>17805</v>
      </c>
      <c r="B55">
        <v>105</v>
      </c>
      <c r="C55" t="s">
        <v>660</v>
      </c>
      <c r="D55">
        <v>266</v>
      </c>
      <c r="E55" t="s">
        <v>23</v>
      </c>
      <c r="F55" s="2">
        <v>45475</v>
      </c>
      <c r="G55" t="s">
        <v>672</v>
      </c>
      <c r="H55" t="s">
        <v>696</v>
      </c>
      <c r="I55">
        <v>-4.9000000000000004</v>
      </c>
    </row>
    <row r="56" spans="1:9" x14ac:dyDescent="0.35">
      <c r="A56">
        <v>17806</v>
      </c>
      <c r="B56">
        <v>105</v>
      </c>
      <c r="C56" t="s">
        <v>660</v>
      </c>
      <c r="D56">
        <v>266</v>
      </c>
      <c r="E56" t="s">
        <v>23</v>
      </c>
      <c r="F56" s="2">
        <v>45475</v>
      </c>
      <c r="G56" t="s">
        <v>672</v>
      </c>
      <c r="H56" t="s">
        <v>696</v>
      </c>
      <c r="I56">
        <v>-9</v>
      </c>
    </row>
    <row r="57" spans="1:9" x14ac:dyDescent="0.35">
      <c r="A57">
        <v>17807</v>
      </c>
      <c r="B57">
        <v>105</v>
      </c>
      <c r="C57" t="s">
        <v>660</v>
      </c>
      <c r="D57">
        <v>266</v>
      </c>
      <c r="E57" t="s">
        <v>23</v>
      </c>
      <c r="F57" s="2">
        <v>45475</v>
      </c>
      <c r="G57" t="s">
        <v>672</v>
      </c>
      <c r="H57" t="s">
        <v>682</v>
      </c>
      <c r="I57">
        <v>-10</v>
      </c>
    </row>
    <row r="58" spans="1:9" x14ac:dyDescent="0.35">
      <c r="A58">
        <v>17808</v>
      </c>
      <c r="B58">
        <v>105</v>
      </c>
      <c r="C58" t="s">
        <v>660</v>
      </c>
      <c r="D58">
        <v>266</v>
      </c>
      <c r="E58" t="s">
        <v>23</v>
      </c>
      <c r="F58" s="2">
        <v>45475</v>
      </c>
      <c r="G58" t="s">
        <v>672</v>
      </c>
      <c r="H58" t="s">
        <v>665</v>
      </c>
      <c r="I58">
        <v>-12000</v>
      </c>
    </row>
    <row r="59" spans="1:9" x14ac:dyDescent="0.35">
      <c r="A59">
        <v>17809</v>
      </c>
      <c r="B59">
        <v>105</v>
      </c>
      <c r="C59" t="s">
        <v>660</v>
      </c>
      <c r="D59">
        <v>266</v>
      </c>
      <c r="E59" t="s">
        <v>23</v>
      </c>
      <c r="F59" s="2">
        <v>45475</v>
      </c>
      <c r="G59" t="s">
        <v>672</v>
      </c>
      <c r="H59" t="s">
        <v>665</v>
      </c>
      <c r="I59">
        <v>-10</v>
      </c>
    </row>
    <row r="60" spans="1:9" x14ac:dyDescent="0.35">
      <c r="A60">
        <v>17810</v>
      </c>
      <c r="B60">
        <v>105</v>
      </c>
      <c r="C60" t="s">
        <v>660</v>
      </c>
      <c r="D60">
        <v>266</v>
      </c>
      <c r="E60" t="s">
        <v>23</v>
      </c>
      <c r="F60" s="2">
        <v>45475</v>
      </c>
      <c r="G60" t="s">
        <v>672</v>
      </c>
      <c r="H60" t="s">
        <v>686</v>
      </c>
      <c r="I60">
        <v>-50000</v>
      </c>
    </row>
    <row r="61" spans="1:9" x14ac:dyDescent="0.35">
      <c r="A61">
        <v>17811</v>
      </c>
      <c r="B61">
        <v>105</v>
      </c>
      <c r="C61" t="s">
        <v>660</v>
      </c>
      <c r="D61">
        <v>266</v>
      </c>
      <c r="E61" t="s">
        <v>23</v>
      </c>
      <c r="F61" s="2">
        <v>45475</v>
      </c>
      <c r="G61" t="s">
        <v>672</v>
      </c>
      <c r="H61" t="s">
        <v>686</v>
      </c>
      <c r="I61">
        <v>-160000</v>
      </c>
    </row>
    <row r="62" spans="1:9" x14ac:dyDescent="0.35">
      <c r="A62">
        <v>17812</v>
      </c>
      <c r="B62">
        <v>105</v>
      </c>
      <c r="C62" t="s">
        <v>660</v>
      </c>
      <c r="D62">
        <v>266</v>
      </c>
      <c r="E62" t="s">
        <v>23</v>
      </c>
      <c r="F62" s="2">
        <v>45475</v>
      </c>
      <c r="G62" t="s">
        <v>672</v>
      </c>
      <c r="H62" t="s">
        <v>681</v>
      </c>
      <c r="I62">
        <v>-10</v>
      </c>
    </row>
    <row r="63" spans="1:9" x14ac:dyDescent="0.35">
      <c r="A63">
        <v>17813</v>
      </c>
      <c r="B63">
        <v>105</v>
      </c>
      <c r="C63" t="s">
        <v>660</v>
      </c>
      <c r="D63">
        <v>266</v>
      </c>
      <c r="E63" t="s">
        <v>23</v>
      </c>
      <c r="F63" s="2">
        <v>45475</v>
      </c>
      <c r="G63" t="s">
        <v>672</v>
      </c>
      <c r="H63" t="s">
        <v>663</v>
      </c>
      <c r="I63">
        <v>-25000</v>
      </c>
    </row>
    <row r="64" spans="1:9" x14ac:dyDescent="0.35">
      <c r="A64">
        <v>17814</v>
      </c>
      <c r="B64">
        <v>105</v>
      </c>
      <c r="C64" t="s">
        <v>660</v>
      </c>
      <c r="D64">
        <v>266</v>
      </c>
      <c r="E64" t="s">
        <v>23</v>
      </c>
      <c r="F64" s="2">
        <v>45475</v>
      </c>
      <c r="G64" t="s">
        <v>672</v>
      </c>
      <c r="H64" t="s">
        <v>666</v>
      </c>
      <c r="I64">
        <v>-25000</v>
      </c>
    </row>
    <row r="65" spans="1:9" x14ac:dyDescent="0.35">
      <c r="A65">
        <v>17815</v>
      </c>
      <c r="B65">
        <v>105</v>
      </c>
      <c r="C65" t="s">
        <v>660</v>
      </c>
      <c r="D65">
        <v>266</v>
      </c>
      <c r="E65" t="s">
        <v>23</v>
      </c>
      <c r="F65" s="2">
        <v>45475</v>
      </c>
      <c r="G65" t="s">
        <v>672</v>
      </c>
      <c r="H65" t="s">
        <v>666</v>
      </c>
      <c r="I65">
        <v>-18000</v>
      </c>
    </row>
    <row r="66" spans="1:9" x14ac:dyDescent="0.35">
      <c r="A66">
        <v>17816</v>
      </c>
      <c r="B66">
        <v>105</v>
      </c>
      <c r="C66" t="s">
        <v>660</v>
      </c>
      <c r="D66">
        <v>266</v>
      </c>
      <c r="E66" t="s">
        <v>23</v>
      </c>
      <c r="F66" s="2">
        <v>45475</v>
      </c>
      <c r="G66" t="s">
        <v>672</v>
      </c>
      <c r="H66" t="s">
        <v>666</v>
      </c>
      <c r="I66">
        <v>-10</v>
      </c>
    </row>
    <row r="67" spans="1:9" x14ac:dyDescent="0.35">
      <c r="A67">
        <v>17818</v>
      </c>
      <c r="B67">
        <v>105</v>
      </c>
      <c r="C67" t="s">
        <v>660</v>
      </c>
      <c r="D67">
        <v>266</v>
      </c>
      <c r="E67" t="s">
        <v>23</v>
      </c>
      <c r="F67" s="2">
        <v>45475</v>
      </c>
      <c r="G67" t="s">
        <v>672</v>
      </c>
      <c r="H67" t="s">
        <v>697</v>
      </c>
      <c r="I67">
        <v>-10</v>
      </c>
    </row>
    <row r="68" spans="1:9" x14ac:dyDescent="0.35">
      <c r="A68">
        <v>17819</v>
      </c>
      <c r="B68">
        <v>105</v>
      </c>
      <c r="C68" t="s">
        <v>660</v>
      </c>
      <c r="D68">
        <v>266</v>
      </c>
      <c r="E68" t="s">
        <v>23</v>
      </c>
      <c r="F68" s="2">
        <v>45475</v>
      </c>
      <c r="G68" t="s">
        <v>672</v>
      </c>
      <c r="H68" t="s">
        <v>698</v>
      </c>
      <c r="I68">
        <v>-40</v>
      </c>
    </row>
    <row r="69" spans="1:9" x14ac:dyDescent="0.35">
      <c r="A69">
        <v>17820</v>
      </c>
      <c r="B69">
        <v>105</v>
      </c>
      <c r="C69" t="s">
        <v>660</v>
      </c>
      <c r="D69">
        <v>266</v>
      </c>
      <c r="E69" t="s">
        <v>23</v>
      </c>
      <c r="F69" s="2">
        <v>45475</v>
      </c>
      <c r="G69" t="s">
        <v>672</v>
      </c>
      <c r="H69" t="s">
        <v>698</v>
      </c>
      <c r="I69">
        <v>-315.60000000000002</v>
      </c>
    </row>
    <row r="70" spans="1:9" x14ac:dyDescent="0.35">
      <c r="A70">
        <v>17821</v>
      </c>
      <c r="B70">
        <v>105</v>
      </c>
      <c r="C70" t="s">
        <v>660</v>
      </c>
      <c r="D70">
        <v>266</v>
      </c>
      <c r="E70" t="s">
        <v>23</v>
      </c>
      <c r="F70" s="2">
        <v>45475</v>
      </c>
      <c r="G70" t="s">
        <v>672</v>
      </c>
      <c r="H70" t="s">
        <v>699</v>
      </c>
      <c r="I70">
        <v>-500</v>
      </c>
    </row>
    <row r="71" spans="1:9" x14ac:dyDescent="0.35">
      <c r="A71">
        <v>17822</v>
      </c>
      <c r="B71">
        <v>105</v>
      </c>
      <c r="C71" t="s">
        <v>660</v>
      </c>
      <c r="D71">
        <v>266</v>
      </c>
      <c r="E71" t="s">
        <v>23</v>
      </c>
      <c r="F71" s="2">
        <v>45475</v>
      </c>
      <c r="G71" t="s">
        <v>672</v>
      </c>
      <c r="H71" t="s">
        <v>700</v>
      </c>
      <c r="I71">
        <v>-360</v>
      </c>
    </row>
    <row r="72" spans="1:9" x14ac:dyDescent="0.35">
      <c r="A72">
        <v>17823</v>
      </c>
      <c r="B72">
        <v>105</v>
      </c>
      <c r="C72" t="s">
        <v>660</v>
      </c>
      <c r="D72">
        <v>266</v>
      </c>
      <c r="E72" t="s">
        <v>23</v>
      </c>
      <c r="F72" s="2">
        <v>45475</v>
      </c>
      <c r="G72" t="s">
        <v>672</v>
      </c>
      <c r="H72" t="s">
        <v>701</v>
      </c>
      <c r="I72">
        <v>-258.62</v>
      </c>
    </row>
    <row r="73" spans="1:9" x14ac:dyDescent="0.35">
      <c r="A73">
        <v>17727</v>
      </c>
      <c r="B73">
        <v>105</v>
      </c>
      <c r="C73" t="s">
        <v>660</v>
      </c>
      <c r="D73">
        <v>266</v>
      </c>
      <c r="E73" t="s">
        <v>23</v>
      </c>
      <c r="F73" s="2">
        <v>45474</v>
      </c>
      <c r="G73" t="s">
        <v>661</v>
      </c>
      <c r="H73" t="s">
        <v>702</v>
      </c>
      <c r="I73">
        <v>781.82</v>
      </c>
    </row>
    <row r="74" spans="1:9" x14ac:dyDescent="0.35">
      <c r="A74">
        <v>17728</v>
      </c>
      <c r="B74">
        <v>105</v>
      </c>
      <c r="C74" t="s">
        <v>660</v>
      </c>
      <c r="D74">
        <v>266</v>
      </c>
      <c r="E74" t="s">
        <v>23</v>
      </c>
      <c r="F74" s="2">
        <v>45474</v>
      </c>
      <c r="G74" t="s">
        <v>661</v>
      </c>
      <c r="H74" t="s">
        <v>665</v>
      </c>
      <c r="I74">
        <v>2000</v>
      </c>
    </row>
    <row r="75" spans="1:9" x14ac:dyDescent="0.35">
      <c r="A75">
        <v>17729</v>
      </c>
      <c r="B75">
        <v>105</v>
      </c>
      <c r="C75" t="s">
        <v>660</v>
      </c>
      <c r="D75">
        <v>266</v>
      </c>
      <c r="E75" t="s">
        <v>23</v>
      </c>
      <c r="F75" s="2">
        <v>45474</v>
      </c>
      <c r="G75" t="s">
        <v>661</v>
      </c>
      <c r="H75" t="s">
        <v>663</v>
      </c>
      <c r="I75">
        <v>5300</v>
      </c>
    </row>
    <row r="76" spans="1:9" x14ac:dyDescent="0.35">
      <c r="A76">
        <v>17730</v>
      </c>
      <c r="B76">
        <v>105</v>
      </c>
      <c r="C76" t="s">
        <v>660</v>
      </c>
      <c r="D76">
        <v>266</v>
      </c>
      <c r="E76" t="s">
        <v>23</v>
      </c>
      <c r="F76" s="2">
        <v>45474</v>
      </c>
      <c r="G76" t="s">
        <v>661</v>
      </c>
      <c r="H76" t="s">
        <v>663</v>
      </c>
      <c r="I76">
        <v>5300</v>
      </c>
    </row>
    <row r="77" spans="1:9" x14ac:dyDescent="0.35">
      <c r="A77">
        <v>17731</v>
      </c>
      <c r="B77">
        <v>105</v>
      </c>
      <c r="C77" t="s">
        <v>660</v>
      </c>
      <c r="D77">
        <v>266</v>
      </c>
      <c r="E77" t="s">
        <v>23</v>
      </c>
      <c r="F77" s="2">
        <v>45474</v>
      </c>
      <c r="G77" t="s">
        <v>661</v>
      </c>
      <c r="H77" t="s">
        <v>666</v>
      </c>
      <c r="I77">
        <v>3700</v>
      </c>
    </row>
    <row r="78" spans="1:9" x14ac:dyDescent="0.35">
      <c r="A78">
        <v>17732</v>
      </c>
      <c r="B78">
        <v>105</v>
      </c>
      <c r="C78" t="s">
        <v>660</v>
      </c>
      <c r="D78">
        <v>266</v>
      </c>
      <c r="E78" t="s">
        <v>23</v>
      </c>
      <c r="F78" s="2">
        <v>45474</v>
      </c>
      <c r="G78" t="s">
        <v>661</v>
      </c>
      <c r="H78" t="s">
        <v>667</v>
      </c>
      <c r="I78">
        <v>264.48</v>
      </c>
    </row>
    <row r="79" spans="1:9" x14ac:dyDescent="0.35">
      <c r="A79">
        <v>17733</v>
      </c>
      <c r="B79">
        <v>105</v>
      </c>
      <c r="C79" t="s">
        <v>660</v>
      </c>
      <c r="D79">
        <v>266</v>
      </c>
      <c r="E79" t="s">
        <v>23</v>
      </c>
      <c r="F79" s="2">
        <v>45474</v>
      </c>
      <c r="G79" t="s">
        <v>661</v>
      </c>
      <c r="H79" t="s">
        <v>668</v>
      </c>
      <c r="I79">
        <v>460.65</v>
      </c>
    </row>
    <row r="80" spans="1:9" x14ac:dyDescent="0.35">
      <c r="A80">
        <v>17734</v>
      </c>
      <c r="B80">
        <v>105</v>
      </c>
      <c r="C80" t="s">
        <v>660</v>
      </c>
      <c r="D80">
        <v>266</v>
      </c>
      <c r="E80" t="s">
        <v>23</v>
      </c>
      <c r="F80" s="2">
        <v>45474</v>
      </c>
      <c r="G80" t="s">
        <v>661</v>
      </c>
      <c r="H80" t="s">
        <v>703</v>
      </c>
      <c r="I80">
        <v>1360</v>
      </c>
    </row>
    <row r="81" spans="1:9" x14ac:dyDescent="0.35">
      <c r="A81">
        <v>17735</v>
      </c>
      <c r="B81">
        <v>105</v>
      </c>
      <c r="C81" t="s">
        <v>660</v>
      </c>
      <c r="D81">
        <v>266</v>
      </c>
      <c r="E81" t="s">
        <v>23</v>
      </c>
      <c r="F81" s="2">
        <v>45474</v>
      </c>
      <c r="G81" t="s">
        <v>661</v>
      </c>
      <c r="H81" t="s">
        <v>704</v>
      </c>
      <c r="I81">
        <v>168020.29</v>
      </c>
    </row>
    <row r="82" spans="1:9" x14ac:dyDescent="0.35">
      <c r="A82">
        <v>17736</v>
      </c>
      <c r="B82">
        <v>105</v>
      </c>
      <c r="C82" t="s">
        <v>660</v>
      </c>
      <c r="D82">
        <v>266</v>
      </c>
      <c r="E82" t="s">
        <v>23</v>
      </c>
      <c r="F82" s="2">
        <v>45474</v>
      </c>
      <c r="G82" t="s">
        <v>661</v>
      </c>
      <c r="H82" t="s">
        <v>704</v>
      </c>
      <c r="I82">
        <v>9079.42</v>
      </c>
    </row>
    <row r="83" spans="1:9" x14ac:dyDescent="0.35">
      <c r="A83">
        <v>17737</v>
      </c>
      <c r="B83">
        <v>105</v>
      </c>
      <c r="C83" t="s">
        <v>660</v>
      </c>
      <c r="D83">
        <v>266</v>
      </c>
      <c r="E83" t="s">
        <v>23</v>
      </c>
      <c r="F83" s="2">
        <v>45474</v>
      </c>
      <c r="G83" t="s">
        <v>661</v>
      </c>
      <c r="H83" t="s">
        <v>705</v>
      </c>
      <c r="I83">
        <v>8611.56</v>
      </c>
    </row>
    <row r="84" spans="1:9" x14ac:dyDescent="0.35">
      <c r="A84">
        <v>17738</v>
      </c>
      <c r="B84">
        <v>105</v>
      </c>
      <c r="C84" t="s">
        <v>660</v>
      </c>
      <c r="D84">
        <v>266</v>
      </c>
      <c r="E84" t="s">
        <v>23</v>
      </c>
      <c r="F84" s="2">
        <v>45474</v>
      </c>
      <c r="G84" t="s">
        <v>661</v>
      </c>
      <c r="H84" t="s">
        <v>705</v>
      </c>
      <c r="I84">
        <v>278160.07</v>
      </c>
    </row>
    <row r="85" spans="1:9" x14ac:dyDescent="0.35">
      <c r="A85">
        <v>17739</v>
      </c>
      <c r="B85">
        <v>105</v>
      </c>
      <c r="C85" t="s">
        <v>660</v>
      </c>
      <c r="D85">
        <v>266</v>
      </c>
      <c r="E85" t="s">
        <v>23</v>
      </c>
      <c r="F85" s="2">
        <v>45474</v>
      </c>
      <c r="G85" t="s">
        <v>661</v>
      </c>
      <c r="H85" t="s">
        <v>705</v>
      </c>
      <c r="I85">
        <v>196146.65</v>
      </c>
    </row>
    <row r="86" spans="1:9" x14ac:dyDescent="0.35">
      <c r="A86">
        <v>17740</v>
      </c>
      <c r="B86">
        <v>105</v>
      </c>
      <c r="C86" t="s">
        <v>660</v>
      </c>
      <c r="D86">
        <v>266</v>
      </c>
      <c r="E86" t="s">
        <v>23</v>
      </c>
      <c r="F86" s="2">
        <v>45474</v>
      </c>
      <c r="G86" t="s">
        <v>672</v>
      </c>
      <c r="H86" t="s">
        <v>706</v>
      </c>
      <c r="I86">
        <v>-360</v>
      </c>
    </row>
    <row r="87" spans="1:9" x14ac:dyDescent="0.35">
      <c r="A87">
        <v>17741</v>
      </c>
      <c r="B87">
        <v>105</v>
      </c>
      <c r="C87" t="s">
        <v>660</v>
      </c>
      <c r="D87">
        <v>266</v>
      </c>
      <c r="E87" t="s">
        <v>23</v>
      </c>
      <c r="F87" s="2">
        <v>45474</v>
      </c>
      <c r="G87" t="s">
        <v>672</v>
      </c>
      <c r="H87" t="s">
        <v>707</v>
      </c>
      <c r="I87">
        <v>-409.83</v>
      </c>
    </row>
    <row r="88" spans="1:9" x14ac:dyDescent="0.35">
      <c r="A88">
        <v>17742</v>
      </c>
      <c r="B88">
        <v>105</v>
      </c>
      <c r="C88" t="s">
        <v>660</v>
      </c>
      <c r="D88">
        <v>266</v>
      </c>
      <c r="E88" t="s">
        <v>23</v>
      </c>
      <c r="F88" s="2">
        <v>45474</v>
      </c>
      <c r="G88" t="s">
        <v>672</v>
      </c>
      <c r="H88" t="s">
        <v>708</v>
      </c>
      <c r="I88">
        <v>-721.42</v>
      </c>
    </row>
    <row r="89" spans="1:9" x14ac:dyDescent="0.35">
      <c r="A89">
        <v>17743</v>
      </c>
      <c r="B89">
        <v>105</v>
      </c>
      <c r="C89" t="s">
        <v>660</v>
      </c>
      <c r="D89">
        <v>266</v>
      </c>
      <c r="E89" t="s">
        <v>23</v>
      </c>
      <c r="F89" s="2">
        <v>45474</v>
      </c>
      <c r="G89" t="s">
        <v>672</v>
      </c>
      <c r="H89" t="s">
        <v>709</v>
      </c>
      <c r="I89">
        <v>-733.65</v>
      </c>
    </row>
    <row r="90" spans="1:9" x14ac:dyDescent="0.35">
      <c r="A90">
        <v>17744</v>
      </c>
      <c r="B90">
        <v>105</v>
      </c>
      <c r="C90" t="s">
        <v>660</v>
      </c>
      <c r="D90">
        <v>266</v>
      </c>
      <c r="E90" t="s">
        <v>23</v>
      </c>
      <c r="F90" s="2">
        <v>45474</v>
      </c>
      <c r="G90" t="s">
        <v>672</v>
      </c>
      <c r="H90" t="s">
        <v>710</v>
      </c>
      <c r="I90">
        <v>-870.96</v>
      </c>
    </row>
    <row r="91" spans="1:9" x14ac:dyDescent="0.35">
      <c r="A91">
        <v>17745</v>
      </c>
      <c r="B91">
        <v>105</v>
      </c>
      <c r="C91" t="s">
        <v>660</v>
      </c>
      <c r="D91">
        <v>266</v>
      </c>
      <c r="E91" t="s">
        <v>23</v>
      </c>
      <c r="F91" s="2">
        <v>45474</v>
      </c>
      <c r="G91" t="s">
        <v>672</v>
      </c>
      <c r="H91" t="s">
        <v>711</v>
      </c>
      <c r="I91">
        <v>-1400</v>
      </c>
    </row>
    <row r="92" spans="1:9" x14ac:dyDescent="0.35">
      <c r="A92">
        <v>17746</v>
      </c>
      <c r="B92">
        <v>105</v>
      </c>
      <c r="C92" t="s">
        <v>660</v>
      </c>
      <c r="D92">
        <v>266</v>
      </c>
      <c r="E92" t="s">
        <v>23</v>
      </c>
      <c r="F92" s="2">
        <v>45474</v>
      </c>
      <c r="G92" t="s">
        <v>672</v>
      </c>
      <c r="H92" t="s">
        <v>712</v>
      </c>
      <c r="I92">
        <v>-1827</v>
      </c>
    </row>
    <row r="93" spans="1:9" x14ac:dyDescent="0.35">
      <c r="A93">
        <v>17747</v>
      </c>
      <c r="B93">
        <v>105</v>
      </c>
      <c r="C93" t="s">
        <v>660</v>
      </c>
      <c r="D93">
        <v>266</v>
      </c>
      <c r="E93" t="s">
        <v>23</v>
      </c>
      <c r="F93" s="2">
        <v>45474</v>
      </c>
      <c r="G93" t="s">
        <v>672</v>
      </c>
      <c r="H93" t="s">
        <v>713</v>
      </c>
      <c r="I93">
        <v>-26375.13</v>
      </c>
    </row>
    <row r="94" spans="1:9" x14ac:dyDescent="0.35">
      <c r="A94">
        <v>17748</v>
      </c>
      <c r="B94">
        <v>105</v>
      </c>
      <c r="C94" t="s">
        <v>660</v>
      </c>
      <c r="D94">
        <v>266</v>
      </c>
      <c r="E94" t="s">
        <v>23</v>
      </c>
      <c r="F94" s="2">
        <v>45474</v>
      </c>
      <c r="G94" t="s">
        <v>672</v>
      </c>
      <c r="H94" t="s">
        <v>696</v>
      </c>
      <c r="I94">
        <v>-9</v>
      </c>
    </row>
    <row r="95" spans="1:9" x14ac:dyDescent="0.35">
      <c r="A95">
        <v>17749</v>
      </c>
      <c r="B95">
        <v>105</v>
      </c>
      <c r="C95" t="s">
        <v>660</v>
      </c>
      <c r="D95">
        <v>266</v>
      </c>
      <c r="E95" t="s">
        <v>23</v>
      </c>
      <c r="F95" s="2">
        <v>45474</v>
      </c>
      <c r="G95" t="s">
        <v>672</v>
      </c>
      <c r="H95" t="s">
        <v>696</v>
      </c>
      <c r="I95">
        <v>-9</v>
      </c>
    </row>
    <row r="96" spans="1:9" x14ac:dyDescent="0.35">
      <c r="A96">
        <v>17750</v>
      </c>
      <c r="B96">
        <v>105</v>
      </c>
      <c r="C96" t="s">
        <v>660</v>
      </c>
      <c r="D96">
        <v>266</v>
      </c>
      <c r="E96" t="s">
        <v>23</v>
      </c>
      <c r="F96" s="2">
        <v>45474</v>
      </c>
      <c r="G96" t="s">
        <v>672</v>
      </c>
      <c r="H96" t="s">
        <v>665</v>
      </c>
      <c r="I96">
        <v>-10</v>
      </c>
    </row>
    <row r="97" spans="1:9" x14ac:dyDescent="0.35">
      <c r="A97">
        <v>17751</v>
      </c>
      <c r="B97">
        <v>105</v>
      </c>
      <c r="C97" t="s">
        <v>660</v>
      </c>
      <c r="D97">
        <v>266</v>
      </c>
      <c r="E97" t="s">
        <v>23</v>
      </c>
      <c r="F97" s="2">
        <v>45474</v>
      </c>
      <c r="G97" t="s">
        <v>672</v>
      </c>
      <c r="H97" t="s">
        <v>681</v>
      </c>
      <c r="I97">
        <v>-10</v>
      </c>
    </row>
    <row r="98" spans="1:9" x14ac:dyDescent="0.35">
      <c r="A98">
        <v>17752</v>
      </c>
      <c r="B98">
        <v>105</v>
      </c>
      <c r="C98" t="s">
        <v>660</v>
      </c>
      <c r="D98">
        <v>266</v>
      </c>
      <c r="E98" t="s">
        <v>23</v>
      </c>
      <c r="F98" s="2">
        <v>45474</v>
      </c>
      <c r="G98" t="s">
        <v>672</v>
      </c>
      <c r="H98" t="s">
        <v>681</v>
      </c>
      <c r="I98">
        <v>-10</v>
      </c>
    </row>
    <row r="99" spans="1:9" x14ac:dyDescent="0.35">
      <c r="A99">
        <v>17753</v>
      </c>
      <c r="B99">
        <v>105</v>
      </c>
      <c r="C99" t="s">
        <v>660</v>
      </c>
      <c r="D99">
        <v>266</v>
      </c>
      <c r="E99" t="s">
        <v>23</v>
      </c>
      <c r="F99" s="2">
        <v>45474</v>
      </c>
      <c r="G99" t="s">
        <v>672</v>
      </c>
      <c r="H99" t="s">
        <v>682</v>
      </c>
      <c r="I99">
        <v>-10</v>
      </c>
    </row>
    <row r="100" spans="1:9" x14ac:dyDescent="0.35">
      <c r="A100">
        <v>17754</v>
      </c>
      <c r="B100">
        <v>105</v>
      </c>
      <c r="C100" t="s">
        <v>660</v>
      </c>
      <c r="D100">
        <v>266</v>
      </c>
      <c r="E100" t="s">
        <v>23</v>
      </c>
      <c r="F100" s="2">
        <v>45474</v>
      </c>
      <c r="G100" t="s">
        <v>672</v>
      </c>
      <c r="H100" t="s">
        <v>683</v>
      </c>
      <c r="I100">
        <v>-10</v>
      </c>
    </row>
    <row r="101" spans="1:9" x14ac:dyDescent="0.35">
      <c r="A101">
        <v>17755</v>
      </c>
      <c r="B101">
        <v>105</v>
      </c>
      <c r="C101" t="s">
        <v>660</v>
      </c>
      <c r="D101">
        <v>266</v>
      </c>
      <c r="E101" t="s">
        <v>23</v>
      </c>
      <c r="F101" s="2">
        <v>45474</v>
      </c>
      <c r="G101" t="s">
        <v>672</v>
      </c>
      <c r="H101" t="s">
        <v>663</v>
      </c>
      <c r="I101">
        <v>-45000</v>
      </c>
    </row>
    <row r="102" spans="1:9" x14ac:dyDescent="0.35">
      <c r="A102">
        <v>17756</v>
      </c>
      <c r="B102">
        <v>105</v>
      </c>
      <c r="C102" t="s">
        <v>660</v>
      </c>
      <c r="D102">
        <v>266</v>
      </c>
      <c r="E102" t="s">
        <v>23</v>
      </c>
      <c r="F102" s="2">
        <v>45474</v>
      </c>
      <c r="G102" t="s">
        <v>672</v>
      </c>
      <c r="H102" t="s">
        <v>663</v>
      </c>
      <c r="I102">
        <v>-40000</v>
      </c>
    </row>
    <row r="103" spans="1:9" x14ac:dyDescent="0.35">
      <c r="A103">
        <v>17757</v>
      </c>
      <c r="B103">
        <v>105</v>
      </c>
      <c r="C103" t="s">
        <v>660</v>
      </c>
      <c r="D103">
        <v>266</v>
      </c>
      <c r="E103" t="s">
        <v>23</v>
      </c>
      <c r="F103" s="2">
        <v>45474</v>
      </c>
      <c r="G103" t="s">
        <v>672</v>
      </c>
      <c r="H103" t="s">
        <v>714</v>
      </c>
      <c r="I103">
        <v>-100</v>
      </c>
    </row>
    <row r="104" spans="1:9" x14ac:dyDescent="0.35">
      <c r="A104">
        <v>17758</v>
      </c>
      <c r="B104">
        <v>105</v>
      </c>
      <c r="C104" t="s">
        <v>660</v>
      </c>
      <c r="D104">
        <v>266</v>
      </c>
      <c r="E104" t="s">
        <v>23</v>
      </c>
      <c r="F104" s="2">
        <v>45474</v>
      </c>
      <c r="G104" t="s">
        <v>672</v>
      </c>
      <c r="H104" t="s">
        <v>663</v>
      </c>
      <c r="I104">
        <v>-10000</v>
      </c>
    </row>
    <row r="105" spans="1:9" x14ac:dyDescent="0.35">
      <c r="A105">
        <v>17759</v>
      </c>
      <c r="B105">
        <v>105</v>
      </c>
      <c r="C105" t="s">
        <v>660</v>
      </c>
      <c r="D105">
        <v>266</v>
      </c>
      <c r="E105" t="s">
        <v>23</v>
      </c>
      <c r="F105" s="2">
        <v>45474</v>
      </c>
      <c r="G105" t="s">
        <v>672</v>
      </c>
      <c r="H105" t="s">
        <v>680</v>
      </c>
      <c r="I105">
        <v>-30000</v>
      </c>
    </row>
    <row r="106" spans="1:9" x14ac:dyDescent="0.35">
      <c r="A106">
        <v>17760</v>
      </c>
      <c r="B106">
        <v>105</v>
      </c>
      <c r="C106" t="s">
        <v>660</v>
      </c>
      <c r="D106">
        <v>266</v>
      </c>
      <c r="E106" t="s">
        <v>23</v>
      </c>
      <c r="F106" s="2">
        <v>45474</v>
      </c>
      <c r="G106" t="s">
        <v>672</v>
      </c>
      <c r="H106" t="s">
        <v>666</v>
      </c>
      <c r="I106">
        <v>-15000</v>
      </c>
    </row>
    <row r="107" spans="1:9" x14ac:dyDescent="0.35">
      <c r="A107">
        <v>17761</v>
      </c>
      <c r="B107">
        <v>105</v>
      </c>
      <c r="C107" t="s">
        <v>660</v>
      </c>
      <c r="D107">
        <v>266</v>
      </c>
      <c r="E107" t="s">
        <v>23</v>
      </c>
      <c r="F107" s="2">
        <v>45474</v>
      </c>
      <c r="G107" t="s">
        <v>672</v>
      </c>
      <c r="H107" t="s">
        <v>666</v>
      </c>
      <c r="I107">
        <v>-50000</v>
      </c>
    </row>
    <row r="108" spans="1:9" x14ac:dyDescent="0.35">
      <c r="A108">
        <v>17762</v>
      </c>
      <c r="B108">
        <v>105</v>
      </c>
      <c r="C108" t="s">
        <v>660</v>
      </c>
      <c r="D108">
        <v>266</v>
      </c>
      <c r="E108" t="s">
        <v>23</v>
      </c>
      <c r="F108" s="2">
        <v>45474</v>
      </c>
      <c r="G108" t="s">
        <v>672</v>
      </c>
      <c r="H108" t="s">
        <v>666</v>
      </c>
      <c r="I108">
        <v>-10</v>
      </c>
    </row>
    <row r="109" spans="1:9" x14ac:dyDescent="0.35">
      <c r="A109">
        <v>17763</v>
      </c>
      <c r="B109">
        <v>105</v>
      </c>
      <c r="C109" t="s">
        <v>660</v>
      </c>
      <c r="D109">
        <v>266</v>
      </c>
      <c r="E109" t="s">
        <v>23</v>
      </c>
      <c r="F109" s="2">
        <v>45474</v>
      </c>
      <c r="G109" t="s">
        <v>672</v>
      </c>
      <c r="H109" t="s">
        <v>715</v>
      </c>
      <c r="I109">
        <v>-100</v>
      </c>
    </row>
    <row r="110" spans="1:9" x14ac:dyDescent="0.35">
      <c r="A110">
        <v>17764</v>
      </c>
      <c r="B110">
        <v>105</v>
      </c>
      <c r="C110" t="s">
        <v>660</v>
      </c>
      <c r="D110">
        <v>266</v>
      </c>
      <c r="E110" t="s">
        <v>23</v>
      </c>
      <c r="F110" s="2">
        <v>45474</v>
      </c>
      <c r="G110" t="s">
        <v>672</v>
      </c>
      <c r="H110" t="s">
        <v>716</v>
      </c>
      <c r="I110">
        <v>-100</v>
      </c>
    </row>
    <row r="111" spans="1:9" x14ac:dyDescent="0.35">
      <c r="A111">
        <v>17766</v>
      </c>
      <c r="B111">
        <v>105</v>
      </c>
      <c r="C111" t="s">
        <v>660</v>
      </c>
      <c r="D111">
        <v>266</v>
      </c>
      <c r="E111" t="s">
        <v>23</v>
      </c>
      <c r="F111" s="2">
        <v>45474</v>
      </c>
      <c r="G111" t="s">
        <v>672</v>
      </c>
      <c r="H111" t="s">
        <v>717</v>
      </c>
      <c r="I111">
        <v>-2000</v>
      </c>
    </row>
    <row r="112" spans="1:9" x14ac:dyDescent="0.35">
      <c r="A112">
        <v>17767</v>
      </c>
      <c r="B112">
        <v>105</v>
      </c>
      <c r="C112" t="s">
        <v>660</v>
      </c>
      <c r="D112">
        <v>266</v>
      </c>
      <c r="E112" t="s">
        <v>23</v>
      </c>
      <c r="F112" s="2">
        <v>45474</v>
      </c>
      <c r="G112" t="s">
        <v>672</v>
      </c>
      <c r="H112" t="s">
        <v>718</v>
      </c>
      <c r="I112">
        <v>-2550</v>
      </c>
    </row>
    <row r="113" spans="1:9" x14ac:dyDescent="0.35">
      <c r="A113">
        <v>17768</v>
      </c>
      <c r="B113">
        <v>105</v>
      </c>
      <c r="C113" t="s">
        <v>660</v>
      </c>
      <c r="D113">
        <v>266</v>
      </c>
      <c r="E113" t="s">
        <v>23</v>
      </c>
      <c r="F113" s="2">
        <v>45474</v>
      </c>
      <c r="G113" t="s">
        <v>672</v>
      </c>
      <c r="H113" t="s">
        <v>719</v>
      </c>
      <c r="I113">
        <v>-2000</v>
      </c>
    </row>
    <row r="114" spans="1:9" x14ac:dyDescent="0.35">
      <c r="A114">
        <v>17769</v>
      </c>
      <c r="B114">
        <v>105</v>
      </c>
      <c r="C114" t="s">
        <v>660</v>
      </c>
      <c r="D114">
        <v>266</v>
      </c>
      <c r="E114" t="s">
        <v>23</v>
      </c>
      <c r="F114" s="2">
        <v>45474</v>
      </c>
      <c r="G114" t="s">
        <v>672</v>
      </c>
      <c r="H114" t="s">
        <v>720</v>
      </c>
      <c r="I114">
        <v>-2400</v>
      </c>
    </row>
    <row r="115" spans="1:9" x14ac:dyDescent="0.35">
      <c r="A115">
        <v>17770</v>
      </c>
      <c r="B115">
        <v>105</v>
      </c>
      <c r="C115" t="s">
        <v>660</v>
      </c>
      <c r="D115">
        <v>266</v>
      </c>
      <c r="E115" t="s">
        <v>23</v>
      </c>
      <c r="F115" s="2">
        <v>45474</v>
      </c>
      <c r="G115" t="s">
        <v>672</v>
      </c>
      <c r="H115" t="s">
        <v>718</v>
      </c>
      <c r="I115">
        <v>-750</v>
      </c>
    </row>
    <row r="116" spans="1:9" x14ac:dyDescent="0.35">
      <c r="A116">
        <v>17771</v>
      </c>
      <c r="B116">
        <v>105</v>
      </c>
      <c r="C116" t="s">
        <v>660</v>
      </c>
      <c r="D116">
        <v>266</v>
      </c>
      <c r="E116" t="s">
        <v>23</v>
      </c>
      <c r="F116" s="2">
        <v>45474</v>
      </c>
      <c r="G116" t="s">
        <v>672</v>
      </c>
      <c r="H116" t="s">
        <v>721</v>
      </c>
      <c r="I116">
        <v>-100</v>
      </c>
    </row>
    <row r="117" spans="1:9" x14ac:dyDescent="0.35">
      <c r="A117">
        <v>17772</v>
      </c>
      <c r="B117">
        <v>105</v>
      </c>
      <c r="C117" t="s">
        <v>660</v>
      </c>
      <c r="D117">
        <v>266</v>
      </c>
      <c r="E117" t="s">
        <v>23</v>
      </c>
      <c r="F117" s="2">
        <v>45474</v>
      </c>
      <c r="G117" t="s">
        <v>672</v>
      </c>
      <c r="H117" t="s">
        <v>722</v>
      </c>
      <c r="I117">
        <v>-100</v>
      </c>
    </row>
    <row r="118" spans="1:9" x14ac:dyDescent="0.35">
      <c r="A118">
        <v>17773</v>
      </c>
      <c r="B118">
        <v>105</v>
      </c>
      <c r="C118" t="s">
        <v>660</v>
      </c>
      <c r="D118">
        <v>266</v>
      </c>
      <c r="E118" t="s">
        <v>23</v>
      </c>
      <c r="F118" s="2">
        <v>45474</v>
      </c>
      <c r="G118" t="s">
        <v>672</v>
      </c>
      <c r="H118" t="s">
        <v>723</v>
      </c>
      <c r="I118">
        <v>-200</v>
      </c>
    </row>
    <row r="119" spans="1:9" x14ac:dyDescent="0.35">
      <c r="A119">
        <v>17774</v>
      </c>
      <c r="B119">
        <v>105</v>
      </c>
      <c r="C119" t="s">
        <v>660</v>
      </c>
      <c r="D119">
        <v>266</v>
      </c>
      <c r="E119" t="s">
        <v>23</v>
      </c>
      <c r="F119" s="2">
        <v>45474</v>
      </c>
      <c r="G119" t="s">
        <v>672</v>
      </c>
      <c r="H119" t="s">
        <v>724</v>
      </c>
      <c r="I119">
        <v>-100</v>
      </c>
    </row>
    <row r="120" spans="1:9" x14ac:dyDescent="0.35">
      <c r="A120">
        <v>17775</v>
      </c>
      <c r="B120">
        <v>105</v>
      </c>
      <c r="C120" t="s">
        <v>660</v>
      </c>
      <c r="D120">
        <v>266</v>
      </c>
      <c r="E120" t="s">
        <v>23</v>
      </c>
      <c r="F120" s="2">
        <v>45474</v>
      </c>
      <c r="G120" t="s">
        <v>672</v>
      </c>
      <c r="H120" t="s">
        <v>725</v>
      </c>
      <c r="I120">
        <v>-100</v>
      </c>
    </row>
    <row r="121" spans="1:9" x14ac:dyDescent="0.35">
      <c r="A121">
        <v>17776</v>
      </c>
      <c r="B121">
        <v>105</v>
      </c>
      <c r="C121" t="s">
        <v>660</v>
      </c>
      <c r="D121">
        <v>266</v>
      </c>
      <c r="E121" t="s">
        <v>23</v>
      </c>
      <c r="F121" s="2">
        <v>45474</v>
      </c>
      <c r="G121" t="s">
        <v>672</v>
      </c>
      <c r="H121" t="s">
        <v>726</v>
      </c>
      <c r="I121">
        <v>-100</v>
      </c>
    </row>
    <row r="122" spans="1:9" x14ac:dyDescent="0.35">
      <c r="A122">
        <v>17777</v>
      </c>
      <c r="B122">
        <v>105</v>
      </c>
      <c r="C122" t="s">
        <v>660</v>
      </c>
      <c r="D122">
        <v>266</v>
      </c>
      <c r="E122" t="s">
        <v>23</v>
      </c>
      <c r="F122" s="2">
        <v>45474</v>
      </c>
      <c r="G122" t="s">
        <v>672</v>
      </c>
      <c r="H122" t="s">
        <v>727</v>
      </c>
      <c r="I122">
        <v>-100</v>
      </c>
    </row>
    <row r="123" spans="1:9" x14ac:dyDescent="0.35">
      <c r="A123">
        <v>17778</v>
      </c>
      <c r="B123">
        <v>105</v>
      </c>
      <c r="C123" t="s">
        <v>660</v>
      </c>
      <c r="D123">
        <v>266</v>
      </c>
      <c r="E123" t="s">
        <v>23</v>
      </c>
      <c r="F123" s="2">
        <v>45474</v>
      </c>
      <c r="G123" t="s">
        <v>672</v>
      </c>
      <c r="H123" t="s">
        <v>728</v>
      </c>
      <c r="I123">
        <v>-800</v>
      </c>
    </row>
    <row r="124" spans="1:9" x14ac:dyDescent="0.35">
      <c r="A124">
        <v>17779</v>
      </c>
      <c r="B124">
        <v>105</v>
      </c>
      <c r="C124" t="s">
        <v>660</v>
      </c>
      <c r="D124">
        <v>266</v>
      </c>
      <c r="E124" t="s">
        <v>23</v>
      </c>
      <c r="F124" s="2">
        <v>45474</v>
      </c>
      <c r="G124" t="s">
        <v>672</v>
      </c>
      <c r="H124" t="s">
        <v>729</v>
      </c>
      <c r="I124">
        <v>-2500</v>
      </c>
    </row>
    <row r="125" spans="1:9" x14ac:dyDescent="0.35">
      <c r="A125">
        <v>17780</v>
      </c>
      <c r="B125">
        <v>105</v>
      </c>
      <c r="C125" t="s">
        <v>660</v>
      </c>
      <c r="D125">
        <v>266</v>
      </c>
      <c r="E125" t="s">
        <v>23</v>
      </c>
      <c r="F125" s="2">
        <v>45474</v>
      </c>
      <c r="G125" t="s">
        <v>672</v>
      </c>
      <c r="H125" t="s">
        <v>730</v>
      </c>
      <c r="I125">
        <v>-313</v>
      </c>
    </row>
    <row r="126" spans="1:9" x14ac:dyDescent="0.35">
      <c r="A126">
        <v>17781</v>
      </c>
      <c r="B126">
        <v>105</v>
      </c>
      <c r="C126" t="s">
        <v>660</v>
      </c>
      <c r="D126">
        <v>266</v>
      </c>
      <c r="E126" t="s">
        <v>23</v>
      </c>
      <c r="F126" s="2">
        <v>45474</v>
      </c>
      <c r="G126" t="s">
        <v>672</v>
      </c>
      <c r="H126" t="s">
        <v>730</v>
      </c>
      <c r="I126">
        <v>-546.91</v>
      </c>
    </row>
    <row r="127" spans="1:9" x14ac:dyDescent="0.35">
      <c r="A127">
        <v>17782</v>
      </c>
      <c r="B127">
        <v>105</v>
      </c>
      <c r="C127" t="s">
        <v>660</v>
      </c>
      <c r="D127">
        <v>266</v>
      </c>
      <c r="E127" t="s">
        <v>23</v>
      </c>
      <c r="F127" s="2">
        <v>45474</v>
      </c>
      <c r="G127" t="s">
        <v>672</v>
      </c>
      <c r="H127" t="s">
        <v>731</v>
      </c>
      <c r="I127">
        <v>-1000</v>
      </c>
    </row>
    <row r="128" spans="1:9" x14ac:dyDescent="0.35">
      <c r="A128">
        <v>17783</v>
      </c>
      <c r="B128">
        <v>105</v>
      </c>
      <c r="C128" t="s">
        <v>660</v>
      </c>
      <c r="D128">
        <v>266</v>
      </c>
      <c r="E128" t="s">
        <v>23</v>
      </c>
      <c r="F128" s="2">
        <v>45474</v>
      </c>
      <c r="G128" t="s">
        <v>672</v>
      </c>
      <c r="H128" t="s">
        <v>732</v>
      </c>
      <c r="I128">
        <v>-200000</v>
      </c>
    </row>
    <row r="129" spans="1:9" x14ac:dyDescent="0.35">
      <c r="A129">
        <v>17684</v>
      </c>
      <c r="B129">
        <v>105</v>
      </c>
      <c r="C129" t="s">
        <v>660</v>
      </c>
      <c r="D129">
        <v>266</v>
      </c>
      <c r="E129" t="s">
        <v>23</v>
      </c>
      <c r="F129" s="2">
        <v>45471</v>
      </c>
      <c r="G129" t="s">
        <v>661</v>
      </c>
      <c r="H129" t="s">
        <v>663</v>
      </c>
      <c r="I129">
        <v>3300</v>
      </c>
    </row>
    <row r="130" spans="1:9" x14ac:dyDescent="0.35">
      <c r="A130">
        <v>17685</v>
      </c>
      <c r="B130">
        <v>105</v>
      </c>
      <c r="C130" t="s">
        <v>660</v>
      </c>
      <c r="D130">
        <v>266</v>
      </c>
      <c r="E130" t="s">
        <v>23</v>
      </c>
      <c r="F130" s="2">
        <v>45471</v>
      </c>
      <c r="G130" t="s">
        <v>661</v>
      </c>
      <c r="H130" t="s">
        <v>663</v>
      </c>
      <c r="I130">
        <v>3000</v>
      </c>
    </row>
    <row r="131" spans="1:9" x14ac:dyDescent="0.35">
      <c r="A131">
        <v>17686</v>
      </c>
      <c r="B131">
        <v>105</v>
      </c>
      <c r="C131" t="s">
        <v>660</v>
      </c>
      <c r="D131">
        <v>266</v>
      </c>
      <c r="E131" t="s">
        <v>23</v>
      </c>
      <c r="F131" s="2">
        <v>45471</v>
      </c>
      <c r="G131" t="s">
        <v>661</v>
      </c>
      <c r="H131" t="s">
        <v>680</v>
      </c>
      <c r="I131">
        <v>4000</v>
      </c>
    </row>
    <row r="132" spans="1:9" x14ac:dyDescent="0.35">
      <c r="A132">
        <v>17687</v>
      </c>
      <c r="B132">
        <v>105</v>
      </c>
      <c r="C132" t="s">
        <v>660</v>
      </c>
      <c r="D132">
        <v>266</v>
      </c>
      <c r="E132" t="s">
        <v>23</v>
      </c>
      <c r="F132" s="2">
        <v>45471</v>
      </c>
      <c r="G132" t="s">
        <v>661</v>
      </c>
      <c r="H132" t="s">
        <v>666</v>
      </c>
      <c r="I132">
        <v>4000</v>
      </c>
    </row>
    <row r="133" spans="1:9" x14ac:dyDescent="0.35">
      <c r="A133">
        <v>17688</v>
      </c>
      <c r="B133">
        <v>105</v>
      </c>
      <c r="C133" t="s">
        <v>660</v>
      </c>
      <c r="D133">
        <v>266</v>
      </c>
      <c r="E133" t="s">
        <v>23</v>
      </c>
      <c r="F133" s="2">
        <v>45471</v>
      </c>
      <c r="G133" t="s">
        <v>661</v>
      </c>
      <c r="H133" t="s">
        <v>667</v>
      </c>
      <c r="I133">
        <v>96.03</v>
      </c>
    </row>
    <row r="134" spans="1:9" x14ac:dyDescent="0.35">
      <c r="A134">
        <v>17689</v>
      </c>
      <c r="B134">
        <v>105</v>
      </c>
      <c r="C134" t="s">
        <v>660</v>
      </c>
      <c r="D134">
        <v>266</v>
      </c>
      <c r="E134" t="s">
        <v>23</v>
      </c>
      <c r="F134" s="2">
        <v>45471</v>
      </c>
      <c r="G134" t="s">
        <v>661</v>
      </c>
      <c r="H134" t="s">
        <v>733</v>
      </c>
      <c r="I134">
        <v>190.08</v>
      </c>
    </row>
    <row r="135" spans="1:9" x14ac:dyDescent="0.35">
      <c r="A135">
        <v>17690</v>
      </c>
      <c r="B135">
        <v>105</v>
      </c>
      <c r="C135" t="s">
        <v>660</v>
      </c>
      <c r="D135">
        <v>266</v>
      </c>
      <c r="E135" t="s">
        <v>23</v>
      </c>
      <c r="F135" s="2">
        <v>45471</v>
      </c>
      <c r="G135" t="s">
        <v>661</v>
      </c>
      <c r="H135" t="s">
        <v>734</v>
      </c>
      <c r="I135">
        <v>27104.21</v>
      </c>
    </row>
    <row r="136" spans="1:9" x14ac:dyDescent="0.35">
      <c r="A136">
        <v>17691</v>
      </c>
      <c r="B136">
        <v>105</v>
      </c>
      <c r="C136" t="s">
        <v>660</v>
      </c>
      <c r="D136">
        <v>266</v>
      </c>
      <c r="E136" t="s">
        <v>23</v>
      </c>
      <c r="F136" s="2">
        <v>45471</v>
      </c>
      <c r="G136" t="s">
        <v>661</v>
      </c>
      <c r="H136" t="s">
        <v>735</v>
      </c>
      <c r="I136">
        <v>83661.740000000005</v>
      </c>
    </row>
    <row r="137" spans="1:9" x14ac:dyDescent="0.35">
      <c r="A137">
        <v>17692</v>
      </c>
      <c r="B137">
        <v>105</v>
      </c>
      <c r="C137" t="s">
        <v>660</v>
      </c>
      <c r="D137">
        <v>266</v>
      </c>
      <c r="E137" t="s">
        <v>23</v>
      </c>
      <c r="F137" s="2">
        <v>45471</v>
      </c>
      <c r="G137" t="s">
        <v>661</v>
      </c>
      <c r="H137" t="s">
        <v>735</v>
      </c>
      <c r="I137">
        <v>48407.19</v>
      </c>
    </row>
    <row r="138" spans="1:9" x14ac:dyDescent="0.35">
      <c r="A138">
        <v>17693</v>
      </c>
      <c r="B138">
        <v>105</v>
      </c>
      <c r="C138" t="s">
        <v>660</v>
      </c>
      <c r="D138">
        <v>266</v>
      </c>
      <c r="E138" t="s">
        <v>23</v>
      </c>
      <c r="F138" s="2">
        <v>45471</v>
      </c>
      <c r="G138" t="s">
        <v>661</v>
      </c>
      <c r="H138" t="s">
        <v>735</v>
      </c>
      <c r="I138">
        <v>4380.2700000000004</v>
      </c>
    </row>
    <row r="139" spans="1:9" x14ac:dyDescent="0.35">
      <c r="A139">
        <v>17694</v>
      </c>
      <c r="B139">
        <v>105</v>
      </c>
      <c r="C139" t="s">
        <v>660</v>
      </c>
      <c r="D139">
        <v>266</v>
      </c>
      <c r="E139" t="s">
        <v>23</v>
      </c>
      <c r="F139" s="2">
        <v>45471</v>
      </c>
      <c r="G139" t="s">
        <v>661</v>
      </c>
      <c r="H139" t="s">
        <v>734</v>
      </c>
      <c r="I139">
        <v>2223.94</v>
      </c>
    </row>
    <row r="140" spans="1:9" x14ac:dyDescent="0.35">
      <c r="A140">
        <v>17695</v>
      </c>
      <c r="B140">
        <v>105</v>
      </c>
      <c r="C140" t="s">
        <v>660</v>
      </c>
      <c r="D140">
        <v>266</v>
      </c>
      <c r="E140" t="s">
        <v>23</v>
      </c>
      <c r="F140" s="2">
        <v>45471</v>
      </c>
      <c r="G140" t="s">
        <v>661</v>
      </c>
      <c r="H140" t="s">
        <v>736</v>
      </c>
      <c r="I140">
        <v>2000</v>
      </c>
    </row>
    <row r="141" spans="1:9" x14ac:dyDescent="0.35">
      <c r="A141">
        <v>17696</v>
      </c>
      <c r="B141">
        <v>105</v>
      </c>
      <c r="C141" t="s">
        <v>660</v>
      </c>
      <c r="D141">
        <v>266</v>
      </c>
      <c r="E141" t="s">
        <v>23</v>
      </c>
      <c r="F141" s="2">
        <v>45471</v>
      </c>
      <c r="G141" t="s">
        <v>672</v>
      </c>
      <c r="H141" t="s">
        <v>737</v>
      </c>
      <c r="I141">
        <v>-122</v>
      </c>
    </row>
    <row r="142" spans="1:9" x14ac:dyDescent="0.35">
      <c r="A142">
        <v>17697</v>
      </c>
      <c r="B142">
        <v>105</v>
      </c>
      <c r="C142" t="s">
        <v>660</v>
      </c>
      <c r="D142">
        <v>266</v>
      </c>
      <c r="E142" t="s">
        <v>23</v>
      </c>
      <c r="F142" s="2">
        <v>45471</v>
      </c>
      <c r="G142" t="s">
        <v>672</v>
      </c>
      <c r="H142" t="s">
        <v>738</v>
      </c>
      <c r="I142">
        <v>-219.94</v>
      </c>
    </row>
    <row r="143" spans="1:9" x14ac:dyDescent="0.35">
      <c r="A143">
        <v>17698</v>
      </c>
      <c r="B143">
        <v>105</v>
      </c>
      <c r="C143" t="s">
        <v>660</v>
      </c>
      <c r="D143">
        <v>266</v>
      </c>
      <c r="E143" t="s">
        <v>23</v>
      </c>
      <c r="F143" s="2">
        <v>45471</v>
      </c>
      <c r="G143" t="s">
        <v>672</v>
      </c>
      <c r="H143" t="s">
        <v>739</v>
      </c>
      <c r="I143">
        <v>-233.18</v>
      </c>
    </row>
    <row r="144" spans="1:9" x14ac:dyDescent="0.35">
      <c r="A144">
        <v>17699</v>
      </c>
      <c r="B144">
        <v>105</v>
      </c>
      <c r="C144" t="s">
        <v>660</v>
      </c>
      <c r="D144">
        <v>266</v>
      </c>
      <c r="E144" t="s">
        <v>23</v>
      </c>
      <c r="F144" s="2">
        <v>45471</v>
      </c>
      <c r="G144" t="s">
        <v>672</v>
      </c>
      <c r="H144" t="s">
        <v>740</v>
      </c>
      <c r="I144">
        <v>-262.87</v>
      </c>
    </row>
    <row r="145" spans="1:9" x14ac:dyDescent="0.35">
      <c r="A145">
        <v>17700</v>
      </c>
      <c r="B145">
        <v>105</v>
      </c>
      <c r="C145" t="s">
        <v>660</v>
      </c>
      <c r="D145">
        <v>266</v>
      </c>
      <c r="E145" t="s">
        <v>23</v>
      </c>
      <c r="F145" s="2">
        <v>45471</v>
      </c>
      <c r="G145" t="s">
        <v>672</v>
      </c>
      <c r="H145" t="s">
        <v>741</v>
      </c>
      <c r="I145">
        <v>-347.94</v>
      </c>
    </row>
    <row r="146" spans="1:9" x14ac:dyDescent="0.35">
      <c r="A146">
        <v>17701</v>
      </c>
      <c r="B146">
        <v>105</v>
      </c>
      <c r="C146" t="s">
        <v>660</v>
      </c>
      <c r="D146">
        <v>266</v>
      </c>
      <c r="E146" t="s">
        <v>23</v>
      </c>
      <c r="F146" s="2">
        <v>45471</v>
      </c>
      <c r="G146" t="s">
        <v>672</v>
      </c>
      <c r="H146" t="s">
        <v>742</v>
      </c>
      <c r="I146">
        <v>-998.5</v>
      </c>
    </row>
    <row r="147" spans="1:9" x14ac:dyDescent="0.35">
      <c r="A147">
        <v>17702</v>
      </c>
      <c r="B147">
        <v>105</v>
      </c>
      <c r="C147" t="s">
        <v>660</v>
      </c>
      <c r="D147">
        <v>266</v>
      </c>
      <c r="E147" t="s">
        <v>23</v>
      </c>
      <c r="F147" s="2">
        <v>45471</v>
      </c>
      <c r="G147" t="s">
        <v>672</v>
      </c>
      <c r="H147" t="s">
        <v>743</v>
      </c>
      <c r="I147">
        <v>-865.05</v>
      </c>
    </row>
    <row r="148" spans="1:9" x14ac:dyDescent="0.35">
      <c r="A148">
        <v>17703</v>
      </c>
      <c r="B148">
        <v>105</v>
      </c>
      <c r="C148" t="s">
        <v>660</v>
      </c>
      <c r="D148">
        <v>266</v>
      </c>
      <c r="E148" t="s">
        <v>23</v>
      </c>
      <c r="F148" s="2">
        <v>45471</v>
      </c>
      <c r="G148" t="s">
        <v>672</v>
      </c>
      <c r="H148" t="s">
        <v>744</v>
      </c>
      <c r="I148">
        <v>-1760.82</v>
      </c>
    </row>
    <row r="149" spans="1:9" x14ac:dyDescent="0.35">
      <c r="A149">
        <v>17704</v>
      </c>
      <c r="B149">
        <v>105</v>
      </c>
      <c r="C149" t="s">
        <v>660</v>
      </c>
      <c r="D149">
        <v>266</v>
      </c>
      <c r="E149" t="s">
        <v>23</v>
      </c>
      <c r="F149" s="2">
        <v>45471</v>
      </c>
      <c r="G149" t="s">
        <v>672</v>
      </c>
      <c r="H149" t="s">
        <v>696</v>
      </c>
      <c r="I149">
        <v>-1.65</v>
      </c>
    </row>
    <row r="150" spans="1:9" x14ac:dyDescent="0.35">
      <c r="A150">
        <v>17705</v>
      </c>
      <c r="B150">
        <v>105</v>
      </c>
      <c r="C150" t="s">
        <v>660</v>
      </c>
      <c r="D150">
        <v>266</v>
      </c>
      <c r="E150" t="s">
        <v>23</v>
      </c>
      <c r="F150" s="2">
        <v>45471</v>
      </c>
      <c r="G150" t="s">
        <v>672</v>
      </c>
      <c r="H150" t="s">
        <v>696</v>
      </c>
      <c r="I150">
        <v>-4.79</v>
      </c>
    </row>
    <row r="151" spans="1:9" x14ac:dyDescent="0.35">
      <c r="A151">
        <v>17706</v>
      </c>
      <c r="B151">
        <v>105</v>
      </c>
      <c r="C151" t="s">
        <v>660</v>
      </c>
      <c r="D151">
        <v>266</v>
      </c>
      <c r="E151" t="s">
        <v>23</v>
      </c>
      <c r="F151" s="2">
        <v>45471</v>
      </c>
      <c r="G151" t="s">
        <v>672</v>
      </c>
      <c r="H151" t="s">
        <v>696</v>
      </c>
      <c r="I151">
        <v>-9</v>
      </c>
    </row>
    <row r="152" spans="1:9" x14ac:dyDescent="0.35">
      <c r="A152">
        <v>17707</v>
      </c>
      <c r="B152">
        <v>105</v>
      </c>
      <c r="C152" t="s">
        <v>660</v>
      </c>
      <c r="D152">
        <v>266</v>
      </c>
      <c r="E152" t="s">
        <v>23</v>
      </c>
      <c r="F152" s="2">
        <v>45471</v>
      </c>
      <c r="G152" t="s">
        <v>672</v>
      </c>
      <c r="H152" t="s">
        <v>745</v>
      </c>
      <c r="I152">
        <v>-301.77999999999997</v>
      </c>
    </row>
    <row r="153" spans="1:9" x14ac:dyDescent="0.35">
      <c r="A153">
        <v>17708</v>
      </c>
      <c r="B153">
        <v>105</v>
      </c>
      <c r="C153" t="s">
        <v>660</v>
      </c>
      <c r="D153">
        <v>266</v>
      </c>
      <c r="E153" t="s">
        <v>23</v>
      </c>
      <c r="F153" s="2">
        <v>45471</v>
      </c>
      <c r="G153" t="s">
        <v>672</v>
      </c>
      <c r="H153" t="s">
        <v>745</v>
      </c>
      <c r="I153">
        <v>-1083.8699999999999</v>
      </c>
    </row>
    <row r="154" spans="1:9" x14ac:dyDescent="0.35">
      <c r="A154">
        <v>17709</v>
      </c>
      <c r="B154">
        <v>105</v>
      </c>
      <c r="C154" t="s">
        <v>660</v>
      </c>
      <c r="D154">
        <v>266</v>
      </c>
      <c r="E154" t="s">
        <v>23</v>
      </c>
      <c r="F154" s="2">
        <v>45471</v>
      </c>
      <c r="G154" t="s">
        <v>672</v>
      </c>
      <c r="H154" t="s">
        <v>686</v>
      </c>
      <c r="I154">
        <v>-30000</v>
      </c>
    </row>
    <row r="155" spans="1:9" x14ac:dyDescent="0.35">
      <c r="A155">
        <v>17710</v>
      </c>
      <c r="B155">
        <v>105</v>
      </c>
      <c r="C155" t="s">
        <v>660</v>
      </c>
      <c r="D155">
        <v>266</v>
      </c>
      <c r="E155" t="s">
        <v>23</v>
      </c>
      <c r="F155" s="2">
        <v>45471</v>
      </c>
      <c r="G155" t="s">
        <v>672</v>
      </c>
      <c r="H155" t="s">
        <v>665</v>
      </c>
      <c r="I155">
        <v>-10</v>
      </c>
    </row>
    <row r="156" spans="1:9" x14ac:dyDescent="0.35">
      <c r="A156">
        <v>17711</v>
      </c>
      <c r="B156">
        <v>105</v>
      </c>
      <c r="C156" t="s">
        <v>660</v>
      </c>
      <c r="D156">
        <v>266</v>
      </c>
      <c r="E156" t="s">
        <v>23</v>
      </c>
      <c r="F156" s="2">
        <v>45471</v>
      </c>
      <c r="G156" t="s">
        <v>672</v>
      </c>
      <c r="H156" t="s">
        <v>681</v>
      </c>
      <c r="I156">
        <v>-10</v>
      </c>
    </row>
    <row r="157" spans="1:9" x14ac:dyDescent="0.35">
      <c r="A157">
        <v>17712</v>
      </c>
      <c r="B157">
        <v>105</v>
      </c>
      <c r="C157" t="s">
        <v>660</v>
      </c>
      <c r="D157">
        <v>266</v>
      </c>
      <c r="E157" t="s">
        <v>23</v>
      </c>
      <c r="F157" s="2">
        <v>45471</v>
      </c>
      <c r="G157" t="s">
        <v>672</v>
      </c>
      <c r="H157" t="s">
        <v>681</v>
      </c>
      <c r="I157">
        <v>-10</v>
      </c>
    </row>
    <row r="158" spans="1:9" x14ac:dyDescent="0.35">
      <c r="A158">
        <v>17713</v>
      </c>
      <c r="B158">
        <v>105</v>
      </c>
      <c r="C158" t="s">
        <v>660</v>
      </c>
      <c r="D158">
        <v>266</v>
      </c>
      <c r="E158" t="s">
        <v>23</v>
      </c>
      <c r="F158" s="2">
        <v>45471</v>
      </c>
      <c r="G158" t="s">
        <v>672</v>
      </c>
      <c r="H158" t="s">
        <v>682</v>
      </c>
      <c r="I158">
        <v>-10</v>
      </c>
    </row>
    <row r="159" spans="1:9" x14ac:dyDescent="0.35">
      <c r="A159">
        <v>17714</v>
      </c>
      <c r="B159">
        <v>105</v>
      </c>
      <c r="C159" t="s">
        <v>660</v>
      </c>
      <c r="D159">
        <v>266</v>
      </c>
      <c r="E159" t="s">
        <v>23</v>
      </c>
      <c r="F159" s="2">
        <v>45471</v>
      </c>
      <c r="G159" t="s">
        <v>672</v>
      </c>
      <c r="H159" t="s">
        <v>683</v>
      </c>
      <c r="I159">
        <v>-10</v>
      </c>
    </row>
    <row r="160" spans="1:9" x14ac:dyDescent="0.35">
      <c r="A160">
        <v>17715</v>
      </c>
      <c r="B160">
        <v>105</v>
      </c>
      <c r="C160" t="s">
        <v>660</v>
      </c>
      <c r="D160">
        <v>266</v>
      </c>
      <c r="E160" t="s">
        <v>23</v>
      </c>
      <c r="F160" s="2">
        <v>45471</v>
      </c>
      <c r="G160" t="s">
        <v>672</v>
      </c>
      <c r="H160" t="s">
        <v>663</v>
      </c>
      <c r="I160">
        <v>-32000</v>
      </c>
    </row>
    <row r="161" spans="1:9" x14ac:dyDescent="0.35">
      <c r="A161">
        <v>17716</v>
      </c>
      <c r="B161">
        <v>105</v>
      </c>
      <c r="C161" t="s">
        <v>660</v>
      </c>
      <c r="D161">
        <v>266</v>
      </c>
      <c r="E161" t="s">
        <v>23</v>
      </c>
      <c r="F161" s="2">
        <v>45471</v>
      </c>
      <c r="G161" t="s">
        <v>672</v>
      </c>
      <c r="H161" t="s">
        <v>663</v>
      </c>
      <c r="I161">
        <v>-22000</v>
      </c>
    </row>
    <row r="162" spans="1:9" x14ac:dyDescent="0.35">
      <c r="A162">
        <v>17717</v>
      </c>
      <c r="B162">
        <v>105</v>
      </c>
      <c r="C162" t="s">
        <v>660</v>
      </c>
      <c r="D162">
        <v>266</v>
      </c>
      <c r="E162" t="s">
        <v>23</v>
      </c>
      <c r="F162" s="2">
        <v>45471</v>
      </c>
      <c r="G162" t="s">
        <v>672</v>
      </c>
      <c r="H162" t="s">
        <v>665</v>
      </c>
      <c r="I162">
        <v>-400</v>
      </c>
    </row>
    <row r="163" spans="1:9" x14ac:dyDescent="0.35">
      <c r="A163">
        <v>17718</v>
      </c>
      <c r="B163">
        <v>105</v>
      </c>
      <c r="C163" t="s">
        <v>660</v>
      </c>
      <c r="D163">
        <v>266</v>
      </c>
      <c r="E163" t="s">
        <v>23</v>
      </c>
      <c r="F163" s="2">
        <v>45471</v>
      </c>
      <c r="G163" t="s">
        <v>672</v>
      </c>
      <c r="H163" t="s">
        <v>666</v>
      </c>
      <c r="I163">
        <v>-20000</v>
      </c>
    </row>
    <row r="164" spans="1:9" x14ac:dyDescent="0.35">
      <c r="A164">
        <v>17719</v>
      </c>
      <c r="B164">
        <v>105</v>
      </c>
      <c r="C164" t="s">
        <v>660</v>
      </c>
      <c r="D164">
        <v>266</v>
      </c>
      <c r="E164" t="s">
        <v>23</v>
      </c>
      <c r="F164" s="2">
        <v>45471</v>
      </c>
      <c r="G164" t="s">
        <v>672</v>
      </c>
      <c r="H164" t="s">
        <v>666</v>
      </c>
      <c r="I164">
        <v>-20000</v>
      </c>
    </row>
    <row r="165" spans="1:9" x14ac:dyDescent="0.35">
      <c r="A165">
        <v>17720</v>
      </c>
      <c r="B165">
        <v>105</v>
      </c>
      <c r="C165" t="s">
        <v>660</v>
      </c>
      <c r="D165">
        <v>266</v>
      </c>
      <c r="E165" t="s">
        <v>23</v>
      </c>
      <c r="F165" s="2">
        <v>45471</v>
      </c>
      <c r="G165" t="s">
        <v>672</v>
      </c>
      <c r="H165" t="s">
        <v>666</v>
      </c>
      <c r="I165">
        <v>-10</v>
      </c>
    </row>
    <row r="166" spans="1:9" x14ac:dyDescent="0.35">
      <c r="A166">
        <v>17722</v>
      </c>
      <c r="B166">
        <v>105</v>
      </c>
      <c r="C166" t="s">
        <v>660</v>
      </c>
      <c r="D166">
        <v>266</v>
      </c>
      <c r="E166" t="s">
        <v>23</v>
      </c>
      <c r="F166" s="2">
        <v>45471</v>
      </c>
      <c r="G166" t="s">
        <v>672</v>
      </c>
      <c r="H166" t="s">
        <v>746</v>
      </c>
      <c r="I166">
        <v>-350</v>
      </c>
    </row>
    <row r="167" spans="1:9" x14ac:dyDescent="0.35">
      <c r="A167">
        <v>17723</v>
      </c>
      <c r="B167">
        <v>105</v>
      </c>
      <c r="C167" t="s">
        <v>660</v>
      </c>
      <c r="D167">
        <v>266</v>
      </c>
      <c r="E167" t="s">
        <v>23</v>
      </c>
      <c r="F167" s="2">
        <v>45471</v>
      </c>
      <c r="G167" t="s">
        <v>672</v>
      </c>
      <c r="H167" t="s">
        <v>746</v>
      </c>
      <c r="I167">
        <v>-120</v>
      </c>
    </row>
    <row r="168" spans="1:9" x14ac:dyDescent="0.35">
      <c r="A168">
        <v>17724</v>
      </c>
      <c r="B168">
        <v>105</v>
      </c>
      <c r="C168" t="s">
        <v>660</v>
      </c>
      <c r="D168">
        <v>266</v>
      </c>
      <c r="E168" t="s">
        <v>23</v>
      </c>
      <c r="F168" s="2">
        <v>45471</v>
      </c>
      <c r="G168" t="s">
        <v>672</v>
      </c>
      <c r="H168" t="s">
        <v>746</v>
      </c>
      <c r="I168">
        <v>-54.98</v>
      </c>
    </row>
    <row r="169" spans="1:9" x14ac:dyDescent="0.35">
      <c r="A169">
        <v>17725</v>
      </c>
      <c r="B169">
        <v>105</v>
      </c>
      <c r="C169" t="s">
        <v>660</v>
      </c>
      <c r="D169">
        <v>266</v>
      </c>
      <c r="E169" t="s">
        <v>23</v>
      </c>
      <c r="F169" s="2">
        <v>45471</v>
      </c>
      <c r="G169" t="s">
        <v>672</v>
      </c>
      <c r="H169" t="s">
        <v>746</v>
      </c>
      <c r="I169">
        <v>-59.93</v>
      </c>
    </row>
    <row r="170" spans="1:9" x14ac:dyDescent="0.35">
      <c r="A170">
        <v>17726</v>
      </c>
      <c r="B170">
        <v>105</v>
      </c>
      <c r="C170" t="s">
        <v>660</v>
      </c>
      <c r="D170">
        <v>266</v>
      </c>
      <c r="E170" t="s">
        <v>23</v>
      </c>
      <c r="F170" s="2">
        <v>45471</v>
      </c>
      <c r="G170" t="s">
        <v>672</v>
      </c>
      <c r="H170" t="s">
        <v>747</v>
      </c>
      <c r="I170">
        <v>-9449.7000000000007</v>
      </c>
    </row>
    <row r="171" spans="1:9" x14ac:dyDescent="0.35">
      <c r="A171">
        <v>17111</v>
      </c>
      <c r="B171">
        <v>105</v>
      </c>
      <c r="C171" t="s">
        <v>660</v>
      </c>
      <c r="D171">
        <v>266</v>
      </c>
      <c r="E171" t="s">
        <v>23</v>
      </c>
      <c r="F171" s="2">
        <v>45470</v>
      </c>
      <c r="G171" t="s">
        <v>661</v>
      </c>
      <c r="H171" t="s">
        <v>662</v>
      </c>
      <c r="I171">
        <v>434.91</v>
      </c>
    </row>
    <row r="172" spans="1:9" x14ac:dyDescent="0.35">
      <c r="A172">
        <v>17112</v>
      </c>
      <c r="B172">
        <v>105</v>
      </c>
      <c r="C172" t="s">
        <v>660</v>
      </c>
      <c r="D172">
        <v>266</v>
      </c>
      <c r="E172" t="s">
        <v>23</v>
      </c>
      <c r="F172" s="2">
        <v>45470</v>
      </c>
      <c r="G172" t="s">
        <v>661</v>
      </c>
      <c r="H172" t="s">
        <v>680</v>
      </c>
      <c r="I172">
        <v>30600</v>
      </c>
    </row>
    <row r="173" spans="1:9" x14ac:dyDescent="0.35">
      <c r="A173">
        <v>17113</v>
      </c>
      <c r="B173">
        <v>105</v>
      </c>
      <c r="C173" t="s">
        <v>660</v>
      </c>
      <c r="D173">
        <v>266</v>
      </c>
      <c r="E173" t="s">
        <v>23</v>
      </c>
      <c r="F173" s="2">
        <v>45470</v>
      </c>
      <c r="G173" t="s">
        <v>661</v>
      </c>
      <c r="H173" t="s">
        <v>663</v>
      </c>
      <c r="I173">
        <v>4600</v>
      </c>
    </row>
    <row r="174" spans="1:9" x14ac:dyDescent="0.35">
      <c r="A174">
        <v>17114</v>
      </c>
      <c r="B174">
        <v>105</v>
      </c>
      <c r="C174" t="s">
        <v>660</v>
      </c>
      <c r="D174">
        <v>266</v>
      </c>
      <c r="E174" t="s">
        <v>23</v>
      </c>
      <c r="F174" s="2">
        <v>45470</v>
      </c>
      <c r="G174" t="s">
        <v>661</v>
      </c>
      <c r="H174" t="s">
        <v>665</v>
      </c>
      <c r="I174">
        <v>3000</v>
      </c>
    </row>
    <row r="175" spans="1:9" x14ac:dyDescent="0.35">
      <c r="A175">
        <v>17115</v>
      </c>
      <c r="B175">
        <v>105</v>
      </c>
      <c r="C175" t="s">
        <v>660</v>
      </c>
      <c r="D175">
        <v>266</v>
      </c>
      <c r="E175" t="s">
        <v>23</v>
      </c>
      <c r="F175" s="2">
        <v>45470</v>
      </c>
      <c r="G175" t="s">
        <v>661</v>
      </c>
      <c r="H175" t="s">
        <v>666</v>
      </c>
      <c r="I175">
        <v>3000</v>
      </c>
    </row>
    <row r="176" spans="1:9" x14ac:dyDescent="0.35">
      <c r="A176">
        <v>17116</v>
      </c>
      <c r="B176">
        <v>105</v>
      </c>
      <c r="C176" t="s">
        <v>660</v>
      </c>
      <c r="D176">
        <v>266</v>
      </c>
      <c r="E176" t="s">
        <v>23</v>
      </c>
      <c r="F176" s="2">
        <v>45470</v>
      </c>
      <c r="G176" t="s">
        <v>661</v>
      </c>
      <c r="H176" t="s">
        <v>667</v>
      </c>
      <c r="I176">
        <v>374.56</v>
      </c>
    </row>
    <row r="177" spans="1:9" x14ac:dyDescent="0.35">
      <c r="A177">
        <v>17117</v>
      </c>
      <c r="B177">
        <v>105</v>
      </c>
      <c r="C177" t="s">
        <v>660</v>
      </c>
      <c r="D177">
        <v>266</v>
      </c>
      <c r="E177" t="s">
        <v>23</v>
      </c>
      <c r="F177" s="2">
        <v>45470</v>
      </c>
      <c r="G177" t="s">
        <v>661</v>
      </c>
      <c r="H177" t="s">
        <v>748</v>
      </c>
      <c r="I177">
        <v>20519.96</v>
      </c>
    </row>
    <row r="178" spans="1:9" x14ac:dyDescent="0.35">
      <c r="A178">
        <v>17118</v>
      </c>
      <c r="B178">
        <v>105</v>
      </c>
      <c r="C178" t="s">
        <v>660</v>
      </c>
      <c r="D178">
        <v>266</v>
      </c>
      <c r="E178" t="s">
        <v>23</v>
      </c>
      <c r="F178" s="2">
        <v>45470</v>
      </c>
      <c r="G178" t="s">
        <v>661</v>
      </c>
      <c r="H178" t="s">
        <v>748</v>
      </c>
      <c r="I178">
        <v>1684.78</v>
      </c>
    </row>
    <row r="179" spans="1:9" x14ac:dyDescent="0.35">
      <c r="A179">
        <v>17119</v>
      </c>
      <c r="B179">
        <v>105</v>
      </c>
      <c r="C179" t="s">
        <v>660</v>
      </c>
      <c r="D179">
        <v>266</v>
      </c>
      <c r="E179" t="s">
        <v>23</v>
      </c>
      <c r="F179" s="2">
        <v>45470</v>
      </c>
      <c r="G179" t="s">
        <v>661</v>
      </c>
      <c r="H179" t="s">
        <v>748</v>
      </c>
      <c r="I179">
        <v>5281.55</v>
      </c>
    </row>
    <row r="180" spans="1:9" x14ac:dyDescent="0.35">
      <c r="A180">
        <v>17120</v>
      </c>
      <c r="B180">
        <v>105</v>
      </c>
      <c r="C180" t="s">
        <v>660</v>
      </c>
      <c r="D180">
        <v>266</v>
      </c>
      <c r="E180" t="s">
        <v>23</v>
      </c>
      <c r="F180" s="2">
        <v>45470</v>
      </c>
      <c r="G180" t="s">
        <v>661</v>
      </c>
      <c r="H180" t="s">
        <v>748</v>
      </c>
      <c r="I180">
        <v>76268.39</v>
      </c>
    </row>
    <row r="181" spans="1:9" x14ac:dyDescent="0.35">
      <c r="A181">
        <v>17121</v>
      </c>
      <c r="B181">
        <v>105</v>
      </c>
      <c r="C181" t="s">
        <v>660</v>
      </c>
      <c r="D181">
        <v>266</v>
      </c>
      <c r="E181" t="s">
        <v>23</v>
      </c>
      <c r="F181" s="2">
        <v>45470</v>
      </c>
      <c r="G181" t="s">
        <v>661</v>
      </c>
      <c r="H181" t="s">
        <v>748</v>
      </c>
      <c r="I181">
        <v>49229.05</v>
      </c>
    </row>
    <row r="182" spans="1:9" x14ac:dyDescent="0.35">
      <c r="A182">
        <v>17122</v>
      </c>
      <c r="B182">
        <v>105</v>
      </c>
      <c r="C182" t="s">
        <v>660</v>
      </c>
      <c r="D182">
        <v>266</v>
      </c>
      <c r="E182" t="s">
        <v>23</v>
      </c>
      <c r="F182" s="2">
        <v>45470</v>
      </c>
      <c r="G182" t="s">
        <v>672</v>
      </c>
      <c r="H182" t="s">
        <v>749</v>
      </c>
      <c r="I182">
        <v>-221.6</v>
      </c>
    </row>
    <row r="183" spans="1:9" x14ac:dyDescent="0.35">
      <c r="A183">
        <v>17123</v>
      </c>
      <c r="B183">
        <v>105</v>
      </c>
      <c r="C183" t="s">
        <v>660</v>
      </c>
      <c r="D183">
        <v>266</v>
      </c>
      <c r="E183" t="s">
        <v>23</v>
      </c>
      <c r="F183" s="2">
        <v>45470</v>
      </c>
      <c r="G183" t="s">
        <v>672</v>
      </c>
      <c r="H183" t="s">
        <v>750</v>
      </c>
      <c r="I183">
        <v>-230</v>
      </c>
    </row>
    <row r="184" spans="1:9" x14ac:dyDescent="0.35">
      <c r="A184">
        <v>17124</v>
      </c>
      <c r="B184">
        <v>105</v>
      </c>
      <c r="C184" t="s">
        <v>660</v>
      </c>
      <c r="D184">
        <v>266</v>
      </c>
      <c r="E184" t="s">
        <v>23</v>
      </c>
      <c r="F184" s="2">
        <v>45470</v>
      </c>
      <c r="G184" t="s">
        <v>672</v>
      </c>
      <c r="H184" t="s">
        <v>751</v>
      </c>
      <c r="I184">
        <v>-501.7</v>
      </c>
    </row>
    <row r="185" spans="1:9" x14ac:dyDescent="0.35">
      <c r="A185">
        <v>17125</v>
      </c>
      <c r="B185">
        <v>105</v>
      </c>
      <c r="C185" t="s">
        <v>660</v>
      </c>
      <c r="D185">
        <v>266</v>
      </c>
      <c r="E185" t="s">
        <v>23</v>
      </c>
      <c r="F185" s="2">
        <v>45470</v>
      </c>
      <c r="G185" t="s">
        <v>672</v>
      </c>
      <c r="H185" t="s">
        <v>752</v>
      </c>
      <c r="I185">
        <v>-555.85</v>
      </c>
    </row>
    <row r="186" spans="1:9" x14ac:dyDescent="0.35">
      <c r="A186">
        <v>17126</v>
      </c>
      <c r="B186">
        <v>105</v>
      </c>
      <c r="C186" t="s">
        <v>660</v>
      </c>
      <c r="D186">
        <v>266</v>
      </c>
      <c r="E186" t="s">
        <v>23</v>
      </c>
      <c r="F186" s="2">
        <v>45470</v>
      </c>
      <c r="G186" t="s">
        <v>672</v>
      </c>
      <c r="H186" t="s">
        <v>753</v>
      </c>
      <c r="I186">
        <v>-683.2</v>
      </c>
    </row>
    <row r="187" spans="1:9" x14ac:dyDescent="0.35">
      <c r="A187">
        <v>17127</v>
      </c>
      <c r="B187">
        <v>105</v>
      </c>
      <c r="C187" t="s">
        <v>660</v>
      </c>
      <c r="D187">
        <v>266</v>
      </c>
      <c r="E187" t="s">
        <v>23</v>
      </c>
      <c r="F187" s="2">
        <v>45470</v>
      </c>
      <c r="G187" t="s">
        <v>672</v>
      </c>
      <c r="H187" t="s">
        <v>754</v>
      </c>
      <c r="I187">
        <v>-823.46</v>
      </c>
    </row>
    <row r="188" spans="1:9" x14ac:dyDescent="0.35">
      <c r="A188">
        <v>17128</v>
      </c>
      <c r="B188">
        <v>105</v>
      </c>
      <c r="C188" t="s">
        <v>660</v>
      </c>
      <c r="D188">
        <v>266</v>
      </c>
      <c r="E188" t="s">
        <v>23</v>
      </c>
      <c r="F188" s="2">
        <v>45470</v>
      </c>
      <c r="G188" t="s">
        <v>672</v>
      </c>
      <c r="H188" t="s">
        <v>755</v>
      </c>
      <c r="I188">
        <v>-927.58</v>
      </c>
    </row>
    <row r="189" spans="1:9" x14ac:dyDescent="0.35">
      <c r="A189">
        <v>17129</v>
      </c>
      <c r="B189">
        <v>105</v>
      </c>
      <c r="C189" t="s">
        <v>660</v>
      </c>
      <c r="D189">
        <v>266</v>
      </c>
      <c r="E189" t="s">
        <v>23</v>
      </c>
      <c r="F189" s="2">
        <v>45470</v>
      </c>
      <c r="G189" t="s">
        <v>672</v>
      </c>
      <c r="H189" t="s">
        <v>756</v>
      </c>
      <c r="I189">
        <v>-2035</v>
      </c>
    </row>
    <row r="190" spans="1:9" x14ac:dyDescent="0.35">
      <c r="A190">
        <v>17130</v>
      </c>
      <c r="B190">
        <v>105</v>
      </c>
      <c r="C190" t="s">
        <v>660</v>
      </c>
      <c r="D190">
        <v>266</v>
      </c>
      <c r="E190" t="s">
        <v>23</v>
      </c>
      <c r="F190" s="2">
        <v>45470</v>
      </c>
      <c r="G190" t="s">
        <v>672</v>
      </c>
      <c r="H190" t="s">
        <v>757</v>
      </c>
      <c r="I190">
        <v>-581.22</v>
      </c>
    </row>
    <row r="191" spans="1:9" x14ac:dyDescent="0.35">
      <c r="A191">
        <v>17131</v>
      </c>
      <c r="B191">
        <v>105</v>
      </c>
      <c r="C191" t="s">
        <v>660</v>
      </c>
      <c r="D191">
        <v>266</v>
      </c>
      <c r="E191" t="s">
        <v>23</v>
      </c>
      <c r="F191" s="2">
        <v>45470</v>
      </c>
      <c r="G191" t="s">
        <v>672</v>
      </c>
      <c r="H191" t="s">
        <v>758</v>
      </c>
      <c r="I191">
        <v>-267.2</v>
      </c>
    </row>
    <row r="192" spans="1:9" x14ac:dyDescent="0.35">
      <c r="A192">
        <v>17132</v>
      </c>
      <c r="B192">
        <v>105</v>
      </c>
      <c r="C192" t="s">
        <v>660</v>
      </c>
      <c r="D192">
        <v>266</v>
      </c>
      <c r="E192" t="s">
        <v>23</v>
      </c>
      <c r="F192" s="2">
        <v>45470</v>
      </c>
      <c r="G192" t="s">
        <v>672</v>
      </c>
      <c r="H192" t="s">
        <v>696</v>
      </c>
      <c r="I192">
        <v>-9</v>
      </c>
    </row>
    <row r="193" spans="1:9" x14ac:dyDescent="0.35">
      <c r="A193">
        <v>17133</v>
      </c>
      <c r="B193">
        <v>105</v>
      </c>
      <c r="C193" t="s">
        <v>660</v>
      </c>
      <c r="D193">
        <v>266</v>
      </c>
      <c r="E193" t="s">
        <v>23</v>
      </c>
      <c r="F193" s="2">
        <v>45470</v>
      </c>
      <c r="G193" t="s">
        <v>672</v>
      </c>
      <c r="H193" t="s">
        <v>696</v>
      </c>
      <c r="I193">
        <v>-1.65</v>
      </c>
    </row>
    <row r="194" spans="1:9" x14ac:dyDescent="0.35">
      <c r="A194">
        <v>17134</v>
      </c>
      <c r="B194">
        <v>105</v>
      </c>
      <c r="C194" t="s">
        <v>660</v>
      </c>
      <c r="D194">
        <v>266</v>
      </c>
      <c r="E194" t="s">
        <v>23</v>
      </c>
      <c r="F194" s="2">
        <v>45470</v>
      </c>
      <c r="G194" t="s">
        <v>672</v>
      </c>
      <c r="H194" t="s">
        <v>696</v>
      </c>
      <c r="I194">
        <v>-1.65</v>
      </c>
    </row>
    <row r="195" spans="1:9" x14ac:dyDescent="0.35">
      <c r="A195">
        <v>17135</v>
      </c>
      <c r="B195">
        <v>105</v>
      </c>
      <c r="C195" t="s">
        <v>660</v>
      </c>
      <c r="D195">
        <v>266</v>
      </c>
      <c r="E195" t="s">
        <v>23</v>
      </c>
      <c r="F195" s="2">
        <v>45470</v>
      </c>
      <c r="G195" t="s">
        <v>672</v>
      </c>
      <c r="H195" t="s">
        <v>696</v>
      </c>
      <c r="I195">
        <v>-1.65</v>
      </c>
    </row>
    <row r="196" spans="1:9" x14ac:dyDescent="0.35">
      <c r="A196">
        <v>17136</v>
      </c>
      <c r="B196">
        <v>105</v>
      </c>
      <c r="C196" t="s">
        <v>660</v>
      </c>
      <c r="D196">
        <v>266</v>
      </c>
      <c r="E196" t="s">
        <v>23</v>
      </c>
      <c r="F196" s="2">
        <v>45470</v>
      </c>
      <c r="G196" t="s">
        <v>672</v>
      </c>
      <c r="H196" t="s">
        <v>696</v>
      </c>
      <c r="I196">
        <v>-2.52</v>
      </c>
    </row>
    <row r="197" spans="1:9" x14ac:dyDescent="0.35">
      <c r="A197">
        <v>17137</v>
      </c>
      <c r="B197">
        <v>105</v>
      </c>
      <c r="C197" t="s">
        <v>660</v>
      </c>
      <c r="D197">
        <v>266</v>
      </c>
      <c r="E197" t="s">
        <v>23</v>
      </c>
      <c r="F197" s="2">
        <v>45470</v>
      </c>
      <c r="G197" t="s">
        <v>672</v>
      </c>
      <c r="H197" t="s">
        <v>696</v>
      </c>
      <c r="I197">
        <v>-4.4800000000000004</v>
      </c>
    </row>
    <row r="198" spans="1:9" x14ac:dyDescent="0.35">
      <c r="A198">
        <v>17138</v>
      </c>
      <c r="B198">
        <v>105</v>
      </c>
      <c r="C198" t="s">
        <v>660</v>
      </c>
      <c r="D198">
        <v>266</v>
      </c>
      <c r="E198" t="s">
        <v>23</v>
      </c>
      <c r="F198" s="2">
        <v>45470</v>
      </c>
      <c r="G198" t="s">
        <v>672</v>
      </c>
      <c r="H198" t="s">
        <v>696</v>
      </c>
      <c r="I198">
        <v>-9</v>
      </c>
    </row>
    <row r="199" spans="1:9" x14ac:dyDescent="0.35">
      <c r="A199">
        <v>17139</v>
      </c>
      <c r="B199">
        <v>105</v>
      </c>
      <c r="C199" t="s">
        <v>660</v>
      </c>
      <c r="D199">
        <v>266</v>
      </c>
      <c r="E199" t="s">
        <v>23</v>
      </c>
      <c r="F199" s="2">
        <v>45470</v>
      </c>
      <c r="G199" t="s">
        <v>672</v>
      </c>
      <c r="H199" t="s">
        <v>696</v>
      </c>
      <c r="I199">
        <v>-9</v>
      </c>
    </row>
    <row r="200" spans="1:9" x14ac:dyDescent="0.35">
      <c r="A200">
        <v>17140</v>
      </c>
      <c r="B200">
        <v>105</v>
      </c>
      <c r="C200" t="s">
        <v>660</v>
      </c>
      <c r="D200">
        <v>266</v>
      </c>
      <c r="E200" t="s">
        <v>23</v>
      </c>
      <c r="F200" s="2">
        <v>45470</v>
      </c>
      <c r="G200" t="s">
        <v>672</v>
      </c>
      <c r="H200" t="s">
        <v>696</v>
      </c>
      <c r="I200">
        <v>-9</v>
      </c>
    </row>
    <row r="201" spans="1:9" x14ac:dyDescent="0.35">
      <c r="A201">
        <v>17141</v>
      </c>
      <c r="B201">
        <v>105</v>
      </c>
      <c r="C201" t="s">
        <v>660</v>
      </c>
      <c r="D201">
        <v>266</v>
      </c>
      <c r="E201" t="s">
        <v>23</v>
      </c>
      <c r="F201" s="2">
        <v>45470</v>
      </c>
      <c r="G201" t="s">
        <v>672</v>
      </c>
      <c r="H201" t="s">
        <v>696</v>
      </c>
      <c r="I201">
        <v>-9</v>
      </c>
    </row>
    <row r="202" spans="1:9" x14ac:dyDescent="0.35">
      <c r="A202">
        <v>17142</v>
      </c>
      <c r="B202">
        <v>105</v>
      </c>
      <c r="C202" t="s">
        <v>660</v>
      </c>
      <c r="D202">
        <v>266</v>
      </c>
      <c r="E202" t="s">
        <v>23</v>
      </c>
      <c r="F202" s="2">
        <v>45470</v>
      </c>
      <c r="G202" t="s">
        <v>672</v>
      </c>
      <c r="H202" t="s">
        <v>696</v>
      </c>
      <c r="I202">
        <v>-9</v>
      </c>
    </row>
    <row r="203" spans="1:9" x14ac:dyDescent="0.35">
      <c r="A203">
        <v>17143</v>
      </c>
      <c r="B203">
        <v>105</v>
      </c>
      <c r="C203" t="s">
        <v>660</v>
      </c>
      <c r="D203">
        <v>266</v>
      </c>
      <c r="E203" t="s">
        <v>23</v>
      </c>
      <c r="F203" s="2">
        <v>45470</v>
      </c>
      <c r="G203" t="s">
        <v>672</v>
      </c>
      <c r="H203" t="s">
        <v>696</v>
      </c>
      <c r="I203">
        <v>-9</v>
      </c>
    </row>
    <row r="204" spans="1:9" x14ac:dyDescent="0.35">
      <c r="A204">
        <v>17144</v>
      </c>
      <c r="B204">
        <v>105</v>
      </c>
      <c r="C204" t="s">
        <v>660</v>
      </c>
      <c r="D204">
        <v>266</v>
      </c>
      <c r="E204" t="s">
        <v>23</v>
      </c>
      <c r="F204" s="2">
        <v>45470</v>
      </c>
      <c r="G204" t="s">
        <v>672</v>
      </c>
      <c r="H204" t="s">
        <v>696</v>
      </c>
      <c r="I204">
        <v>-9</v>
      </c>
    </row>
    <row r="205" spans="1:9" x14ac:dyDescent="0.35">
      <c r="A205">
        <v>17145</v>
      </c>
      <c r="B205">
        <v>105</v>
      </c>
      <c r="C205" t="s">
        <v>660</v>
      </c>
      <c r="D205">
        <v>266</v>
      </c>
      <c r="E205" t="s">
        <v>23</v>
      </c>
      <c r="F205" s="2">
        <v>45470</v>
      </c>
      <c r="G205" t="s">
        <v>672</v>
      </c>
      <c r="H205" t="s">
        <v>696</v>
      </c>
      <c r="I205">
        <v>-9</v>
      </c>
    </row>
    <row r="206" spans="1:9" x14ac:dyDescent="0.35">
      <c r="A206">
        <v>17146</v>
      </c>
      <c r="B206">
        <v>105</v>
      </c>
      <c r="C206" t="s">
        <v>660</v>
      </c>
      <c r="D206">
        <v>266</v>
      </c>
      <c r="E206" t="s">
        <v>23</v>
      </c>
      <c r="F206" s="2">
        <v>45470</v>
      </c>
      <c r="G206" t="s">
        <v>672</v>
      </c>
      <c r="H206" t="s">
        <v>696</v>
      </c>
      <c r="I206">
        <v>-9</v>
      </c>
    </row>
    <row r="207" spans="1:9" x14ac:dyDescent="0.35">
      <c r="A207">
        <v>17147</v>
      </c>
      <c r="B207">
        <v>105</v>
      </c>
      <c r="C207" t="s">
        <v>660</v>
      </c>
      <c r="D207">
        <v>266</v>
      </c>
      <c r="E207" t="s">
        <v>23</v>
      </c>
      <c r="F207" s="2">
        <v>45470</v>
      </c>
      <c r="G207" t="s">
        <v>672</v>
      </c>
      <c r="H207" t="s">
        <v>696</v>
      </c>
      <c r="I207">
        <v>-9</v>
      </c>
    </row>
    <row r="208" spans="1:9" x14ac:dyDescent="0.35">
      <c r="A208">
        <v>17148</v>
      </c>
      <c r="B208">
        <v>105</v>
      </c>
      <c r="C208" t="s">
        <v>660</v>
      </c>
      <c r="D208">
        <v>266</v>
      </c>
      <c r="E208" t="s">
        <v>23</v>
      </c>
      <c r="F208" s="2">
        <v>45470</v>
      </c>
      <c r="G208" t="s">
        <v>672</v>
      </c>
      <c r="H208" t="s">
        <v>696</v>
      </c>
      <c r="I208">
        <v>-9</v>
      </c>
    </row>
    <row r="209" spans="1:9" x14ac:dyDescent="0.35">
      <c r="A209">
        <v>17149</v>
      </c>
      <c r="B209">
        <v>105</v>
      </c>
      <c r="C209" t="s">
        <v>660</v>
      </c>
      <c r="D209">
        <v>266</v>
      </c>
      <c r="E209" t="s">
        <v>23</v>
      </c>
      <c r="F209" s="2">
        <v>45470</v>
      </c>
      <c r="G209" t="s">
        <v>672</v>
      </c>
      <c r="H209" t="s">
        <v>696</v>
      </c>
      <c r="I209">
        <v>-9</v>
      </c>
    </row>
    <row r="210" spans="1:9" x14ac:dyDescent="0.35">
      <c r="A210">
        <v>17150</v>
      </c>
      <c r="B210">
        <v>105</v>
      </c>
      <c r="C210" t="s">
        <v>660</v>
      </c>
      <c r="D210">
        <v>266</v>
      </c>
      <c r="E210" t="s">
        <v>23</v>
      </c>
      <c r="F210" s="2">
        <v>45470</v>
      </c>
      <c r="G210" t="s">
        <v>672</v>
      </c>
      <c r="H210" t="s">
        <v>696</v>
      </c>
      <c r="I210">
        <v>-9</v>
      </c>
    </row>
    <row r="211" spans="1:9" x14ac:dyDescent="0.35">
      <c r="A211">
        <v>17151</v>
      </c>
      <c r="B211">
        <v>105</v>
      </c>
      <c r="C211" t="s">
        <v>660</v>
      </c>
      <c r="D211">
        <v>266</v>
      </c>
      <c r="E211" t="s">
        <v>23</v>
      </c>
      <c r="F211" s="2">
        <v>45470</v>
      </c>
      <c r="G211" t="s">
        <v>672</v>
      </c>
      <c r="H211" t="s">
        <v>696</v>
      </c>
      <c r="I211">
        <v>-9</v>
      </c>
    </row>
    <row r="212" spans="1:9" x14ac:dyDescent="0.35">
      <c r="A212">
        <v>17152</v>
      </c>
      <c r="B212">
        <v>105</v>
      </c>
      <c r="C212" t="s">
        <v>660</v>
      </c>
      <c r="D212">
        <v>266</v>
      </c>
      <c r="E212" t="s">
        <v>23</v>
      </c>
      <c r="F212" s="2">
        <v>45470</v>
      </c>
      <c r="G212" t="s">
        <v>672</v>
      </c>
      <c r="H212" t="s">
        <v>663</v>
      </c>
      <c r="I212">
        <v>-3000</v>
      </c>
    </row>
    <row r="213" spans="1:9" x14ac:dyDescent="0.35">
      <c r="A213">
        <v>17153</v>
      </c>
      <c r="B213">
        <v>105</v>
      </c>
      <c r="C213" t="s">
        <v>660</v>
      </c>
      <c r="D213">
        <v>266</v>
      </c>
      <c r="E213" t="s">
        <v>23</v>
      </c>
      <c r="F213" s="2">
        <v>45470</v>
      </c>
      <c r="G213" t="s">
        <v>672</v>
      </c>
      <c r="H213" t="s">
        <v>663</v>
      </c>
      <c r="I213">
        <v>-35000</v>
      </c>
    </row>
    <row r="214" spans="1:9" x14ac:dyDescent="0.35">
      <c r="A214">
        <v>17154</v>
      </c>
      <c r="B214">
        <v>105</v>
      </c>
      <c r="C214" t="s">
        <v>660</v>
      </c>
      <c r="D214">
        <v>266</v>
      </c>
      <c r="E214" t="s">
        <v>23</v>
      </c>
      <c r="F214" s="2">
        <v>45470</v>
      </c>
      <c r="G214" t="s">
        <v>672</v>
      </c>
      <c r="H214" t="s">
        <v>663</v>
      </c>
      <c r="I214">
        <v>-3000</v>
      </c>
    </row>
    <row r="215" spans="1:9" x14ac:dyDescent="0.35">
      <c r="A215">
        <v>17155</v>
      </c>
      <c r="B215">
        <v>105</v>
      </c>
      <c r="C215" t="s">
        <v>660</v>
      </c>
      <c r="D215">
        <v>266</v>
      </c>
      <c r="E215" t="s">
        <v>23</v>
      </c>
      <c r="F215" s="2">
        <v>45470</v>
      </c>
      <c r="G215" t="s">
        <v>672</v>
      </c>
      <c r="H215" t="s">
        <v>680</v>
      </c>
      <c r="I215">
        <v>-25000</v>
      </c>
    </row>
    <row r="216" spans="1:9" x14ac:dyDescent="0.35">
      <c r="A216">
        <v>17156</v>
      </c>
      <c r="B216">
        <v>105</v>
      </c>
      <c r="C216" t="s">
        <v>660</v>
      </c>
      <c r="D216">
        <v>266</v>
      </c>
      <c r="E216" t="s">
        <v>23</v>
      </c>
      <c r="F216" s="2">
        <v>45470</v>
      </c>
      <c r="G216" t="s">
        <v>672</v>
      </c>
      <c r="H216" t="s">
        <v>680</v>
      </c>
      <c r="I216">
        <v>-37000</v>
      </c>
    </row>
    <row r="217" spans="1:9" x14ac:dyDescent="0.35">
      <c r="A217">
        <v>17157</v>
      </c>
      <c r="B217">
        <v>105</v>
      </c>
      <c r="C217" t="s">
        <v>660</v>
      </c>
      <c r="D217">
        <v>266</v>
      </c>
      <c r="E217" t="s">
        <v>23</v>
      </c>
      <c r="F217" s="2">
        <v>45470</v>
      </c>
      <c r="G217" t="s">
        <v>672</v>
      </c>
      <c r="H217" t="s">
        <v>665</v>
      </c>
      <c r="I217">
        <v>-10</v>
      </c>
    </row>
    <row r="218" spans="1:9" x14ac:dyDescent="0.35">
      <c r="A218">
        <v>17158</v>
      </c>
      <c r="B218">
        <v>105</v>
      </c>
      <c r="C218" t="s">
        <v>660</v>
      </c>
      <c r="D218">
        <v>266</v>
      </c>
      <c r="E218" t="s">
        <v>23</v>
      </c>
      <c r="F218" s="2">
        <v>45470</v>
      </c>
      <c r="G218" t="s">
        <v>672</v>
      </c>
      <c r="H218" t="s">
        <v>681</v>
      </c>
      <c r="I218">
        <v>-10</v>
      </c>
    </row>
    <row r="219" spans="1:9" x14ac:dyDescent="0.35">
      <c r="A219">
        <v>17159</v>
      </c>
      <c r="B219">
        <v>105</v>
      </c>
      <c r="C219" t="s">
        <v>660</v>
      </c>
      <c r="D219">
        <v>266</v>
      </c>
      <c r="E219" t="s">
        <v>23</v>
      </c>
      <c r="F219" s="2">
        <v>45470</v>
      </c>
      <c r="G219" t="s">
        <v>672</v>
      </c>
      <c r="H219" t="s">
        <v>681</v>
      </c>
      <c r="I219">
        <v>-10</v>
      </c>
    </row>
    <row r="220" spans="1:9" x14ac:dyDescent="0.35">
      <c r="A220">
        <v>17160</v>
      </c>
      <c r="B220">
        <v>105</v>
      </c>
      <c r="C220" t="s">
        <v>660</v>
      </c>
      <c r="D220">
        <v>266</v>
      </c>
      <c r="E220" t="s">
        <v>23</v>
      </c>
      <c r="F220" s="2">
        <v>45470</v>
      </c>
      <c r="G220" t="s">
        <v>672</v>
      </c>
      <c r="H220" t="s">
        <v>682</v>
      </c>
      <c r="I220">
        <v>-10</v>
      </c>
    </row>
    <row r="221" spans="1:9" x14ac:dyDescent="0.35">
      <c r="A221">
        <v>17161</v>
      </c>
      <c r="B221">
        <v>105</v>
      </c>
      <c r="C221" t="s">
        <v>660</v>
      </c>
      <c r="D221">
        <v>266</v>
      </c>
      <c r="E221" t="s">
        <v>23</v>
      </c>
      <c r="F221" s="2">
        <v>45470</v>
      </c>
      <c r="G221" t="s">
        <v>672</v>
      </c>
      <c r="H221" t="s">
        <v>663</v>
      </c>
      <c r="I221">
        <v>-46000</v>
      </c>
    </row>
    <row r="222" spans="1:9" x14ac:dyDescent="0.35">
      <c r="A222">
        <v>17162</v>
      </c>
      <c r="B222">
        <v>105</v>
      </c>
      <c r="C222" t="s">
        <v>660</v>
      </c>
      <c r="D222">
        <v>266</v>
      </c>
      <c r="E222" t="s">
        <v>23</v>
      </c>
      <c r="F222" s="2">
        <v>45470</v>
      </c>
      <c r="G222" t="s">
        <v>672</v>
      </c>
      <c r="H222" t="s">
        <v>666</v>
      </c>
      <c r="I222">
        <v>-25000</v>
      </c>
    </row>
    <row r="223" spans="1:9" x14ac:dyDescent="0.35">
      <c r="A223">
        <v>17163</v>
      </c>
      <c r="B223">
        <v>105</v>
      </c>
      <c r="C223" t="s">
        <v>660</v>
      </c>
      <c r="D223">
        <v>266</v>
      </c>
      <c r="E223" t="s">
        <v>23</v>
      </c>
      <c r="F223" s="2">
        <v>45470</v>
      </c>
      <c r="G223" t="s">
        <v>672</v>
      </c>
      <c r="H223" t="s">
        <v>666</v>
      </c>
      <c r="I223">
        <v>-10</v>
      </c>
    </row>
    <row r="224" spans="1:9" x14ac:dyDescent="0.35">
      <c r="A224">
        <v>17164</v>
      </c>
      <c r="B224">
        <v>105</v>
      </c>
      <c r="C224" t="s">
        <v>660</v>
      </c>
      <c r="D224">
        <v>266</v>
      </c>
      <c r="E224" t="s">
        <v>23</v>
      </c>
      <c r="F224" s="2">
        <v>45470</v>
      </c>
      <c r="G224" t="s">
        <v>672</v>
      </c>
      <c r="H224" t="s">
        <v>759</v>
      </c>
      <c r="I224">
        <v>-4115</v>
      </c>
    </row>
    <row r="225" spans="1:9" x14ac:dyDescent="0.35">
      <c r="A225">
        <v>17165</v>
      </c>
      <c r="B225">
        <v>105</v>
      </c>
      <c r="C225" t="s">
        <v>660</v>
      </c>
      <c r="D225">
        <v>266</v>
      </c>
      <c r="E225" t="s">
        <v>23</v>
      </c>
      <c r="F225" s="2">
        <v>45470</v>
      </c>
      <c r="G225" t="s">
        <v>672</v>
      </c>
      <c r="H225" t="s">
        <v>760</v>
      </c>
      <c r="I225">
        <v>-70000</v>
      </c>
    </row>
    <row r="226" spans="1:9" x14ac:dyDescent="0.35">
      <c r="A226">
        <v>17069</v>
      </c>
      <c r="B226">
        <v>105</v>
      </c>
      <c r="C226" t="s">
        <v>660</v>
      </c>
      <c r="D226">
        <v>266</v>
      </c>
      <c r="E226" t="s">
        <v>23</v>
      </c>
      <c r="F226" s="2">
        <v>45469</v>
      </c>
      <c r="G226" t="s">
        <v>661</v>
      </c>
      <c r="H226" t="s">
        <v>662</v>
      </c>
      <c r="I226">
        <v>102.89</v>
      </c>
    </row>
    <row r="227" spans="1:9" x14ac:dyDescent="0.35">
      <c r="A227">
        <v>17070</v>
      </c>
      <c r="B227">
        <v>105</v>
      </c>
      <c r="C227" t="s">
        <v>660</v>
      </c>
      <c r="D227">
        <v>266</v>
      </c>
      <c r="E227" t="s">
        <v>23</v>
      </c>
      <c r="F227" s="2">
        <v>45469</v>
      </c>
      <c r="G227" t="s">
        <v>661</v>
      </c>
      <c r="H227" t="s">
        <v>663</v>
      </c>
      <c r="I227">
        <v>4000</v>
      </c>
    </row>
    <row r="228" spans="1:9" x14ac:dyDescent="0.35">
      <c r="A228">
        <v>17071</v>
      </c>
      <c r="B228">
        <v>105</v>
      </c>
      <c r="C228" t="s">
        <v>660</v>
      </c>
      <c r="D228">
        <v>266</v>
      </c>
      <c r="E228" t="s">
        <v>23</v>
      </c>
      <c r="F228" s="2">
        <v>45469</v>
      </c>
      <c r="G228" t="s">
        <v>661</v>
      </c>
      <c r="H228" t="s">
        <v>664</v>
      </c>
      <c r="I228">
        <v>757.57</v>
      </c>
    </row>
    <row r="229" spans="1:9" x14ac:dyDescent="0.35">
      <c r="A229">
        <v>17072</v>
      </c>
      <c r="B229">
        <v>105</v>
      </c>
      <c r="C229" t="s">
        <v>660</v>
      </c>
      <c r="D229">
        <v>266</v>
      </c>
      <c r="E229" t="s">
        <v>23</v>
      </c>
      <c r="F229" s="2">
        <v>45469</v>
      </c>
      <c r="G229" t="s">
        <v>661</v>
      </c>
      <c r="H229" t="s">
        <v>663</v>
      </c>
      <c r="I229">
        <v>1200</v>
      </c>
    </row>
    <row r="230" spans="1:9" x14ac:dyDescent="0.35">
      <c r="A230">
        <v>17073</v>
      </c>
      <c r="B230">
        <v>105</v>
      </c>
      <c r="C230" t="s">
        <v>660</v>
      </c>
      <c r="D230">
        <v>266</v>
      </c>
      <c r="E230" t="s">
        <v>23</v>
      </c>
      <c r="F230" s="2">
        <v>45469</v>
      </c>
      <c r="G230" t="s">
        <v>661</v>
      </c>
      <c r="H230" t="s">
        <v>667</v>
      </c>
      <c r="I230">
        <v>326.48</v>
      </c>
    </row>
    <row r="231" spans="1:9" x14ac:dyDescent="0.35">
      <c r="A231">
        <v>17074</v>
      </c>
      <c r="B231">
        <v>105</v>
      </c>
      <c r="C231" t="s">
        <v>660</v>
      </c>
      <c r="D231">
        <v>266</v>
      </c>
      <c r="E231" t="s">
        <v>23</v>
      </c>
      <c r="F231" s="2">
        <v>45469</v>
      </c>
      <c r="G231" t="s">
        <v>661</v>
      </c>
      <c r="H231" t="s">
        <v>761</v>
      </c>
      <c r="I231">
        <v>2.4500000000000002</v>
      </c>
    </row>
    <row r="232" spans="1:9" x14ac:dyDescent="0.35">
      <c r="A232">
        <v>17075</v>
      </c>
      <c r="B232">
        <v>105</v>
      </c>
      <c r="C232" t="s">
        <v>660</v>
      </c>
      <c r="D232">
        <v>266</v>
      </c>
      <c r="E232" t="s">
        <v>23</v>
      </c>
      <c r="F232" s="2">
        <v>45469</v>
      </c>
      <c r="G232" t="s">
        <v>661</v>
      </c>
      <c r="H232" t="s">
        <v>761</v>
      </c>
      <c r="I232">
        <v>17.12</v>
      </c>
    </row>
    <row r="233" spans="1:9" x14ac:dyDescent="0.35">
      <c r="A233">
        <v>17076</v>
      </c>
      <c r="B233">
        <v>105</v>
      </c>
      <c r="C233" t="s">
        <v>660</v>
      </c>
      <c r="D233">
        <v>266</v>
      </c>
      <c r="E233" t="s">
        <v>23</v>
      </c>
      <c r="F233" s="2">
        <v>45469</v>
      </c>
      <c r="G233" t="s">
        <v>661</v>
      </c>
      <c r="H233" t="s">
        <v>762</v>
      </c>
      <c r="I233">
        <v>20324.939999999999</v>
      </c>
    </row>
    <row r="234" spans="1:9" x14ac:dyDescent="0.35">
      <c r="A234">
        <v>17077</v>
      </c>
      <c r="B234">
        <v>105</v>
      </c>
      <c r="C234" t="s">
        <v>660</v>
      </c>
      <c r="D234">
        <v>266</v>
      </c>
      <c r="E234" t="s">
        <v>23</v>
      </c>
      <c r="F234" s="2">
        <v>45469</v>
      </c>
      <c r="G234" t="s">
        <v>661</v>
      </c>
      <c r="H234" t="s">
        <v>762</v>
      </c>
      <c r="I234">
        <v>324.08999999999997</v>
      </c>
    </row>
    <row r="235" spans="1:9" x14ac:dyDescent="0.35">
      <c r="A235">
        <v>17078</v>
      </c>
      <c r="B235">
        <v>105</v>
      </c>
      <c r="C235" t="s">
        <v>660</v>
      </c>
      <c r="D235">
        <v>266</v>
      </c>
      <c r="E235" t="s">
        <v>23</v>
      </c>
      <c r="F235" s="2">
        <v>45469</v>
      </c>
      <c r="G235" t="s">
        <v>661</v>
      </c>
      <c r="H235" t="s">
        <v>762</v>
      </c>
      <c r="I235">
        <v>5554.16</v>
      </c>
    </row>
    <row r="236" spans="1:9" x14ac:dyDescent="0.35">
      <c r="A236">
        <v>17079</v>
      </c>
      <c r="B236">
        <v>105</v>
      </c>
      <c r="C236" t="s">
        <v>660</v>
      </c>
      <c r="D236">
        <v>266</v>
      </c>
      <c r="E236" t="s">
        <v>23</v>
      </c>
      <c r="F236" s="2">
        <v>45469</v>
      </c>
      <c r="G236" t="s">
        <v>661</v>
      </c>
      <c r="H236" t="s">
        <v>762</v>
      </c>
      <c r="I236">
        <v>40807.11</v>
      </c>
    </row>
    <row r="237" spans="1:9" x14ac:dyDescent="0.35">
      <c r="A237">
        <v>17080</v>
      </c>
      <c r="B237">
        <v>105</v>
      </c>
      <c r="C237" t="s">
        <v>660</v>
      </c>
      <c r="D237">
        <v>266</v>
      </c>
      <c r="E237" t="s">
        <v>23</v>
      </c>
      <c r="F237" s="2">
        <v>45469</v>
      </c>
      <c r="G237" t="s">
        <v>661</v>
      </c>
      <c r="H237" t="s">
        <v>762</v>
      </c>
      <c r="I237">
        <v>34872.080000000002</v>
      </c>
    </row>
    <row r="238" spans="1:9" x14ac:dyDescent="0.35">
      <c r="A238">
        <v>17081</v>
      </c>
      <c r="B238">
        <v>105</v>
      </c>
      <c r="C238" t="s">
        <v>660</v>
      </c>
      <c r="D238">
        <v>266</v>
      </c>
      <c r="E238" t="s">
        <v>23</v>
      </c>
      <c r="F238" s="2">
        <v>45469</v>
      </c>
      <c r="G238" t="s">
        <v>672</v>
      </c>
      <c r="H238" t="s">
        <v>763</v>
      </c>
      <c r="I238">
        <v>-188.64</v>
      </c>
    </row>
    <row r="239" spans="1:9" x14ac:dyDescent="0.35">
      <c r="A239">
        <v>17082</v>
      </c>
      <c r="B239">
        <v>105</v>
      </c>
      <c r="C239" t="s">
        <v>660</v>
      </c>
      <c r="D239">
        <v>266</v>
      </c>
      <c r="E239" t="s">
        <v>23</v>
      </c>
      <c r="F239" s="2">
        <v>45469</v>
      </c>
      <c r="G239" t="s">
        <v>672</v>
      </c>
      <c r="H239" t="s">
        <v>764</v>
      </c>
      <c r="I239">
        <v>-259.60000000000002</v>
      </c>
    </row>
    <row r="240" spans="1:9" x14ac:dyDescent="0.35">
      <c r="A240">
        <v>17083</v>
      </c>
      <c r="B240">
        <v>105</v>
      </c>
      <c r="C240" t="s">
        <v>660</v>
      </c>
      <c r="D240">
        <v>266</v>
      </c>
      <c r="E240" t="s">
        <v>23</v>
      </c>
      <c r="F240" s="2">
        <v>45469</v>
      </c>
      <c r="G240" t="s">
        <v>672</v>
      </c>
      <c r="H240" t="s">
        <v>765</v>
      </c>
      <c r="I240">
        <v>-311.75</v>
      </c>
    </row>
    <row r="241" spans="1:9" x14ac:dyDescent="0.35">
      <c r="A241">
        <v>17084</v>
      </c>
      <c r="B241">
        <v>105</v>
      </c>
      <c r="C241" t="s">
        <v>660</v>
      </c>
      <c r="D241">
        <v>266</v>
      </c>
      <c r="E241" t="s">
        <v>23</v>
      </c>
      <c r="F241" s="2">
        <v>45469</v>
      </c>
      <c r="G241" t="s">
        <v>672</v>
      </c>
      <c r="H241" t="s">
        <v>766</v>
      </c>
      <c r="I241">
        <v>-385.23</v>
      </c>
    </row>
    <row r="242" spans="1:9" x14ac:dyDescent="0.35">
      <c r="A242">
        <v>17085</v>
      </c>
      <c r="B242">
        <v>105</v>
      </c>
      <c r="C242" t="s">
        <v>660</v>
      </c>
      <c r="D242">
        <v>266</v>
      </c>
      <c r="E242" t="s">
        <v>23</v>
      </c>
      <c r="F242" s="2">
        <v>45469</v>
      </c>
      <c r="G242" t="s">
        <v>672</v>
      </c>
      <c r="H242" t="s">
        <v>767</v>
      </c>
      <c r="I242">
        <v>-601.16</v>
      </c>
    </row>
    <row r="243" spans="1:9" x14ac:dyDescent="0.35">
      <c r="A243">
        <v>17086</v>
      </c>
      <c r="B243">
        <v>105</v>
      </c>
      <c r="C243" t="s">
        <v>660</v>
      </c>
      <c r="D243">
        <v>266</v>
      </c>
      <c r="E243" t="s">
        <v>23</v>
      </c>
      <c r="F243" s="2">
        <v>45469</v>
      </c>
      <c r="G243" t="s">
        <v>672</v>
      </c>
      <c r="H243" t="s">
        <v>768</v>
      </c>
      <c r="I243">
        <v>-1677</v>
      </c>
    </row>
    <row r="244" spans="1:9" x14ac:dyDescent="0.35">
      <c r="A244">
        <v>17087</v>
      </c>
      <c r="B244">
        <v>105</v>
      </c>
      <c r="C244" t="s">
        <v>660</v>
      </c>
      <c r="D244">
        <v>266</v>
      </c>
      <c r="E244" t="s">
        <v>23</v>
      </c>
      <c r="F244" s="2">
        <v>45469</v>
      </c>
      <c r="G244" t="s">
        <v>672</v>
      </c>
      <c r="H244" t="s">
        <v>678</v>
      </c>
      <c r="I244">
        <v>-678.32</v>
      </c>
    </row>
    <row r="245" spans="1:9" x14ac:dyDescent="0.35">
      <c r="A245">
        <v>17088</v>
      </c>
      <c r="B245">
        <v>105</v>
      </c>
      <c r="C245" t="s">
        <v>660</v>
      </c>
      <c r="D245">
        <v>266</v>
      </c>
      <c r="E245" t="s">
        <v>23</v>
      </c>
      <c r="F245" s="2">
        <v>45469</v>
      </c>
      <c r="G245" t="s">
        <v>672</v>
      </c>
      <c r="H245" t="s">
        <v>769</v>
      </c>
      <c r="I245">
        <v>-799.94</v>
      </c>
    </row>
    <row r="246" spans="1:9" x14ac:dyDescent="0.35">
      <c r="A246">
        <v>17089</v>
      </c>
      <c r="B246">
        <v>105</v>
      </c>
      <c r="C246" t="s">
        <v>660</v>
      </c>
      <c r="D246">
        <v>266</v>
      </c>
      <c r="E246" t="s">
        <v>23</v>
      </c>
      <c r="F246" s="2">
        <v>45469</v>
      </c>
      <c r="G246" t="s">
        <v>672</v>
      </c>
      <c r="H246" t="s">
        <v>770</v>
      </c>
      <c r="I246">
        <v>-89.92</v>
      </c>
    </row>
    <row r="247" spans="1:9" x14ac:dyDescent="0.35">
      <c r="A247">
        <v>17090</v>
      </c>
      <c r="B247">
        <v>105</v>
      </c>
      <c r="C247" t="s">
        <v>660</v>
      </c>
      <c r="D247">
        <v>266</v>
      </c>
      <c r="E247" t="s">
        <v>23</v>
      </c>
      <c r="F247" s="2">
        <v>45469</v>
      </c>
      <c r="G247" t="s">
        <v>672</v>
      </c>
      <c r="H247" t="s">
        <v>771</v>
      </c>
      <c r="I247">
        <v>-500</v>
      </c>
    </row>
    <row r="248" spans="1:9" x14ac:dyDescent="0.35">
      <c r="A248">
        <v>17091</v>
      </c>
      <c r="B248">
        <v>105</v>
      </c>
      <c r="C248" t="s">
        <v>660</v>
      </c>
      <c r="D248">
        <v>266</v>
      </c>
      <c r="E248" t="s">
        <v>23</v>
      </c>
      <c r="F248" s="2">
        <v>45469</v>
      </c>
      <c r="G248" t="s">
        <v>672</v>
      </c>
      <c r="H248" t="s">
        <v>745</v>
      </c>
      <c r="I248">
        <v>-1273.93</v>
      </c>
    </row>
    <row r="249" spans="1:9" x14ac:dyDescent="0.35">
      <c r="A249">
        <v>17092</v>
      </c>
      <c r="B249">
        <v>105</v>
      </c>
      <c r="C249" t="s">
        <v>660</v>
      </c>
      <c r="D249">
        <v>266</v>
      </c>
      <c r="E249" t="s">
        <v>23</v>
      </c>
      <c r="F249" s="2">
        <v>45469</v>
      </c>
      <c r="G249" t="s">
        <v>672</v>
      </c>
      <c r="H249" t="s">
        <v>663</v>
      </c>
      <c r="I249">
        <v>-14000</v>
      </c>
    </row>
    <row r="250" spans="1:9" x14ac:dyDescent="0.35">
      <c r="A250">
        <v>17093</v>
      </c>
      <c r="B250">
        <v>105</v>
      </c>
      <c r="C250" t="s">
        <v>660</v>
      </c>
      <c r="D250">
        <v>266</v>
      </c>
      <c r="E250" t="s">
        <v>23</v>
      </c>
      <c r="F250" s="2">
        <v>45469</v>
      </c>
      <c r="G250" t="s">
        <v>672</v>
      </c>
      <c r="H250" t="s">
        <v>680</v>
      </c>
      <c r="I250">
        <v>-8000</v>
      </c>
    </row>
    <row r="251" spans="1:9" x14ac:dyDescent="0.35">
      <c r="A251">
        <v>17094</v>
      </c>
      <c r="B251">
        <v>105</v>
      </c>
      <c r="C251" t="s">
        <v>660</v>
      </c>
      <c r="D251">
        <v>266</v>
      </c>
      <c r="E251" t="s">
        <v>23</v>
      </c>
      <c r="F251" s="2">
        <v>45469</v>
      </c>
      <c r="G251" t="s">
        <v>672</v>
      </c>
      <c r="H251" t="s">
        <v>665</v>
      </c>
      <c r="I251">
        <v>-10</v>
      </c>
    </row>
    <row r="252" spans="1:9" x14ac:dyDescent="0.35">
      <c r="A252">
        <v>17095</v>
      </c>
      <c r="B252">
        <v>105</v>
      </c>
      <c r="C252" t="s">
        <v>660</v>
      </c>
      <c r="D252">
        <v>266</v>
      </c>
      <c r="E252" t="s">
        <v>23</v>
      </c>
      <c r="F252" s="2">
        <v>45469</v>
      </c>
      <c r="G252" t="s">
        <v>672</v>
      </c>
      <c r="H252" t="s">
        <v>681</v>
      </c>
      <c r="I252">
        <v>-10</v>
      </c>
    </row>
    <row r="253" spans="1:9" x14ac:dyDescent="0.35">
      <c r="A253">
        <v>17096</v>
      </c>
      <c r="B253">
        <v>105</v>
      </c>
      <c r="C253" t="s">
        <v>660</v>
      </c>
      <c r="D253">
        <v>266</v>
      </c>
      <c r="E253" t="s">
        <v>23</v>
      </c>
      <c r="F253" s="2">
        <v>45469</v>
      </c>
      <c r="G253" t="s">
        <v>672</v>
      </c>
      <c r="H253" t="s">
        <v>681</v>
      </c>
      <c r="I253">
        <v>-10</v>
      </c>
    </row>
    <row r="254" spans="1:9" x14ac:dyDescent="0.35">
      <c r="A254">
        <v>17097</v>
      </c>
      <c r="B254">
        <v>105</v>
      </c>
      <c r="C254" t="s">
        <v>660</v>
      </c>
      <c r="D254">
        <v>266</v>
      </c>
      <c r="E254" t="s">
        <v>23</v>
      </c>
      <c r="F254" s="2">
        <v>45469</v>
      </c>
      <c r="G254" t="s">
        <v>672</v>
      </c>
      <c r="H254" t="s">
        <v>682</v>
      </c>
      <c r="I254">
        <v>-10</v>
      </c>
    </row>
    <row r="255" spans="1:9" x14ac:dyDescent="0.35">
      <c r="A255">
        <v>17098</v>
      </c>
      <c r="B255">
        <v>105</v>
      </c>
      <c r="C255" t="s">
        <v>660</v>
      </c>
      <c r="D255">
        <v>266</v>
      </c>
      <c r="E255" t="s">
        <v>23</v>
      </c>
      <c r="F255" s="2">
        <v>45469</v>
      </c>
      <c r="G255" t="s">
        <v>672</v>
      </c>
      <c r="H255" t="s">
        <v>683</v>
      </c>
      <c r="I255">
        <v>-10</v>
      </c>
    </row>
    <row r="256" spans="1:9" x14ac:dyDescent="0.35">
      <c r="A256">
        <v>17099</v>
      </c>
      <c r="B256">
        <v>105</v>
      </c>
      <c r="C256" t="s">
        <v>660</v>
      </c>
      <c r="D256">
        <v>266</v>
      </c>
      <c r="E256" t="s">
        <v>23</v>
      </c>
      <c r="F256" s="2">
        <v>45469</v>
      </c>
      <c r="G256" t="s">
        <v>672</v>
      </c>
      <c r="H256" t="s">
        <v>772</v>
      </c>
      <c r="I256">
        <v>-10</v>
      </c>
    </row>
    <row r="257" spans="1:9" x14ac:dyDescent="0.35">
      <c r="A257">
        <v>17100</v>
      </c>
      <c r="B257">
        <v>105</v>
      </c>
      <c r="C257" t="s">
        <v>660</v>
      </c>
      <c r="D257">
        <v>266</v>
      </c>
      <c r="E257" t="s">
        <v>23</v>
      </c>
      <c r="F257" s="2">
        <v>45469</v>
      </c>
      <c r="G257" t="s">
        <v>672</v>
      </c>
      <c r="H257" t="s">
        <v>772</v>
      </c>
      <c r="I257">
        <v>-3571.43</v>
      </c>
    </row>
    <row r="258" spans="1:9" x14ac:dyDescent="0.35">
      <c r="A258">
        <v>17101</v>
      </c>
      <c r="B258">
        <v>105</v>
      </c>
      <c r="C258" t="s">
        <v>660</v>
      </c>
      <c r="D258">
        <v>266</v>
      </c>
      <c r="E258" t="s">
        <v>23</v>
      </c>
      <c r="F258" s="2">
        <v>45469</v>
      </c>
      <c r="G258" t="s">
        <v>672</v>
      </c>
      <c r="H258" t="s">
        <v>663</v>
      </c>
      <c r="I258">
        <v>-35000</v>
      </c>
    </row>
    <row r="259" spans="1:9" x14ac:dyDescent="0.35">
      <c r="A259">
        <v>17102</v>
      </c>
      <c r="B259">
        <v>105</v>
      </c>
      <c r="C259" t="s">
        <v>660</v>
      </c>
      <c r="D259">
        <v>266</v>
      </c>
      <c r="E259" t="s">
        <v>23</v>
      </c>
      <c r="F259" s="2">
        <v>45469</v>
      </c>
      <c r="G259" t="s">
        <v>672</v>
      </c>
      <c r="H259" t="s">
        <v>686</v>
      </c>
      <c r="I259">
        <v>-50000</v>
      </c>
    </row>
    <row r="260" spans="1:9" x14ac:dyDescent="0.35">
      <c r="A260">
        <v>17103</v>
      </c>
      <c r="B260">
        <v>105</v>
      </c>
      <c r="C260" t="s">
        <v>660</v>
      </c>
      <c r="D260">
        <v>266</v>
      </c>
      <c r="E260" t="s">
        <v>23</v>
      </c>
      <c r="F260" s="2">
        <v>45469</v>
      </c>
      <c r="G260" t="s">
        <v>672</v>
      </c>
      <c r="H260" t="s">
        <v>680</v>
      </c>
      <c r="I260">
        <v>-2400</v>
      </c>
    </row>
    <row r="261" spans="1:9" x14ac:dyDescent="0.35">
      <c r="A261">
        <v>17104</v>
      </c>
      <c r="B261">
        <v>105</v>
      </c>
      <c r="C261" t="s">
        <v>660</v>
      </c>
      <c r="D261">
        <v>266</v>
      </c>
      <c r="E261" t="s">
        <v>23</v>
      </c>
      <c r="F261" s="2">
        <v>45469</v>
      </c>
      <c r="G261" t="s">
        <v>672</v>
      </c>
      <c r="H261" t="s">
        <v>666</v>
      </c>
      <c r="I261">
        <v>-10</v>
      </c>
    </row>
    <row r="262" spans="1:9" x14ac:dyDescent="0.35">
      <c r="A262">
        <v>17105</v>
      </c>
      <c r="B262">
        <v>105</v>
      </c>
      <c r="C262" t="s">
        <v>660</v>
      </c>
      <c r="D262">
        <v>266</v>
      </c>
      <c r="E262" t="s">
        <v>23</v>
      </c>
      <c r="F262" s="2">
        <v>45469</v>
      </c>
      <c r="G262" t="s">
        <v>672</v>
      </c>
      <c r="H262" t="s">
        <v>666</v>
      </c>
      <c r="I262">
        <v>-18000</v>
      </c>
    </row>
    <row r="263" spans="1:9" x14ac:dyDescent="0.35">
      <c r="A263">
        <v>17106</v>
      </c>
      <c r="B263">
        <v>105</v>
      </c>
      <c r="C263" t="s">
        <v>660</v>
      </c>
      <c r="D263">
        <v>266</v>
      </c>
      <c r="E263" t="s">
        <v>23</v>
      </c>
      <c r="F263" s="2">
        <v>45469</v>
      </c>
      <c r="G263" t="s">
        <v>672</v>
      </c>
      <c r="H263" t="s">
        <v>773</v>
      </c>
      <c r="I263">
        <v>-342.3</v>
      </c>
    </row>
    <row r="264" spans="1:9" x14ac:dyDescent="0.35">
      <c r="A264">
        <v>17107</v>
      </c>
      <c r="B264">
        <v>105</v>
      </c>
      <c r="C264" t="s">
        <v>660</v>
      </c>
      <c r="D264">
        <v>266</v>
      </c>
      <c r="E264" t="s">
        <v>23</v>
      </c>
      <c r="F264" s="2">
        <v>45469</v>
      </c>
      <c r="G264" t="s">
        <v>672</v>
      </c>
      <c r="H264" t="s">
        <v>774</v>
      </c>
      <c r="I264">
        <v>-82</v>
      </c>
    </row>
    <row r="265" spans="1:9" x14ac:dyDescent="0.35">
      <c r="A265">
        <v>17108</v>
      </c>
      <c r="B265">
        <v>105</v>
      </c>
      <c r="C265" t="s">
        <v>660</v>
      </c>
      <c r="D265">
        <v>266</v>
      </c>
      <c r="E265" t="s">
        <v>23</v>
      </c>
      <c r="F265" s="2">
        <v>45469</v>
      </c>
      <c r="G265" t="s">
        <v>672</v>
      </c>
      <c r="H265" t="s">
        <v>775</v>
      </c>
      <c r="I265">
        <v>-70000</v>
      </c>
    </row>
    <row r="266" spans="1:9" x14ac:dyDescent="0.35">
      <c r="A266">
        <v>17109</v>
      </c>
      <c r="B266">
        <v>105</v>
      </c>
      <c r="C266" t="s">
        <v>660</v>
      </c>
      <c r="D266">
        <v>266</v>
      </c>
      <c r="E266" t="s">
        <v>23</v>
      </c>
      <c r="F266" s="2">
        <v>45469</v>
      </c>
      <c r="G266" t="s">
        <v>672</v>
      </c>
      <c r="H266" t="s">
        <v>776</v>
      </c>
      <c r="I266">
        <v>-4797.09</v>
      </c>
    </row>
    <row r="267" spans="1:9" x14ac:dyDescent="0.35">
      <c r="A267">
        <v>16617</v>
      </c>
      <c r="B267">
        <v>105</v>
      </c>
      <c r="C267" t="s">
        <v>660</v>
      </c>
      <c r="D267">
        <v>266</v>
      </c>
      <c r="E267" t="s">
        <v>23</v>
      </c>
      <c r="F267" s="2">
        <v>45464</v>
      </c>
      <c r="G267" t="s">
        <v>661</v>
      </c>
      <c r="H267" t="s">
        <v>680</v>
      </c>
      <c r="I267">
        <v>4300</v>
      </c>
    </row>
    <row r="268" spans="1:9" x14ac:dyDescent="0.35">
      <c r="A268">
        <v>16618</v>
      </c>
      <c r="B268">
        <v>105</v>
      </c>
      <c r="C268" t="s">
        <v>660</v>
      </c>
      <c r="D268">
        <v>266</v>
      </c>
      <c r="E268" t="s">
        <v>23</v>
      </c>
      <c r="F268" s="2">
        <v>45464</v>
      </c>
      <c r="G268" t="s">
        <v>661</v>
      </c>
      <c r="H268" t="s">
        <v>665</v>
      </c>
      <c r="I268">
        <v>3300</v>
      </c>
    </row>
    <row r="269" spans="1:9" x14ac:dyDescent="0.35">
      <c r="A269">
        <v>16619</v>
      </c>
      <c r="B269">
        <v>105</v>
      </c>
      <c r="C269" t="s">
        <v>660</v>
      </c>
      <c r="D269">
        <v>266</v>
      </c>
      <c r="E269" t="s">
        <v>23</v>
      </c>
      <c r="F269" s="2">
        <v>45464</v>
      </c>
      <c r="G269" t="s">
        <v>661</v>
      </c>
      <c r="H269" t="s">
        <v>666</v>
      </c>
      <c r="I269">
        <v>4300</v>
      </c>
    </row>
    <row r="270" spans="1:9" x14ac:dyDescent="0.35">
      <c r="A270">
        <v>16620</v>
      </c>
      <c r="B270">
        <v>105</v>
      </c>
      <c r="C270" t="s">
        <v>660</v>
      </c>
      <c r="D270">
        <v>266</v>
      </c>
      <c r="E270" t="s">
        <v>23</v>
      </c>
      <c r="F270" s="2">
        <v>45464</v>
      </c>
      <c r="G270" t="s">
        <v>661</v>
      </c>
      <c r="H270" t="s">
        <v>777</v>
      </c>
      <c r="I270">
        <v>140.71</v>
      </c>
    </row>
    <row r="271" spans="1:9" x14ac:dyDescent="0.35">
      <c r="A271">
        <v>16621</v>
      </c>
      <c r="B271">
        <v>105</v>
      </c>
      <c r="C271" t="s">
        <v>660</v>
      </c>
      <c r="D271">
        <v>266</v>
      </c>
      <c r="E271" t="s">
        <v>23</v>
      </c>
      <c r="F271" s="2">
        <v>45464</v>
      </c>
      <c r="G271" t="s">
        <v>661</v>
      </c>
      <c r="H271" t="s">
        <v>778</v>
      </c>
      <c r="I271">
        <v>28435.14</v>
      </c>
    </row>
    <row r="272" spans="1:9" x14ac:dyDescent="0.35">
      <c r="A272">
        <v>16622</v>
      </c>
      <c r="B272">
        <v>105</v>
      </c>
      <c r="C272" t="s">
        <v>660</v>
      </c>
      <c r="D272">
        <v>266</v>
      </c>
      <c r="E272" t="s">
        <v>23</v>
      </c>
      <c r="F272" s="2">
        <v>45464</v>
      </c>
      <c r="G272" t="s">
        <v>661</v>
      </c>
      <c r="H272" t="s">
        <v>778</v>
      </c>
      <c r="I272">
        <v>7553.41</v>
      </c>
    </row>
    <row r="273" spans="1:9" x14ac:dyDescent="0.35">
      <c r="A273">
        <v>16623</v>
      </c>
      <c r="B273">
        <v>105</v>
      </c>
      <c r="C273" t="s">
        <v>660</v>
      </c>
      <c r="D273">
        <v>266</v>
      </c>
      <c r="E273" t="s">
        <v>23</v>
      </c>
      <c r="F273" s="2">
        <v>45464</v>
      </c>
      <c r="G273" t="s">
        <v>661</v>
      </c>
      <c r="H273" t="s">
        <v>779</v>
      </c>
      <c r="I273">
        <v>8308.23</v>
      </c>
    </row>
    <row r="274" spans="1:9" x14ac:dyDescent="0.35">
      <c r="A274">
        <v>16624</v>
      </c>
      <c r="B274">
        <v>105</v>
      </c>
      <c r="C274" t="s">
        <v>660</v>
      </c>
      <c r="D274">
        <v>266</v>
      </c>
      <c r="E274" t="s">
        <v>23</v>
      </c>
      <c r="F274" s="2">
        <v>45464</v>
      </c>
      <c r="G274" t="s">
        <v>661</v>
      </c>
      <c r="H274" t="s">
        <v>779</v>
      </c>
      <c r="I274">
        <v>92149.97</v>
      </c>
    </row>
    <row r="275" spans="1:9" x14ac:dyDescent="0.35">
      <c r="A275">
        <v>16625</v>
      </c>
      <c r="B275">
        <v>105</v>
      </c>
      <c r="C275" t="s">
        <v>660</v>
      </c>
      <c r="D275">
        <v>266</v>
      </c>
      <c r="E275" t="s">
        <v>23</v>
      </c>
      <c r="F275" s="2">
        <v>45464</v>
      </c>
      <c r="G275" t="s">
        <v>661</v>
      </c>
      <c r="H275" t="s">
        <v>779</v>
      </c>
      <c r="I275">
        <v>48526.6</v>
      </c>
    </row>
    <row r="276" spans="1:9" x14ac:dyDescent="0.35">
      <c r="A276">
        <v>16626</v>
      </c>
      <c r="B276">
        <v>105</v>
      </c>
      <c r="C276" t="s">
        <v>660</v>
      </c>
      <c r="D276">
        <v>266</v>
      </c>
      <c r="E276" t="s">
        <v>23</v>
      </c>
      <c r="F276" s="2">
        <v>45464</v>
      </c>
      <c r="G276" t="s">
        <v>672</v>
      </c>
      <c r="H276" t="s">
        <v>780</v>
      </c>
      <c r="I276">
        <v>-154</v>
      </c>
    </row>
    <row r="277" spans="1:9" x14ac:dyDescent="0.35">
      <c r="A277">
        <v>16627</v>
      </c>
      <c r="B277">
        <v>105</v>
      </c>
      <c r="C277" t="s">
        <v>660</v>
      </c>
      <c r="D277">
        <v>266</v>
      </c>
      <c r="E277" t="s">
        <v>23</v>
      </c>
      <c r="F277" s="2">
        <v>45464</v>
      </c>
      <c r="G277" t="s">
        <v>672</v>
      </c>
      <c r="H277" t="s">
        <v>781</v>
      </c>
      <c r="I277">
        <v>-189.46</v>
      </c>
    </row>
    <row r="278" spans="1:9" x14ac:dyDescent="0.35">
      <c r="A278">
        <v>16628</v>
      </c>
      <c r="B278">
        <v>105</v>
      </c>
      <c r="C278" t="s">
        <v>660</v>
      </c>
      <c r="D278">
        <v>266</v>
      </c>
      <c r="E278" t="s">
        <v>23</v>
      </c>
      <c r="F278" s="2">
        <v>45464</v>
      </c>
      <c r="G278" t="s">
        <v>672</v>
      </c>
      <c r="H278" t="s">
        <v>782</v>
      </c>
      <c r="I278">
        <v>-194</v>
      </c>
    </row>
    <row r="279" spans="1:9" x14ac:dyDescent="0.35">
      <c r="A279">
        <v>16629</v>
      </c>
      <c r="B279">
        <v>105</v>
      </c>
      <c r="C279" t="s">
        <v>660</v>
      </c>
      <c r="D279">
        <v>266</v>
      </c>
      <c r="E279" t="s">
        <v>23</v>
      </c>
      <c r="F279" s="2">
        <v>45464</v>
      </c>
      <c r="G279" t="s">
        <v>672</v>
      </c>
      <c r="H279" t="s">
        <v>783</v>
      </c>
      <c r="I279">
        <v>-290.10000000000002</v>
      </c>
    </row>
    <row r="280" spans="1:9" x14ac:dyDescent="0.35">
      <c r="A280">
        <v>16630</v>
      </c>
      <c r="B280">
        <v>105</v>
      </c>
      <c r="C280" t="s">
        <v>660</v>
      </c>
      <c r="D280">
        <v>266</v>
      </c>
      <c r="E280" t="s">
        <v>23</v>
      </c>
      <c r="F280" s="2">
        <v>45464</v>
      </c>
      <c r="G280" t="s">
        <v>672</v>
      </c>
      <c r="H280" t="s">
        <v>784</v>
      </c>
      <c r="I280">
        <v>-365.74</v>
      </c>
    </row>
    <row r="281" spans="1:9" x14ac:dyDescent="0.35">
      <c r="A281">
        <v>16631</v>
      </c>
      <c r="B281">
        <v>105</v>
      </c>
      <c r="C281" t="s">
        <v>660</v>
      </c>
      <c r="D281">
        <v>266</v>
      </c>
      <c r="E281" t="s">
        <v>23</v>
      </c>
      <c r="F281" s="2">
        <v>45464</v>
      </c>
      <c r="G281" t="s">
        <v>672</v>
      </c>
      <c r="H281" t="s">
        <v>785</v>
      </c>
      <c r="I281">
        <v>-500.6</v>
      </c>
    </row>
    <row r="282" spans="1:9" x14ac:dyDescent="0.35">
      <c r="A282">
        <v>16632</v>
      </c>
      <c r="B282">
        <v>105</v>
      </c>
      <c r="C282" t="s">
        <v>660</v>
      </c>
      <c r="D282">
        <v>266</v>
      </c>
      <c r="E282" t="s">
        <v>23</v>
      </c>
      <c r="F282" s="2">
        <v>45464</v>
      </c>
      <c r="G282" t="s">
        <v>672</v>
      </c>
      <c r="H282" t="s">
        <v>786</v>
      </c>
      <c r="I282">
        <v>-1072.9000000000001</v>
      </c>
    </row>
    <row r="283" spans="1:9" x14ac:dyDescent="0.35">
      <c r="A283">
        <v>16633</v>
      </c>
      <c r="B283">
        <v>105</v>
      </c>
      <c r="C283" t="s">
        <v>660</v>
      </c>
      <c r="D283">
        <v>266</v>
      </c>
      <c r="E283" t="s">
        <v>23</v>
      </c>
      <c r="F283" s="2">
        <v>45464</v>
      </c>
      <c r="G283" t="s">
        <v>672</v>
      </c>
      <c r="H283" t="s">
        <v>753</v>
      </c>
      <c r="I283">
        <v>-1694.9</v>
      </c>
    </row>
    <row r="284" spans="1:9" x14ac:dyDescent="0.35">
      <c r="A284">
        <v>16634</v>
      </c>
      <c r="B284">
        <v>105</v>
      </c>
      <c r="C284" t="s">
        <v>660</v>
      </c>
      <c r="D284">
        <v>266</v>
      </c>
      <c r="E284" t="s">
        <v>23</v>
      </c>
      <c r="F284" s="2">
        <v>45464</v>
      </c>
      <c r="G284" t="s">
        <v>672</v>
      </c>
      <c r="H284" t="s">
        <v>787</v>
      </c>
      <c r="I284">
        <v>-2034.7</v>
      </c>
    </row>
    <row r="285" spans="1:9" x14ac:dyDescent="0.35">
      <c r="A285">
        <v>16635</v>
      </c>
      <c r="B285">
        <v>105</v>
      </c>
      <c r="C285" t="s">
        <v>660</v>
      </c>
      <c r="D285">
        <v>266</v>
      </c>
      <c r="E285" t="s">
        <v>23</v>
      </c>
      <c r="F285" s="2">
        <v>45464</v>
      </c>
      <c r="G285" t="s">
        <v>672</v>
      </c>
      <c r="H285" t="s">
        <v>788</v>
      </c>
      <c r="I285">
        <v>-28</v>
      </c>
    </row>
    <row r="286" spans="1:9" x14ac:dyDescent="0.35">
      <c r="A286">
        <v>16636</v>
      </c>
      <c r="B286">
        <v>105</v>
      </c>
      <c r="C286" t="s">
        <v>660</v>
      </c>
      <c r="D286">
        <v>266</v>
      </c>
      <c r="E286" t="s">
        <v>23</v>
      </c>
      <c r="F286" s="2">
        <v>45464</v>
      </c>
      <c r="G286" t="s">
        <v>672</v>
      </c>
      <c r="H286" t="s">
        <v>696</v>
      </c>
      <c r="I286">
        <v>-3.82</v>
      </c>
    </row>
    <row r="287" spans="1:9" x14ac:dyDescent="0.35">
      <c r="A287">
        <v>16637</v>
      </c>
      <c r="B287">
        <v>105</v>
      </c>
      <c r="C287" t="s">
        <v>660</v>
      </c>
      <c r="D287">
        <v>266</v>
      </c>
      <c r="E287" t="s">
        <v>23</v>
      </c>
      <c r="F287" s="2">
        <v>45464</v>
      </c>
      <c r="G287" t="s">
        <v>672</v>
      </c>
      <c r="H287" t="s">
        <v>696</v>
      </c>
      <c r="I287">
        <v>-9</v>
      </c>
    </row>
    <row r="288" spans="1:9" x14ac:dyDescent="0.35">
      <c r="A288">
        <v>16638</v>
      </c>
      <c r="B288">
        <v>105</v>
      </c>
      <c r="C288" t="s">
        <v>660</v>
      </c>
      <c r="D288">
        <v>266</v>
      </c>
      <c r="E288" t="s">
        <v>23</v>
      </c>
      <c r="F288" s="2">
        <v>45464</v>
      </c>
      <c r="G288" t="s">
        <v>672</v>
      </c>
      <c r="H288" t="s">
        <v>696</v>
      </c>
      <c r="I288">
        <v>-9</v>
      </c>
    </row>
    <row r="289" spans="1:9" x14ac:dyDescent="0.35">
      <c r="A289">
        <v>16639</v>
      </c>
      <c r="B289">
        <v>105</v>
      </c>
      <c r="C289" t="s">
        <v>660</v>
      </c>
      <c r="D289">
        <v>266</v>
      </c>
      <c r="E289" t="s">
        <v>23</v>
      </c>
      <c r="F289" s="2">
        <v>45464</v>
      </c>
      <c r="G289" t="s">
        <v>672</v>
      </c>
      <c r="H289" t="s">
        <v>696</v>
      </c>
      <c r="I289">
        <v>-9</v>
      </c>
    </row>
    <row r="290" spans="1:9" x14ac:dyDescent="0.35">
      <c r="A290">
        <v>16640</v>
      </c>
      <c r="B290">
        <v>105</v>
      </c>
      <c r="C290" t="s">
        <v>660</v>
      </c>
      <c r="D290">
        <v>266</v>
      </c>
      <c r="E290" t="s">
        <v>23</v>
      </c>
      <c r="F290" s="2">
        <v>45464</v>
      </c>
      <c r="G290" t="s">
        <v>672</v>
      </c>
      <c r="H290" t="s">
        <v>696</v>
      </c>
      <c r="I290">
        <v>-9</v>
      </c>
    </row>
    <row r="291" spans="1:9" x14ac:dyDescent="0.35">
      <c r="A291">
        <v>16641</v>
      </c>
      <c r="B291">
        <v>105</v>
      </c>
      <c r="C291" t="s">
        <v>660</v>
      </c>
      <c r="D291">
        <v>266</v>
      </c>
      <c r="E291" t="s">
        <v>23</v>
      </c>
      <c r="F291" s="2">
        <v>45464</v>
      </c>
      <c r="G291" t="s">
        <v>672</v>
      </c>
      <c r="H291" t="s">
        <v>665</v>
      </c>
      <c r="I291">
        <v>-700</v>
      </c>
    </row>
    <row r="292" spans="1:9" x14ac:dyDescent="0.35">
      <c r="A292">
        <v>16642</v>
      </c>
      <c r="B292">
        <v>105</v>
      </c>
      <c r="C292" t="s">
        <v>660</v>
      </c>
      <c r="D292">
        <v>266</v>
      </c>
      <c r="E292" t="s">
        <v>23</v>
      </c>
      <c r="F292" s="2">
        <v>45464</v>
      </c>
      <c r="G292" t="s">
        <v>672</v>
      </c>
      <c r="H292" t="s">
        <v>663</v>
      </c>
      <c r="I292">
        <v>-18000</v>
      </c>
    </row>
    <row r="293" spans="1:9" x14ac:dyDescent="0.35">
      <c r="A293">
        <v>16643</v>
      </c>
      <c r="B293">
        <v>105</v>
      </c>
      <c r="C293" t="s">
        <v>660</v>
      </c>
      <c r="D293">
        <v>266</v>
      </c>
      <c r="E293" t="s">
        <v>23</v>
      </c>
      <c r="F293" s="2">
        <v>45464</v>
      </c>
      <c r="G293" t="s">
        <v>672</v>
      </c>
      <c r="H293" t="s">
        <v>663</v>
      </c>
      <c r="I293">
        <v>-40000</v>
      </c>
    </row>
    <row r="294" spans="1:9" x14ac:dyDescent="0.35">
      <c r="A294">
        <v>16644</v>
      </c>
      <c r="B294">
        <v>105</v>
      </c>
      <c r="C294" t="s">
        <v>660</v>
      </c>
      <c r="D294">
        <v>266</v>
      </c>
      <c r="E294" t="s">
        <v>23</v>
      </c>
      <c r="F294" s="2">
        <v>45464</v>
      </c>
      <c r="G294" t="s">
        <v>672</v>
      </c>
      <c r="H294" t="s">
        <v>680</v>
      </c>
      <c r="I294">
        <v>-13000</v>
      </c>
    </row>
    <row r="295" spans="1:9" x14ac:dyDescent="0.35">
      <c r="A295">
        <v>16645</v>
      </c>
      <c r="B295">
        <v>105</v>
      </c>
      <c r="C295" t="s">
        <v>660</v>
      </c>
      <c r="D295">
        <v>266</v>
      </c>
      <c r="E295" t="s">
        <v>23</v>
      </c>
      <c r="F295" s="2">
        <v>45464</v>
      </c>
      <c r="G295" t="s">
        <v>672</v>
      </c>
      <c r="H295" t="s">
        <v>663</v>
      </c>
      <c r="I295">
        <v>-3000</v>
      </c>
    </row>
    <row r="296" spans="1:9" x14ac:dyDescent="0.35">
      <c r="A296">
        <v>16646</v>
      </c>
      <c r="B296">
        <v>105</v>
      </c>
      <c r="C296" t="s">
        <v>660</v>
      </c>
      <c r="D296">
        <v>266</v>
      </c>
      <c r="E296" t="s">
        <v>23</v>
      </c>
      <c r="F296" s="2">
        <v>45464</v>
      </c>
      <c r="G296" t="s">
        <v>672</v>
      </c>
      <c r="H296" t="s">
        <v>665</v>
      </c>
      <c r="I296">
        <v>-10</v>
      </c>
    </row>
    <row r="297" spans="1:9" x14ac:dyDescent="0.35">
      <c r="A297">
        <v>16647</v>
      </c>
      <c r="B297">
        <v>105</v>
      </c>
      <c r="C297" t="s">
        <v>660</v>
      </c>
      <c r="D297">
        <v>266</v>
      </c>
      <c r="E297" t="s">
        <v>23</v>
      </c>
      <c r="F297" s="2">
        <v>45464</v>
      </c>
      <c r="G297" t="s">
        <v>672</v>
      </c>
      <c r="H297" t="s">
        <v>681</v>
      </c>
      <c r="I297">
        <v>-10</v>
      </c>
    </row>
    <row r="298" spans="1:9" x14ac:dyDescent="0.35">
      <c r="A298">
        <v>16648</v>
      </c>
      <c r="B298">
        <v>105</v>
      </c>
      <c r="C298" t="s">
        <v>660</v>
      </c>
      <c r="D298">
        <v>266</v>
      </c>
      <c r="E298" t="s">
        <v>23</v>
      </c>
      <c r="F298" s="2">
        <v>45464</v>
      </c>
      <c r="G298" t="s">
        <v>672</v>
      </c>
      <c r="H298" t="s">
        <v>681</v>
      </c>
      <c r="I298">
        <v>-10</v>
      </c>
    </row>
    <row r="299" spans="1:9" x14ac:dyDescent="0.35">
      <c r="A299">
        <v>16649</v>
      </c>
      <c r="B299">
        <v>105</v>
      </c>
      <c r="C299" t="s">
        <v>660</v>
      </c>
      <c r="D299">
        <v>266</v>
      </c>
      <c r="E299" t="s">
        <v>23</v>
      </c>
      <c r="F299" s="2">
        <v>45464</v>
      </c>
      <c r="G299" t="s">
        <v>672</v>
      </c>
      <c r="H299" t="s">
        <v>682</v>
      </c>
      <c r="I299">
        <v>-10</v>
      </c>
    </row>
    <row r="300" spans="1:9" x14ac:dyDescent="0.35">
      <c r="A300">
        <v>16650</v>
      </c>
      <c r="B300">
        <v>105</v>
      </c>
      <c r="C300" t="s">
        <v>660</v>
      </c>
      <c r="D300">
        <v>266</v>
      </c>
      <c r="E300" t="s">
        <v>23</v>
      </c>
      <c r="F300" s="2">
        <v>45464</v>
      </c>
      <c r="G300" t="s">
        <v>672</v>
      </c>
      <c r="H300" t="s">
        <v>666</v>
      </c>
      <c r="I300">
        <v>-16000</v>
      </c>
    </row>
    <row r="301" spans="1:9" x14ac:dyDescent="0.35">
      <c r="A301">
        <v>16651</v>
      </c>
      <c r="B301">
        <v>105</v>
      </c>
      <c r="C301" t="s">
        <v>660</v>
      </c>
      <c r="D301">
        <v>266</v>
      </c>
      <c r="E301" t="s">
        <v>23</v>
      </c>
      <c r="F301" s="2">
        <v>45464</v>
      </c>
      <c r="G301" t="s">
        <v>672</v>
      </c>
      <c r="H301" t="s">
        <v>666</v>
      </c>
      <c r="I301">
        <v>-10</v>
      </c>
    </row>
    <row r="302" spans="1:9" x14ac:dyDescent="0.35">
      <c r="A302">
        <v>16652</v>
      </c>
      <c r="B302">
        <v>105</v>
      </c>
      <c r="C302" t="s">
        <v>660</v>
      </c>
      <c r="D302">
        <v>266</v>
      </c>
      <c r="E302" t="s">
        <v>23</v>
      </c>
      <c r="F302" s="2">
        <v>45464</v>
      </c>
      <c r="G302" t="s">
        <v>672</v>
      </c>
      <c r="H302" t="s">
        <v>789</v>
      </c>
      <c r="I302">
        <v>-9684.4599999999991</v>
      </c>
    </row>
    <row r="303" spans="1:9" x14ac:dyDescent="0.35">
      <c r="A303">
        <v>16654</v>
      </c>
      <c r="B303">
        <v>105</v>
      </c>
      <c r="C303" t="s">
        <v>660</v>
      </c>
      <c r="D303">
        <v>266</v>
      </c>
      <c r="E303" t="s">
        <v>23</v>
      </c>
      <c r="F303" s="2">
        <v>45464</v>
      </c>
      <c r="G303" t="s">
        <v>672</v>
      </c>
      <c r="H303" t="s">
        <v>790</v>
      </c>
      <c r="I303">
        <v>-288.33999999999997</v>
      </c>
    </row>
    <row r="304" spans="1:9" x14ac:dyDescent="0.35">
      <c r="A304">
        <v>16655</v>
      </c>
      <c r="B304">
        <v>105</v>
      </c>
      <c r="C304" t="s">
        <v>660</v>
      </c>
      <c r="D304">
        <v>266</v>
      </c>
      <c r="E304" t="s">
        <v>23</v>
      </c>
      <c r="F304" s="2">
        <v>45464</v>
      </c>
      <c r="G304" t="s">
        <v>672</v>
      </c>
      <c r="H304" t="s">
        <v>791</v>
      </c>
      <c r="I304">
        <v>-1910.15</v>
      </c>
    </row>
    <row r="305" spans="1:9" x14ac:dyDescent="0.35">
      <c r="A305">
        <v>16547</v>
      </c>
      <c r="B305">
        <v>105</v>
      </c>
      <c r="C305" t="s">
        <v>660</v>
      </c>
      <c r="D305">
        <v>266</v>
      </c>
      <c r="E305" t="s">
        <v>23</v>
      </c>
      <c r="F305" s="2">
        <v>45463</v>
      </c>
      <c r="G305" t="s">
        <v>661</v>
      </c>
      <c r="H305" t="s">
        <v>662</v>
      </c>
      <c r="I305">
        <v>830.22</v>
      </c>
    </row>
    <row r="306" spans="1:9" x14ac:dyDescent="0.35">
      <c r="A306">
        <v>16548</v>
      </c>
      <c r="B306">
        <v>105</v>
      </c>
      <c r="C306" t="s">
        <v>660</v>
      </c>
      <c r="D306">
        <v>266</v>
      </c>
      <c r="E306" t="s">
        <v>23</v>
      </c>
      <c r="F306" s="2">
        <v>45463</v>
      </c>
      <c r="G306" t="s">
        <v>661</v>
      </c>
      <c r="H306" t="s">
        <v>663</v>
      </c>
      <c r="I306">
        <v>13700</v>
      </c>
    </row>
    <row r="307" spans="1:9" x14ac:dyDescent="0.35">
      <c r="A307">
        <v>16549</v>
      </c>
      <c r="B307">
        <v>105</v>
      </c>
      <c r="C307" t="s">
        <v>660</v>
      </c>
      <c r="D307">
        <v>266</v>
      </c>
      <c r="E307" t="s">
        <v>23</v>
      </c>
      <c r="F307" s="2">
        <v>45463</v>
      </c>
      <c r="G307" t="s">
        <v>661</v>
      </c>
      <c r="H307" t="s">
        <v>663</v>
      </c>
      <c r="I307">
        <v>7000</v>
      </c>
    </row>
    <row r="308" spans="1:9" x14ac:dyDescent="0.35">
      <c r="A308">
        <v>16554</v>
      </c>
      <c r="B308">
        <v>105</v>
      </c>
      <c r="C308" t="s">
        <v>660</v>
      </c>
      <c r="D308">
        <v>266</v>
      </c>
      <c r="E308" t="s">
        <v>23</v>
      </c>
      <c r="F308" s="2">
        <v>45463</v>
      </c>
      <c r="G308" t="s">
        <v>661</v>
      </c>
      <c r="H308" t="s">
        <v>792</v>
      </c>
      <c r="I308">
        <v>18153.72</v>
      </c>
    </row>
    <row r="309" spans="1:9" x14ac:dyDescent="0.35">
      <c r="A309">
        <v>16555</v>
      </c>
      <c r="B309">
        <v>105</v>
      </c>
      <c r="C309" t="s">
        <v>660</v>
      </c>
      <c r="D309">
        <v>266</v>
      </c>
      <c r="E309" t="s">
        <v>23</v>
      </c>
      <c r="F309" s="2">
        <v>45463</v>
      </c>
      <c r="G309" t="s">
        <v>661</v>
      </c>
      <c r="H309" t="s">
        <v>792</v>
      </c>
      <c r="I309">
        <v>5606.74</v>
      </c>
    </row>
    <row r="310" spans="1:9" x14ac:dyDescent="0.35">
      <c r="A310">
        <v>16556</v>
      </c>
      <c r="B310">
        <v>105</v>
      </c>
      <c r="C310" t="s">
        <v>660</v>
      </c>
      <c r="D310">
        <v>266</v>
      </c>
      <c r="E310" t="s">
        <v>23</v>
      </c>
      <c r="F310" s="2">
        <v>45463</v>
      </c>
      <c r="G310" t="s">
        <v>661</v>
      </c>
      <c r="H310" t="s">
        <v>793</v>
      </c>
      <c r="I310">
        <v>7641.59</v>
      </c>
    </row>
    <row r="311" spans="1:9" x14ac:dyDescent="0.35">
      <c r="A311">
        <v>16557</v>
      </c>
      <c r="B311">
        <v>105</v>
      </c>
      <c r="C311" t="s">
        <v>660</v>
      </c>
      <c r="D311">
        <v>266</v>
      </c>
      <c r="E311" t="s">
        <v>23</v>
      </c>
      <c r="F311" s="2">
        <v>45463</v>
      </c>
      <c r="G311" t="s">
        <v>661</v>
      </c>
      <c r="H311" t="s">
        <v>793</v>
      </c>
      <c r="I311">
        <v>65861.95</v>
      </c>
    </row>
    <row r="312" spans="1:9" x14ac:dyDescent="0.35">
      <c r="A312">
        <v>16558</v>
      </c>
      <c r="B312">
        <v>105</v>
      </c>
      <c r="C312" t="s">
        <v>660</v>
      </c>
      <c r="D312">
        <v>266</v>
      </c>
      <c r="E312" t="s">
        <v>23</v>
      </c>
      <c r="F312" s="2">
        <v>45463</v>
      </c>
      <c r="G312" t="s">
        <v>661</v>
      </c>
      <c r="H312" t="s">
        <v>793</v>
      </c>
      <c r="I312">
        <v>41211.64</v>
      </c>
    </row>
    <row r="313" spans="1:9" x14ac:dyDescent="0.35">
      <c r="A313">
        <v>16559</v>
      </c>
      <c r="B313">
        <v>105</v>
      </c>
      <c r="C313" t="s">
        <v>660</v>
      </c>
      <c r="D313">
        <v>266</v>
      </c>
      <c r="E313" t="s">
        <v>23</v>
      </c>
      <c r="F313" s="2">
        <v>45463</v>
      </c>
      <c r="G313" t="s">
        <v>661</v>
      </c>
      <c r="H313" t="s">
        <v>794</v>
      </c>
      <c r="I313">
        <v>600</v>
      </c>
    </row>
    <row r="314" spans="1:9" x14ac:dyDescent="0.35">
      <c r="A314">
        <v>16560</v>
      </c>
      <c r="B314">
        <v>105</v>
      </c>
      <c r="C314" t="s">
        <v>660</v>
      </c>
      <c r="D314">
        <v>266</v>
      </c>
      <c r="E314" t="s">
        <v>23</v>
      </c>
      <c r="F314" s="2">
        <v>45463</v>
      </c>
      <c r="G314" t="s">
        <v>672</v>
      </c>
      <c r="H314" t="s">
        <v>795</v>
      </c>
      <c r="I314">
        <v>-106.41</v>
      </c>
    </row>
    <row r="315" spans="1:9" x14ac:dyDescent="0.35">
      <c r="A315">
        <v>16561</v>
      </c>
      <c r="B315">
        <v>105</v>
      </c>
      <c r="C315" t="s">
        <v>660</v>
      </c>
      <c r="D315">
        <v>266</v>
      </c>
      <c r="E315" t="s">
        <v>23</v>
      </c>
      <c r="F315" s="2">
        <v>45463</v>
      </c>
      <c r="G315" t="s">
        <v>672</v>
      </c>
      <c r="H315" t="s">
        <v>796</v>
      </c>
      <c r="I315">
        <v>-121.75</v>
      </c>
    </row>
    <row r="316" spans="1:9" x14ac:dyDescent="0.35">
      <c r="A316">
        <v>16562</v>
      </c>
      <c r="B316">
        <v>105</v>
      </c>
      <c r="C316" t="s">
        <v>660</v>
      </c>
      <c r="D316">
        <v>266</v>
      </c>
      <c r="E316" t="s">
        <v>23</v>
      </c>
      <c r="F316" s="2">
        <v>45463</v>
      </c>
      <c r="G316" t="s">
        <v>672</v>
      </c>
      <c r="H316" t="s">
        <v>797</v>
      </c>
      <c r="I316">
        <v>-157.80000000000001</v>
      </c>
    </row>
    <row r="317" spans="1:9" x14ac:dyDescent="0.35">
      <c r="A317">
        <v>16563</v>
      </c>
      <c r="B317">
        <v>105</v>
      </c>
      <c r="C317" t="s">
        <v>660</v>
      </c>
      <c r="D317">
        <v>266</v>
      </c>
      <c r="E317" t="s">
        <v>23</v>
      </c>
      <c r="F317" s="2">
        <v>45463</v>
      </c>
      <c r="G317" t="s">
        <v>672</v>
      </c>
      <c r="H317" t="s">
        <v>798</v>
      </c>
      <c r="I317">
        <v>-185</v>
      </c>
    </row>
    <row r="318" spans="1:9" x14ac:dyDescent="0.35">
      <c r="A318">
        <v>16564</v>
      </c>
      <c r="B318">
        <v>105</v>
      </c>
      <c r="C318" t="s">
        <v>660</v>
      </c>
      <c r="D318">
        <v>266</v>
      </c>
      <c r="E318" t="s">
        <v>23</v>
      </c>
      <c r="F318" s="2">
        <v>45463</v>
      </c>
      <c r="G318" t="s">
        <v>672</v>
      </c>
      <c r="H318" t="s">
        <v>799</v>
      </c>
      <c r="I318">
        <v>-220</v>
      </c>
    </row>
    <row r="319" spans="1:9" x14ac:dyDescent="0.35">
      <c r="A319">
        <v>16565</v>
      </c>
      <c r="B319">
        <v>105</v>
      </c>
      <c r="C319" t="s">
        <v>660</v>
      </c>
      <c r="D319">
        <v>266</v>
      </c>
      <c r="E319" t="s">
        <v>23</v>
      </c>
      <c r="F319" s="2">
        <v>45463</v>
      </c>
      <c r="G319" t="s">
        <v>672</v>
      </c>
      <c r="H319" t="s">
        <v>800</v>
      </c>
      <c r="I319">
        <v>-220.01</v>
      </c>
    </row>
    <row r="320" spans="1:9" x14ac:dyDescent="0.35">
      <c r="A320">
        <v>16566</v>
      </c>
      <c r="B320">
        <v>105</v>
      </c>
      <c r="C320" t="s">
        <v>660</v>
      </c>
      <c r="D320">
        <v>266</v>
      </c>
      <c r="E320" t="s">
        <v>23</v>
      </c>
      <c r="F320" s="2">
        <v>45463</v>
      </c>
      <c r="G320" t="s">
        <v>672</v>
      </c>
      <c r="H320" t="s">
        <v>801</v>
      </c>
      <c r="I320">
        <v>-236.5</v>
      </c>
    </row>
    <row r="321" spans="1:9" x14ac:dyDescent="0.35">
      <c r="A321">
        <v>16567</v>
      </c>
      <c r="B321">
        <v>105</v>
      </c>
      <c r="C321" t="s">
        <v>660</v>
      </c>
      <c r="D321">
        <v>266</v>
      </c>
      <c r="E321" t="s">
        <v>23</v>
      </c>
      <c r="F321" s="2">
        <v>45463</v>
      </c>
      <c r="G321" t="s">
        <v>672</v>
      </c>
      <c r="H321" t="s">
        <v>802</v>
      </c>
      <c r="I321">
        <v>-480</v>
      </c>
    </row>
    <row r="322" spans="1:9" x14ac:dyDescent="0.35">
      <c r="A322">
        <v>16568</v>
      </c>
      <c r="B322">
        <v>105</v>
      </c>
      <c r="C322" t="s">
        <v>660</v>
      </c>
      <c r="D322">
        <v>266</v>
      </c>
      <c r="E322" t="s">
        <v>23</v>
      </c>
      <c r="F322" s="2">
        <v>45463</v>
      </c>
      <c r="G322" t="s">
        <v>672</v>
      </c>
      <c r="H322" t="s">
        <v>803</v>
      </c>
      <c r="I322">
        <v>-519.04</v>
      </c>
    </row>
    <row r="323" spans="1:9" x14ac:dyDescent="0.35">
      <c r="A323">
        <v>16569</v>
      </c>
      <c r="B323">
        <v>105</v>
      </c>
      <c r="C323" t="s">
        <v>660</v>
      </c>
      <c r="D323">
        <v>266</v>
      </c>
      <c r="E323" t="s">
        <v>23</v>
      </c>
      <c r="F323" s="2">
        <v>45463</v>
      </c>
      <c r="G323" t="s">
        <v>672</v>
      </c>
      <c r="H323" t="s">
        <v>804</v>
      </c>
      <c r="I323">
        <v>-3289</v>
      </c>
    </row>
    <row r="324" spans="1:9" x14ac:dyDescent="0.35">
      <c r="A324">
        <v>16570</v>
      </c>
      <c r="B324">
        <v>105</v>
      </c>
      <c r="C324" t="s">
        <v>660</v>
      </c>
      <c r="D324">
        <v>266</v>
      </c>
      <c r="E324" t="s">
        <v>23</v>
      </c>
      <c r="F324" s="2">
        <v>45463</v>
      </c>
      <c r="G324" t="s">
        <v>672</v>
      </c>
      <c r="H324" t="s">
        <v>805</v>
      </c>
      <c r="I324">
        <v>-1186</v>
      </c>
    </row>
    <row r="325" spans="1:9" x14ac:dyDescent="0.35">
      <c r="A325">
        <v>16571</v>
      </c>
      <c r="B325">
        <v>105</v>
      </c>
      <c r="C325" t="s">
        <v>660</v>
      </c>
      <c r="D325">
        <v>266</v>
      </c>
      <c r="E325" t="s">
        <v>23</v>
      </c>
      <c r="F325" s="2">
        <v>45463</v>
      </c>
      <c r="G325" t="s">
        <v>672</v>
      </c>
      <c r="H325" t="s">
        <v>806</v>
      </c>
      <c r="I325">
        <v>-2056.25</v>
      </c>
    </row>
    <row r="326" spans="1:9" x14ac:dyDescent="0.35">
      <c r="A326">
        <v>16572</v>
      </c>
      <c r="B326">
        <v>105</v>
      </c>
      <c r="C326" t="s">
        <v>660</v>
      </c>
      <c r="D326">
        <v>266</v>
      </c>
      <c r="E326" t="s">
        <v>23</v>
      </c>
      <c r="F326" s="2">
        <v>45463</v>
      </c>
      <c r="G326" t="s">
        <v>672</v>
      </c>
      <c r="H326" t="s">
        <v>696</v>
      </c>
      <c r="I326">
        <v>-1.65</v>
      </c>
    </row>
    <row r="327" spans="1:9" x14ac:dyDescent="0.35">
      <c r="A327">
        <v>16573</v>
      </c>
      <c r="B327">
        <v>105</v>
      </c>
      <c r="C327" t="s">
        <v>660</v>
      </c>
      <c r="D327">
        <v>266</v>
      </c>
      <c r="E327" t="s">
        <v>23</v>
      </c>
      <c r="F327" s="2">
        <v>45463</v>
      </c>
      <c r="G327" t="s">
        <v>672</v>
      </c>
      <c r="H327" t="s">
        <v>696</v>
      </c>
      <c r="I327">
        <v>-1.65</v>
      </c>
    </row>
    <row r="328" spans="1:9" x14ac:dyDescent="0.35">
      <c r="A328">
        <v>16574</v>
      </c>
      <c r="B328">
        <v>105</v>
      </c>
      <c r="C328" t="s">
        <v>660</v>
      </c>
      <c r="D328">
        <v>266</v>
      </c>
      <c r="E328" t="s">
        <v>23</v>
      </c>
      <c r="F328" s="2">
        <v>45463</v>
      </c>
      <c r="G328" t="s">
        <v>672</v>
      </c>
      <c r="H328" t="s">
        <v>696</v>
      </c>
      <c r="I328">
        <v>-1.65</v>
      </c>
    </row>
    <row r="329" spans="1:9" x14ac:dyDescent="0.35">
      <c r="A329">
        <v>16575</v>
      </c>
      <c r="B329">
        <v>105</v>
      </c>
      <c r="C329" t="s">
        <v>660</v>
      </c>
      <c r="D329">
        <v>266</v>
      </c>
      <c r="E329" t="s">
        <v>23</v>
      </c>
      <c r="F329" s="2">
        <v>45463</v>
      </c>
      <c r="G329" t="s">
        <v>672</v>
      </c>
      <c r="H329" t="s">
        <v>696</v>
      </c>
      <c r="I329">
        <v>-1.65</v>
      </c>
    </row>
    <row r="330" spans="1:9" x14ac:dyDescent="0.35">
      <c r="A330">
        <v>16576</v>
      </c>
      <c r="B330">
        <v>105</v>
      </c>
      <c r="C330" t="s">
        <v>660</v>
      </c>
      <c r="D330">
        <v>266</v>
      </c>
      <c r="E330" t="s">
        <v>23</v>
      </c>
      <c r="F330" s="2">
        <v>45463</v>
      </c>
      <c r="G330" t="s">
        <v>672</v>
      </c>
      <c r="H330" t="s">
        <v>696</v>
      </c>
      <c r="I330">
        <v>-1.65</v>
      </c>
    </row>
    <row r="331" spans="1:9" x14ac:dyDescent="0.35">
      <c r="A331">
        <v>16577</v>
      </c>
      <c r="B331">
        <v>105</v>
      </c>
      <c r="C331" t="s">
        <v>660</v>
      </c>
      <c r="D331">
        <v>266</v>
      </c>
      <c r="E331" t="s">
        <v>23</v>
      </c>
      <c r="F331" s="2">
        <v>45463</v>
      </c>
      <c r="G331" t="s">
        <v>672</v>
      </c>
      <c r="H331" t="s">
        <v>696</v>
      </c>
      <c r="I331">
        <v>-1.65</v>
      </c>
    </row>
    <row r="332" spans="1:9" x14ac:dyDescent="0.35">
      <c r="A332">
        <v>16578</v>
      </c>
      <c r="B332">
        <v>105</v>
      </c>
      <c r="C332" t="s">
        <v>660</v>
      </c>
      <c r="D332">
        <v>266</v>
      </c>
      <c r="E332" t="s">
        <v>23</v>
      </c>
      <c r="F332" s="2">
        <v>45463</v>
      </c>
      <c r="G332" t="s">
        <v>672</v>
      </c>
      <c r="H332" t="s">
        <v>696</v>
      </c>
      <c r="I332">
        <v>-4.38</v>
      </c>
    </row>
    <row r="333" spans="1:9" x14ac:dyDescent="0.35">
      <c r="A333">
        <v>16579</v>
      </c>
      <c r="B333">
        <v>105</v>
      </c>
      <c r="C333" t="s">
        <v>660</v>
      </c>
      <c r="D333">
        <v>266</v>
      </c>
      <c r="E333" t="s">
        <v>23</v>
      </c>
      <c r="F333" s="2">
        <v>45463</v>
      </c>
      <c r="G333" t="s">
        <v>672</v>
      </c>
      <c r="H333" t="s">
        <v>696</v>
      </c>
      <c r="I333">
        <v>-7.65</v>
      </c>
    </row>
    <row r="334" spans="1:9" x14ac:dyDescent="0.35">
      <c r="A334">
        <v>16580</v>
      </c>
      <c r="B334">
        <v>105</v>
      </c>
      <c r="C334" t="s">
        <v>660</v>
      </c>
      <c r="D334">
        <v>266</v>
      </c>
      <c r="E334" t="s">
        <v>23</v>
      </c>
      <c r="F334" s="2">
        <v>45463</v>
      </c>
      <c r="G334" t="s">
        <v>672</v>
      </c>
      <c r="H334" t="s">
        <v>696</v>
      </c>
      <c r="I334">
        <v>-9</v>
      </c>
    </row>
    <row r="335" spans="1:9" x14ac:dyDescent="0.35">
      <c r="A335">
        <v>16581</v>
      </c>
      <c r="B335">
        <v>105</v>
      </c>
      <c r="C335" t="s">
        <v>660</v>
      </c>
      <c r="D335">
        <v>266</v>
      </c>
      <c r="E335" t="s">
        <v>23</v>
      </c>
      <c r="F335" s="2">
        <v>45463</v>
      </c>
      <c r="G335" t="s">
        <v>672</v>
      </c>
      <c r="H335" t="s">
        <v>696</v>
      </c>
      <c r="I335">
        <v>-9</v>
      </c>
    </row>
    <row r="336" spans="1:9" x14ac:dyDescent="0.35">
      <c r="A336">
        <v>16582</v>
      </c>
      <c r="B336">
        <v>105</v>
      </c>
      <c r="C336" t="s">
        <v>660</v>
      </c>
      <c r="D336">
        <v>266</v>
      </c>
      <c r="E336" t="s">
        <v>23</v>
      </c>
      <c r="F336" s="2">
        <v>45463</v>
      </c>
      <c r="G336" t="s">
        <v>672</v>
      </c>
      <c r="H336" t="s">
        <v>696</v>
      </c>
      <c r="I336">
        <v>-3.36</v>
      </c>
    </row>
    <row r="337" spans="1:9" x14ac:dyDescent="0.35">
      <c r="A337">
        <v>16583</v>
      </c>
      <c r="B337">
        <v>105</v>
      </c>
      <c r="C337" t="s">
        <v>660</v>
      </c>
      <c r="D337">
        <v>266</v>
      </c>
      <c r="E337" t="s">
        <v>23</v>
      </c>
      <c r="F337" s="2">
        <v>45463</v>
      </c>
      <c r="G337" t="s">
        <v>672</v>
      </c>
      <c r="H337" t="s">
        <v>696</v>
      </c>
      <c r="I337">
        <v>-9</v>
      </c>
    </row>
    <row r="338" spans="1:9" x14ac:dyDescent="0.35">
      <c r="A338">
        <v>16584</v>
      </c>
      <c r="B338">
        <v>105</v>
      </c>
      <c r="C338" t="s">
        <v>660</v>
      </c>
      <c r="D338">
        <v>266</v>
      </c>
      <c r="E338" t="s">
        <v>23</v>
      </c>
      <c r="F338" s="2">
        <v>45463</v>
      </c>
      <c r="G338" t="s">
        <v>672</v>
      </c>
      <c r="H338" t="s">
        <v>807</v>
      </c>
      <c r="I338">
        <v>-2393.6799999999998</v>
      </c>
    </row>
    <row r="339" spans="1:9" x14ac:dyDescent="0.35">
      <c r="A339">
        <v>16585</v>
      </c>
      <c r="B339">
        <v>105</v>
      </c>
      <c r="C339" t="s">
        <v>660</v>
      </c>
      <c r="D339">
        <v>266</v>
      </c>
      <c r="E339" t="s">
        <v>23</v>
      </c>
      <c r="F339" s="2">
        <v>45463</v>
      </c>
      <c r="G339" t="s">
        <v>672</v>
      </c>
      <c r="H339" t="s">
        <v>807</v>
      </c>
      <c r="I339">
        <v>-620.97</v>
      </c>
    </row>
    <row r="340" spans="1:9" x14ac:dyDescent="0.35">
      <c r="A340">
        <v>16586</v>
      </c>
      <c r="B340">
        <v>105</v>
      </c>
      <c r="C340" t="s">
        <v>660</v>
      </c>
      <c r="D340">
        <v>266</v>
      </c>
      <c r="E340" t="s">
        <v>23</v>
      </c>
      <c r="F340" s="2">
        <v>45463</v>
      </c>
      <c r="G340" t="s">
        <v>672</v>
      </c>
      <c r="H340" t="s">
        <v>663</v>
      </c>
      <c r="I340">
        <v>-35000</v>
      </c>
    </row>
    <row r="341" spans="1:9" x14ac:dyDescent="0.35">
      <c r="A341">
        <v>16587</v>
      </c>
      <c r="B341">
        <v>105</v>
      </c>
      <c r="C341" t="s">
        <v>660</v>
      </c>
      <c r="D341">
        <v>266</v>
      </c>
      <c r="E341" t="s">
        <v>23</v>
      </c>
      <c r="F341" s="2">
        <v>45463</v>
      </c>
      <c r="G341" t="s">
        <v>672</v>
      </c>
      <c r="H341" t="s">
        <v>714</v>
      </c>
      <c r="I341">
        <v>-1000</v>
      </c>
    </row>
    <row r="342" spans="1:9" x14ac:dyDescent="0.35">
      <c r="A342">
        <v>16588</v>
      </c>
      <c r="B342">
        <v>105</v>
      </c>
      <c r="C342" t="s">
        <v>660</v>
      </c>
      <c r="D342">
        <v>266</v>
      </c>
      <c r="E342" t="s">
        <v>23</v>
      </c>
      <c r="F342" s="2">
        <v>45463</v>
      </c>
      <c r="G342" t="s">
        <v>672</v>
      </c>
      <c r="H342" t="s">
        <v>680</v>
      </c>
      <c r="I342">
        <v>-34000</v>
      </c>
    </row>
    <row r="343" spans="1:9" x14ac:dyDescent="0.35">
      <c r="A343">
        <v>16589</v>
      </c>
      <c r="B343">
        <v>105</v>
      </c>
      <c r="C343" t="s">
        <v>660</v>
      </c>
      <c r="D343">
        <v>266</v>
      </c>
      <c r="E343" t="s">
        <v>23</v>
      </c>
      <c r="F343" s="2">
        <v>45463</v>
      </c>
      <c r="G343" t="s">
        <v>672</v>
      </c>
      <c r="H343" t="s">
        <v>663</v>
      </c>
      <c r="I343">
        <v>-30000</v>
      </c>
    </row>
    <row r="344" spans="1:9" x14ac:dyDescent="0.35">
      <c r="A344">
        <v>16590</v>
      </c>
      <c r="B344">
        <v>105</v>
      </c>
      <c r="C344" t="s">
        <v>660</v>
      </c>
      <c r="D344">
        <v>266</v>
      </c>
      <c r="E344" t="s">
        <v>23</v>
      </c>
      <c r="F344" s="2">
        <v>45463</v>
      </c>
      <c r="G344" t="s">
        <v>672</v>
      </c>
      <c r="H344" t="s">
        <v>665</v>
      </c>
      <c r="I344">
        <v>-26000</v>
      </c>
    </row>
    <row r="345" spans="1:9" x14ac:dyDescent="0.35">
      <c r="A345">
        <v>16591</v>
      </c>
      <c r="B345">
        <v>105</v>
      </c>
      <c r="C345" t="s">
        <v>660</v>
      </c>
      <c r="D345">
        <v>266</v>
      </c>
      <c r="E345" t="s">
        <v>23</v>
      </c>
      <c r="F345" s="2">
        <v>45463</v>
      </c>
      <c r="G345" t="s">
        <v>672</v>
      </c>
      <c r="H345" t="s">
        <v>665</v>
      </c>
      <c r="I345">
        <v>-10</v>
      </c>
    </row>
    <row r="346" spans="1:9" x14ac:dyDescent="0.35">
      <c r="A346">
        <v>16592</v>
      </c>
      <c r="B346">
        <v>105</v>
      </c>
      <c r="C346" t="s">
        <v>660</v>
      </c>
      <c r="D346">
        <v>266</v>
      </c>
      <c r="E346" t="s">
        <v>23</v>
      </c>
      <c r="F346" s="2">
        <v>45463</v>
      </c>
      <c r="G346" t="s">
        <v>672</v>
      </c>
      <c r="H346" t="s">
        <v>681</v>
      </c>
      <c r="I346">
        <v>-10</v>
      </c>
    </row>
    <row r="347" spans="1:9" x14ac:dyDescent="0.35">
      <c r="A347">
        <v>16593</v>
      </c>
      <c r="B347">
        <v>105</v>
      </c>
      <c r="C347" t="s">
        <v>660</v>
      </c>
      <c r="D347">
        <v>266</v>
      </c>
      <c r="E347" t="s">
        <v>23</v>
      </c>
      <c r="F347" s="2">
        <v>45463</v>
      </c>
      <c r="G347" t="s">
        <v>672</v>
      </c>
      <c r="H347" t="s">
        <v>681</v>
      </c>
      <c r="I347">
        <v>-10</v>
      </c>
    </row>
    <row r="348" spans="1:9" x14ac:dyDescent="0.35">
      <c r="A348">
        <v>16594</v>
      </c>
      <c r="B348">
        <v>105</v>
      </c>
      <c r="C348" t="s">
        <v>660</v>
      </c>
      <c r="D348">
        <v>266</v>
      </c>
      <c r="E348" t="s">
        <v>23</v>
      </c>
      <c r="F348" s="2">
        <v>45463</v>
      </c>
      <c r="G348" t="s">
        <v>672</v>
      </c>
      <c r="H348" t="s">
        <v>682</v>
      </c>
      <c r="I348">
        <v>-10</v>
      </c>
    </row>
    <row r="349" spans="1:9" x14ac:dyDescent="0.35">
      <c r="A349">
        <v>16595</v>
      </c>
      <c r="B349">
        <v>105</v>
      </c>
      <c r="C349" t="s">
        <v>660</v>
      </c>
      <c r="D349">
        <v>266</v>
      </c>
      <c r="E349" t="s">
        <v>23</v>
      </c>
      <c r="F349" s="2">
        <v>45463</v>
      </c>
      <c r="G349" t="s">
        <v>672</v>
      </c>
      <c r="H349" t="s">
        <v>808</v>
      </c>
      <c r="I349">
        <v>-1034</v>
      </c>
    </row>
    <row r="350" spans="1:9" x14ac:dyDescent="0.35">
      <c r="A350">
        <v>16596</v>
      </c>
      <c r="B350">
        <v>105</v>
      </c>
      <c r="C350" t="s">
        <v>660</v>
      </c>
      <c r="D350">
        <v>266</v>
      </c>
      <c r="E350" t="s">
        <v>23</v>
      </c>
      <c r="F350" s="2">
        <v>45463</v>
      </c>
      <c r="G350" t="s">
        <v>672</v>
      </c>
      <c r="H350" t="s">
        <v>666</v>
      </c>
      <c r="I350">
        <v>-10</v>
      </c>
    </row>
    <row r="351" spans="1:9" x14ac:dyDescent="0.35">
      <c r="A351">
        <v>16597</v>
      </c>
      <c r="B351">
        <v>105</v>
      </c>
      <c r="C351" t="s">
        <v>660</v>
      </c>
      <c r="D351">
        <v>266</v>
      </c>
      <c r="E351" t="s">
        <v>23</v>
      </c>
      <c r="F351" s="2">
        <v>45463</v>
      </c>
      <c r="G351" t="s">
        <v>672</v>
      </c>
      <c r="H351" t="s">
        <v>666</v>
      </c>
      <c r="I351">
        <v>-6000</v>
      </c>
    </row>
    <row r="352" spans="1:9" x14ac:dyDescent="0.35">
      <c r="A352">
        <v>16598</v>
      </c>
      <c r="B352">
        <v>105</v>
      </c>
      <c r="C352" t="s">
        <v>660</v>
      </c>
      <c r="D352">
        <v>266</v>
      </c>
      <c r="E352" t="s">
        <v>23</v>
      </c>
      <c r="F352" s="2">
        <v>45463</v>
      </c>
      <c r="G352" t="s">
        <v>672</v>
      </c>
      <c r="H352" t="s">
        <v>809</v>
      </c>
      <c r="I352">
        <v>-874.42</v>
      </c>
    </row>
    <row r="353" spans="1:9" x14ac:dyDescent="0.35">
      <c r="A353">
        <v>16599</v>
      </c>
      <c r="B353">
        <v>105</v>
      </c>
      <c r="C353" t="s">
        <v>660</v>
      </c>
      <c r="D353">
        <v>266</v>
      </c>
      <c r="E353" t="s">
        <v>23</v>
      </c>
      <c r="F353" s="2">
        <v>45463</v>
      </c>
      <c r="G353" t="s">
        <v>672</v>
      </c>
      <c r="H353" t="s">
        <v>716</v>
      </c>
      <c r="I353">
        <v>-1034</v>
      </c>
    </row>
    <row r="354" spans="1:9" x14ac:dyDescent="0.35">
      <c r="A354">
        <v>16600</v>
      </c>
      <c r="B354">
        <v>105</v>
      </c>
      <c r="C354" t="s">
        <v>660</v>
      </c>
      <c r="D354">
        <v>266</v>
      </c>
      <c r="E354" t="s">
        <v>23</v>
      </c>
      <c r="F354" s="2">
        <v>45463</v>
      </c>
      <c r="G354" t="s">
        <v>672</v>
      </c>
      <c r="H354" t="s">
        <v>810</v>
      </c>
      <c r="I354">
        <v>-1000</v>
      </c>
    </row>
    <row r="355" spans="1:9" x14ac:dyDescent="0.35">
      <c r="A355">
        <v>16601</v>
      </c>
      <c r="B355">
        <v>105</v>
      </c>
      <c r="C355" t="s">
        <v>660</v>
      </c>
      <c r="D355">
        <v>266</v>
      </c>
      <c r="E355" t="s">
        <v>23</v>
      </c>
      <c r="F355" s="2">
        <v>45463</v>
      </c>
      <c r="G355" t="s">
        <v>672</v>
      </c>
      <c r="H355" t="s">
        <v>811</v>
      </c>
      <c r="I355">
        <v>-1000</v>
      </c>
    </row>
    <row r="356" spans="1:9" x14ac:dyDescent="0.35">
      <c r="A356">
        <v>16602</v>
      </c>
      <c r="B356">
        <v>105</v>
      </c>
      <c r="C356" t="s">
        <v>660</v>
      </c>
      <c r="D356">
        <v>266</v>
      </c>
      <c r="E356" t="s">
        <v>23</v>
      </c>
      <c r="F356" s="2">
        <v>45463</v>
      </c>
      <c r="G356" t="s">
        <v>672</v>
      </c>
      <c r="H356" t="s">
        <v>812</v>
      </c>
      <c r="I356">
        <v>-1000</v>
      </c>
    </row>
    <row r="357" spans="1:9" x14ac:dyDescent="0.35">
      <c r="A357">
        <v>16603</v>
      </c>
      <c r="B357">
        <v>105</v>
      </c>
      <c r="C357" t="s">
        <v>660</v>
      </c>
      <c r="D357">
        <v>266</v>
      </c>
      <c r="E357" t="s">
        <v>23</v>
      </c>
      <c r="F357" s="2">
        <v>45463</v>
      </c>
      <c r="G357" t="s">
        <v>672</v>
      </c>
      <c r="H357" t="s">
        <v>813</v>
      </c>
      <c r="I357">
        <v>-900</v>
      </c>
    </row>
    <row r="358" spans="1:9" x14ac:dyDescent="0.35">
      <c r="A358">
        <v>16604</v>
      </c>
      <c r="B358">
        <v>105</v>
      </c>
      <c r="C358" t="s">
        <v>660</v>
      </c>
      <c r="D358">
        <v>266</v>
      </c>
      <c r="E358" t="s">
        <v>23</v>
      </c>
      <c r="F358" s="2">
        <v>45463</v>
      </c>
      <c r="G358" t="s">
        <v>672</v>
      </c>
      <c r="H358" t="s">
        <v>814</v>
      </c>
      <c r="I358">
        <v>-83.33</v>
      </c>
    </row>
    <row r="359" spans="1:9" x14ac:dyDescent="0.35">
      <c r="A359">
        <v>16605</v>
      </c>
      <c r="B359">
        <v>105</v>
      </c>
      <c r="C359" t="s">
        <v>660</v>
      </c>
      <c r="D359">
        <v>266</v>
      </c>
      <c r="E359" t="s">
        <v>23</v>
      </c>
      <c r="F359" s="2">
        <v>45463</v>
      </c>
      <c r="G359" t="s">
        <v>672</v>
      </c>
      <c r="H359" t="s">
        <v>815</v>
      </c>
      <c r="I359">
        <v>-900</v>
      </c>
    </row>
    <row r="360" spans="1:9" x14ac:dyDescent="0.35">
      <c r="A360">
        <v>16606</v>
      </c>
      <c r="B360">
        <v>105</v>
      </c>
      <c r="C360" t="s">
        <v>660</v>
      </c>
      <c r="D360">
        <v>266</v>
      </c>
      <c r="E360" t="s">
        <v>23</v>
      </c>
      <c r="F360" s="2">
        <v>45463</v>
      </c>
      <c r="G360" t="s">
        <v>672</v>
      </c>
      <c r="H360" t="s">
        <v>816</v>
      </c>
      <c r="I360">
        <v>-900</v>
      </c>
    </row>
    <row r="361" spans="1:9" x14ac:dyDescent="0.35">
      <c r="A361">
        <v>16607</v>
      </c>
      <c r="B361">
        <v>105</v>
      </c>
      <c r="C361" t="s">
        <v>660</v>
      </c>
      <c r="D361">
        <v>266</v>
      </c>
      <c r="E361" t="s">
        <v>23</v>
      </c>
      <c r="F361" s="2">
        <v>45463</v>
      </c>
      <c r="G361" t="s">
        <v>672</v>
      </c>
      <c r="H361" t="s">
        <v>817</v>
      </c>
      <c r="I361">
        <v>-1000</v>
      </c>
    </row>
    <row r="362" spans="1:9" x14ac:dyDescent="0.35">
      <c r="A362">
        <v>16608</v>
      </c>
      <c r="B362">
        <v>105</v>
      </c>
      <c r="C362" t="s">
        <v>660</v>
      </c>
      <c r="D362">
        <v>266</v>
      </c>
      <c r="E362" t="s">
        <v>23</v>
      </c>
      <c r="F362" s="2">
        <v>45463</v>
      </c>
      <c r="G362" t="s">
        <v>672</v>
      </c>
      <c r="H362" t="s">
        <v>818</v>
      </c>
      <c r="I362">
        <v>-12467</v>
      </c>
    </row>
    <row r="363" spans="1:9" x14ac:dyDescent="0.35">
      <c r="A363">
        <v>16609</v>
      </c>
      <c r="B363">
        <v>105</v>
      </c>
      <c r="C363" t="s">
        <v>660</v>
      </c>
      <c r="D363">
        <v>266</v>
      </c>
      <c r="E363" t="s">
        <v>23</v>
      </c>
      <c r="F363" s="2">
        <v>45463</v>
      </c>
      <c r="G363" t="s">
        <v>672</v>
      </c>
      <c r="H363" t="s">
        <v>819</v>
      </c>
      <c r="I363">
        <v>-70000</v>
      </c>
    </row>
    <row r="364" spans="1:9" x14ac:dyDescent="0.35">
      <c r="A364">
        <v>16610</v>
      </c>
      <c r="B364">
        <v>105</v>
      </c>
      <c r="C364" t="s">
        <v>660</v>
      </c>
      <c r="D364">
        <v>266</v>
      </c>
      <c r="E364" t="s">
        <v>23</v>
      </c>
      <c r="F364" s="2">
        <v>45463</v>
      </c>
      <c r="G364" t="s">
        <v>672</v>
      </c>
      <c r="H364" t="s">
        <v>820</v>
      </c>
      <c r="I364">
        <v>-44837</v>
      </c>
    </row>
    <row r="365" spans="1:9" x14ac:dyDescent="0.35">
      <c r="A365">
        <v>16611</v>
      </c>
      <c r="B365">
        <v>105</v>
      </c>
      <c r="C365" t="s">
        <v>660</v>
      </c>
      <c r="D365">
        <v>266</v>
      </c>
      <c r="E365" t="s">
        <v>23</v>
      </c>
      <c r="F365" s="2">
        <v>45463</v>
      </c>
      <c r="G365" t="s">
        <v>672</v>
      </c>
      <c r="H365" t="s">
        <v>821</v>
      </c>
      <c r="I365">
        <v>-333.35</v>
      </c>
    </row>
    <row r="366" spans="1:9" x14ac:dyDescent="0.35">
      <c r="A366">
        <v>16612</v>
      </c>
      <c r="B366">
        <v>105</v>
      </c>
      <c r="C366" t="s">
        <v>660</v>
      </c>
      <c r="D366">
        <v>266</v>
      </c>
      <c r="E366" t="s">
        <v>23</v>
      </c>
      <c r="F366" s="2">
        <v>45463</v>
      </c>
      <c r="G366" t="s">
        <v>672</v>
      </c>
      <c r="H366" t="s">
        <v>819</v>
      </c>
      <c r="I366">
        <v>-80000</v>
      </c>
    </row>
    <row r="367" spans="1:9" x14ac:dyDescent="0.35">
      <c r="A367">
        <v>16613</v>
      </c>
      <c r="B367">
        <v>105</v>
      </c>
      <c r="C367" t="s">
        <v>660</v>
      </c>
      <c r="D367">
        <v>266</v>
      </c>
      <c r="E367" t="s">
        <v>23</v>
      </c>
      <c r="F367" s="2">
        <v>45463</v>
      </c>
      <c r="G367" t="s">
        <v>672</v>
      </c>
      <c r="H367" t="s">
        <v>820</v>
      </c>
      <c r="I367">
        <v>-4106.5200000000004</v>
      </c>
    </row>
    <row r="368" spans="1:9" x14ac:dyDescent="0.35">
      <c r="A368">
        <v>16614</v>
      </c>
      <c r="B368">
        <v>105</v>
      </c>
      <c r="C368" t="s">
        <v>660</v>
      </c>
      <c r="D368">
        <v>266</v>
      </c>
      <c r="E368" t="s">
        <v>23</v>
      </c>
      <c r="F368" s="2">
        <v>45463</v>
      </c>
      <c r="G368" t="s">
        <v>672</v>
      </c>
      <c r="H368" t="s">
        <v>818</v>
      </c>
      <c r="I368">
        <v>-44567.24</v>
      </c>
    </row>
    <row r="369" spans="1:9" x14ac:dyDescent="0.35">
      <c r="A369">
        <v>16615</v>
      </c>
      <c r="B369">
        <v>105</v>
      </c>
      <c r="C369" t="s">
        <v>660</v>
      </c>
      <c r="D369">
        <v>266</v>
      </c>
      <c r="E369" t="s">
        <v>23</v>
      </c>
      <c r="F369" s="2">
        <v>45463</v>
      </c>
      <c r="G369" t="s">
        <v>672</v>
      </c>
      <c r="H369" t="s">
        <v>818</v>
      </c>
      <c r="I369">
        <v>-17471.79</v>
      </c>
    </row>
    <row r="370" spans="1:9" x14ac:dyDescent="0.35">
      <c r="A370">
        <v>16616</v>
      </c>
      <c r="B370">
        <v>105</v>
      </c>
      <c r="C370" t="s">
        <v>660</v>
      </c>
      <c r="D370">
        <v>266</v>
      </c>
      <c r="E370" t="s">
        <v>23</v>
      </c>
      <c r="F370" s="2">
        <v>45463</v>
      </c>
      <c r="G370" t="s">
        <v>672</v>
      </c>
      <c r="H370" t="s">
        <v>822</v>
      </c>
      <c r="I370">
        <v>-2006.53</v>
      </c>
    </row>
    <row r="371" spans="1:9" x14ac:dyDescent="0.35">
      <c r="A371">
        <v>16513</v>
      </c>
      <c r="B371">
        <v>105</v>
      </c>
      <c r="C371" t="s">
        <v>660</v>
      </c>
      <c r="D371">
        <v>266</v>
      </c>
      <c r="E371" t="s">
        <v>23</v>
      </c>
      <c r="F371" s="2">
        <v>45462</v>
      </c>
      <c r="G371" t="s">
        <v>661</v>
      </c>
      <c r="H371" t="s">
        <v>666</v>
      </c>
      <c r="I371">
        <v>12200</v>
      </c>
    </row>
    <row r="372" spans="1:9" x14ac:dyDescent="0.35">
      <c r="A372">
        <v>16514</v>
      </c>
      <c r="B372">
        <v>105</v>
      </c>
      <c r="C372" t="s">
        <v>660</v>
      </c>
      <c r="D372">
        <v>266</v>
      </c>
      <c r="E372" t="s">
        <v>23</v>
      </c>
      <c r="F372" s="2">
        <v>45462</v>
      </c>
      <c r="G372" t="s">
        <v>661</v>
      </c>
      <c r="H372" t="s">
        <v>667</v>
      </c>
      <c r="I372">
        <v>172.22</v>
      </c>
    </row>
    <row r="373" spans="1:9" x14ac:dyDescent="0.35">
      <c r="A373">
        <v>16516</v>
      </c>
      <c r="B373">
        <v>105</v>
      </c>
      <c r="C373" t="s">
        <v>660</v>
      </c>
      <c r="D373">
        <v>266</v>
      </c>
      <c r="E373" t="s">
        <v>23</v>
      </c>
      <c r="F373" s="2">
        <v>45462</v>
      </c>
      <c r="G373" t="s">
        <v>661</v>
      </c>
      <c r="H373" t="s">
        <v>823</v>
      </c>
      <c r="I373">
        <v>68.63</v>
      </c>
    </row>
    <row r="374" spans="1:9" x14ac:dyDescent="0.35">
      <c r="A374">
        <v>16517</v>
      </c>
      <c r="B374">
        <v>105</v>
      </c>
      <c r="C374" t="s">
        <v>660</v>
      </c>
      <c r="D374">
        <v>266</v>
      </c>
      <c r="E374" t="s">
        <v>23</v>
      </c>
      <c r="F374" s="2">
        <v>45462</v>
      </c>
      <c r="G374" t="s">
        <v>661</v>
      </c>
      <c r="H374" t="s">
        <v>824</v>
      </c>
      <c r="I374">
        <v>4701.5200000000004</v>
      </c>
    </row>
    <row r="375" spans="1:9" x14ac:dyDescent="0.35">
      <c r="A375">
        <v>16518</v>
      </c>
      <c r="B375">
        <v>105</v>
      </c>
      <c r="C375" t="s">
        <v>660</v>
      </c>
      <c r="D375">
        <v>266</v>
      </c>
      <c r="E375" t="s">
        <v>23</v>
      </c>
      <c r="F375" s="2">
        <v>45462</v>
      </c>
      <c r="G375" t="s">
        <v>661</v>
      </c>
      <c r="H375" t="s">
        <v>824</v>
      </c>
      <c r="I375">
        <v>15768.33</v>
      </c>
    </row>
    <row r="376" spans="1:9" x14ac:dyDescent="0.35">
      <c r="A376">
        <v>16519</v>
      </c>
      <c r="B376">
        <v>105</v>
      </c>
      <c r="C376" t="s">
        <v>660</v>
      </c>
      <c r="D376">
        <v>266</v>
      </c>
      <c r="E376" t="s">
        <v>23</v>
      </c>
      <c r="F376" s="2">
        <v>45462</v>
      </c>
      <c r="G376" t="s">
        <v>661</v>
      </c>
      <c r="H376" t="s">
        <v>825</v>
      </c>
      <c r="I376">
        <v>42788.52</v>
      </c>
    </row>
    <row r="377" spans="1:9" x14ac:dyDescent="0.35">
      <c r="A377">
        <v>16520</v>
      </c>
      <c r="B377">
        <v>105</v>
      </c>
      <c r="C377" t="s">
        <v>660</v>
      </c>
      <c r="D377">
        <v>266</v>
      </c>
      <c r="E377" t="s">
        <v>23</v>
      </c>
      <c r="F377" s="2">
        <v>45462</v>
      </c>
      <c r="G377" t="s">
        <v>661</v>
      </c>
      <c r="H377" t="s">
        <v>825</v>
      </c>
      <c r="I377">
        <v>65457.96</v>
      </c>
    </row>
    <row r="378" spans="1:9" x14ac:dyDescent="0.35">
      <c r="A378">
        <v>16521</v>
      </c>
      <c r="B378">
        <v>105</v>
      </c>
      <c r="C378" t="s">
        <v>660</v>
      </c>
      <c r="D378">
        <v>266</v>
      </c>
      <c r="E378" t="s">
        <v>23</v>
      </c>
      <c r="F378" s="2">
        <v>45462</v>
      </c>
      <c r="G378" t="s">
        <v>661</v>
      </c>
      <c r="H378" t="s">
        <v>825</v>
      </c>
      <c r="I378">
        <v>6633.96</v>
      </c>
    </row>
    <row r="379" spans="1:9" x14ac:dyDescent="0.35">
      <c r="A379">
        <v>16522</v>
      </c>
      <c r="B379">
        <v>105</v>
      </c>
      <c r="C379" t="s">
        <v>660</v>
      </c>
      <c r="D379">
        <v>266</v>
      </c>
      <c r="E379" t="s">
        <v>23</v>
      </c>
      <c r="F379" s="2">
        <v>45462</v>
      </c>
      <c r="G379" t="s">
        <v>661</v>
      </c>
      <c r="H379" t="s">
        <v>826</v>
      </c>
      <c r="I379">
        <v>1000</v>
      </c>
    </row>
    <row r="380" spans="1:9" x14ac:dyDescent="0.35">
      <c r="A380">
        <v>16523</v>
      </c>
      <c r="B380">
        <v>105</v>
      </c>
      <c r="C380" t="s">
        <v>660</v>
      </c>
      <c r="D380">
        <v>266</v>
      </c>
      <c r="E380" t="s">
        <v>23</v>
      </c>
      <c r="F380" s="2">
        <v>45462</v>
      </c>
      <c r="G380" t="s">
        <v>672</v>
      </c>
      <c r="H380" t="s">
        <v>827</v>
      </c>
      <c r="I380">
        <v>-194</v>
      </c>
    </row>
    <row r="381" spans="1:9" x14ac:dyDescent="0.35">
      <c r="A381">
        <v>16524</v>
      </c>
      <c r="B381">
        <v>105</v>
      </c>
      <c r="C381" t="s">
        <v>660</v>
      </c>
      <c r="D381">
        <v>266</v>
      </c>
      <c r="E381" t="s">
        <v>23</v>
      </c>
      <c r="F381" s="2">
        <v>45462</v>
      </c>
      <c r="G381" t="s">
        <v>672</v>
      </c>
      <c r="H381" t="s">
        <v>828</v>
      </c>
      <c r="I381">
        <v>-206.69</v>
      </c>
    </row>
    <row r="382" spans="1:9" x14ac:dyDescent="0.35">
      <c r="A382">
        <v>16525</v>
      </c>
      <c r="B382">
        <v>105</v>
      </c>
      <c r="C382" t="s">
        <v>660</v>
      </c>
      <c r="D382">
        <v>266</v>
      </c>
      <c r="E382" t="s">
        <v>23</v>
      </c>
      <c r="F382" s="2">
        <v>45462</v>
      </c>
      <c r="G382" t="s">
        <v>672</v>
      </c>
      <c r="H382" t="s">
        <v>829</v>
      </c>
      <c r="I382">
        <v>-214.05</v>
      </c>
    </row>
    <row r="383" spans="1:9" x14ac:dyDescent="0.35">
      <c r="A383">
        <v>16526</v>
      </c>
      <c r="B383">
        <v>105</v>
      </c>
      <c r="C383" t="s">
        <v>660</v>
      </c>
      <c r="D383">
        <v>266</v>
      </c>
      <c r="E383" t="s">
        <v>23</v>
      </c>
      <c r="F383" s="2">
        <v>45462</v>
      </c>
      <c r="G383" t="s">
        <v>672</v>
      </c>
      <c r="H383" t="s">
        <v>830</v>
      </c>
      <c r="I383">
        <v>-251.92</v>
      </c>
    </row>
    <row r="384" spans="1:9" x14ac:dyDescent="0.35">
      <c r="A384">
        <v>16527</v>
      </c>
      <c r="B384">
        <v>105</v>
      </c>
      <c r="C384" t="s">
        <v>660</v>
      </c>
      <c r="D384">
        <v>266</v>
      </c>
      <c r="E384" t="s">
        <v>23</v>
      </c>
      <c r="F384" s="2">
        <v>45462</v>
      </c>
      <c r="G384" t="s">
        <v>672</v>
      </c>
      <c r="H384" t="s">
        <v>831</v>
      </c>
      <c r="I384">
        <v>-497.15</v>
      </c>
    </row>
    <row r="385" spans="1:9" x14ac:dyDescent="0.35">
      <c r="A385">
        <v>16528</v>
      </c>
      <c r="B385">
        <v>105</v>
      </c>
      <c r="C385" t="s">
        <v>660</v>
      </c>
      <c r="D385">
        <v>266</v>
      </c>
      <c r="E385" t="s">
        <v>23</v>
      </c>
      <c r="F385" s="2">
        <v>45462</v>
      </c>
      <c r="G385" t="s">
        <v>672</v>
      </c>
      <c r="H385" t="s">
        <v>678</v>
      </c>
      <c r="I385">
        <v>-678.32</v>
      </c>
    </row>
    <row r="386" spans="1:9" x14ac:dyDescent="0.35">
      <c r="A386">
        <v>16529</v>
      </c>
      <c r="B386">
        <v>105</v>
      </c>
      <c r="C386" t="s">
        <v>660</v>
      </c>
      <c r="D386">
        <v>266</v>
      </c>
      <c r="E386" t="s">
        <v>23</v>
      </c>
      <c r="F386" s="2">
        <v>45462</v>
      </c>
      <c r="G386" t="s">
        <v>672</v>
      </c>
      <c r="H386" t="s">
        <v>769</v>
      </c>
      <c r="I386">
        <v>-799.94</v>
      </c>
    </row>
    <row r="387" spans="1:9" x14ac:dyDescent="0.35">
      <c r="A387">
        <v>16530</v>
      </c>
      <c r="B387">
        <v>105</v>
      </c>
      <c r="C387" t="s">
        <v>660</v>
      </c>
      <c r="D387">
        <v>266</v>
      </c>
      <c r="E387" t="s">
        <v>23</v>
      </c>
      <c r="F387" s="2">
        <v>45462</v>
      </c>
      <c r="G387" t="s">
        <v>672</v>
      </c>
      <c r="H387" t="s">
        <v>663</v>
      </c>
      <c r="I387">
        <v>-18000</v>
      </c>
    </row>
    <row r="388" spans="1:9" x14ac:dyDescent="0.35">
      <c r="A388">
        <v>16531</v>
      </c>
      <c r="B388">
        <v>105</v>
      </c>
      <c r="C388" t="s">
        <v>660</v>
      </c>
      <c r="D388">
        <v>266</v>
      </c>
      <c r="E388" t="s">
        <v>23</v>
      </c>
      <c r="F388" s="2">
        <v>45462</v>
      </c>
      <c r="G388" t="s">
        <v>672</v>
      </c>
      <c r="H388" t="s">
        <v>665</v>
      </c>
      <c r="I388">
        <v>-10</v>
      </c>
    </row>
    <row r="389" spans="1:9" x14ac:dyDescent="0.35">
      <c r="A389">
        <v>16532</v>
      </c>
      <c r="B389">
        <v>105</v>
      </c>
      <c r="C389" t="s">
        <v>660</v>
      </c>
      <c r="D389">
        <v>266</v>
      </c>
      <c r="E389" t="s">
        <v>23</v>
      </c>
      <c r="F389" s="2">
        <v>45462</v>
      </c>
      <c r="G389" t="s">
        <v>672</v>
      </c>
      <c r="H389" t="s">
        <v>681</v>
      </c>
      <c r="I389">
        <v>-10</v>
      </c>
    </row>
    <row r="390" spans="1:9" x14ac:dyDescent="0.35">
      <c r="A390">
        <v>16533</v>
      </c>
      <c r="B390">
        <v>105</v>
      </c>
      <c r="C390" t="s">
        <v>660</v>
      </c>
      <c r="D390">
        <v>266</v>
      </c>
      <c r="E390" t="s">
        <v>23</v>
      </c>
      <c r="F390" s="2">
        <v>45462</v>
      </c>
      <c r="G390" t="s">
        <v>672</v>
      </c>
      <c r="H390" t="s">
        <v>681</v>
      </c>
      <c r="I390">
        <v>-10</v>
      </c>
    </row>
    <row r="391" spans="1:9" x14ac:dyDescent="0.35">
      <c r="A391">
        <v>16534</v>
      </c>
      <c r="B391">
        <v>105</v>
      </c>
      <c r="C391" t="s">
        <v>660</v>
      </c>
      <c r="D391">
        <v>266</v>
      </c>
      <c r="E391" t="s">
        <v>23</v>
      </c>
      <c r="F391" s="2">
        <v>45462</v>
      </c>
      <c r="G391" t="s">
        <v>672</v>
      </c>
      <c r="H391" t="s">
        <v>682</v>
      </c>
      <c r="I391">
        <v>-10</v>
      </c>
    </row>
    <row r="392" spans="1:9" x14ac:dyDescent="0.35">
      <c r="A392">
        <v>16535</v>
      </c>
      <c r="B392">
        <v>105</v>
      </c>
      <c r="C392" t="s">
        <v>660</v>
      </c>
      <c r="D392">
        <v>266</v>
      </c>
      <c r="E392" t="s">
        <v>23</v>
      </c>
      <c r="F392" s="2">
        <v>45462</v>
      </c>
      <c r="G392" t="s">
        <v>672</v>
      </c>
      <c r="H392" t="s">
        <v>663</v>
      </c>
      <c r="I392">
        <v>-2000</v>
      </c>
    </row>
    <row r="393" spans="1:9" x14ac:dyDescent="0.35">
      <c r="A393">
        <v>16536</v>
      </c>
      <c r="B393">
        <v>105</v>
      </c>
      <c r="C393" t="s">
        <v>660</v>
      </c>
      <c r="D393">
        <v>266</v>
      </c>
      <c r="E393" t="s">
        <v>23</v>
      </c>
      <c r="F393" s="2">
        <v>45462</v>
      </c>
      <c r="G393" t="s">
        <v>672</v>
      </c>
      <c r="H393" t="s">
        <v>663</v>
      </c>
      <c r="I393">
        <v>-18000</v>
      </c>
    </row>
    <row r="394" spans="1:9" x14ac:dyDescent="0.35">
      <c r="A394">
        <v>16537</v>
      </c>
      <c r="B394">
        <v>105</v>
      </c>
      <c r="C394" t="s">
        <v>660</v>
      </c>
      <c r="D394">
        <v>266</v>
      </c>
      <c r="E394" t="s">
        <v>23</v>
      </c>
      <c r="F394" s="2">
        <v>45462</v>
      </c>
      <c r="G394" t="s">
        <v>672</v>
      </c>
      <c r="H394" t="s">
        <v>665</v>
      </c>
      <c r="I394">
        <v>-8700</v>
      </c>
    </row>
    <row r="395" spans="1:9" x14ac:dyDescent="0.35">
      <c r="A395">
        <v>16538</v>
      </c>
      <c r="B395">
        <v>105</v>
      </c>
      <c r="C395" t="s">
        <v>660</v>
      </c>
      <c r="D395">
        <v>266</v>
      </c>
      <c r="E395" t="s">
        <v>23</v>
      </c>
      <c r="F395" s="2">
        <v>45462</v>
      </c>
      <c r="G395" t="s">
        <v>672</v>
      </c>
      <c r="H395" t="s">
        <v>680</v>
      </c>
      <c r="I395">
        <v>-8000</v>
      </c>
    </row>
    <row r="396" spans="1:9" x14ac:dyDescent="0.35">
      <c r="A396">
        <v>16539</v>
      </c>
      <c r="B396">
        <v>105</v>
      </c>
      <c r="C396" t="s">
        <v>660</v>
      </c>
      <c r="D396">
        <v>266</v>
      </c>
      <c r="E396" t="s">
        <v>23</v>
      </c>
      <c r="F396" s="2">
        <v>45462</v>
      </c>
      <c r="G396" t="s">
        <v>672</v>
      </c>
      <c r="H396" t="s">
        <v>663</v>
      </c>
      <c r="I396">
        <v>-30000</v>
      </c>
    </row>
    <row r="397" spans="1:9" x14ac:dyDescent="0.35">
      <c r="A397">
        <v>16540</v>
      </c>
      <c r="B397">
        <v>105</v>
      </c>
      <c r="C397" t="s">
        <v>660</v>
      </c>
      <c r="D397">
        <v>266</v>
      </c>
      <c r="E397" t="s">
        <v>23</v>
      </c>
      <c r="F397" s="2">
        <v>45462</v>
      </c>
      <c r="G397" t="s">
        <v>672</v>
      </c>
      <c r="H397" t="s">
        <v>666</v>
      </c>
      <c r="I397">
        <v>-10</v>
      </c>
    </row>
    <row r="398" spans="1:9" x14ac:dyDescent="0.35">
      <c r="A398">
        <v>16541</v>
      </c>
      <c r="B398">
        <v>105</v>
      </c>
      <c r="C398" t="s">
        <v>660</v>
      </c>
      <c r="D398">
        <v>266</v>
      </c>
      <c r="E398" t="s">
        <v>23</v>
      </c>
      <c r="F398" s="2">
        <v>45462</v>
      </c>
      <c r="G398" t="s">
        <v>672</v>
      </c>
      <c r="H398" t="s">
        <v>666</v>
      </c>
      <c r="I398">
        <v>-28000</v>
      </c>
    </row>
    <row r="399" spans="1:9" x14ac:dyDescent="0.35">
      <c r="A399">
        <v>16542</v>
      </c>
      <c r="B399">
        <v>105</v>
      </c>
      <c r="C399" t="s">
        <v>660</v>
      </c>
      <c r="D399">
        <v>266</v>
      </c>
      <c r="E399" t="s">
        <v>23</v>
      </c>
      <c r="F399" s="2">
        <v>45462</v>
      </c>
      <c r="G399" t="s">
        <v>672</v>
      </c>
      <c r="H399" t="s">
        <v>789</v>
      </c>
      <c r="I399">
        <v>-6355.17</v>
      </c>
    </row>
    <row r="400" spans="1:9" x14ac:dyDescent="0.35">
      <c r="A400">
        <v>16543</v>
      </c>
      <c r="B400">
        <v>105</v>
      </c>
      <c r="C400" t="s">
        <v>660</v>
      </c>
      <c r="D400">
        <v>266</v>
      </c>
      <c r="E400" t="s">
        <v>23</v>
      </c>
      <c r="F400" s="2">
        <v>45462</v>
      </c>
      <c r="G400" t="s">
        <v>672</v>
      </c>
      <c r="H400" t="s">
        <v>832</v>
      </c>
      <c r="I400">
        <v>-2145.79</v>
      </c>
    </row>
    <row r="401" spans="1:9" x14ac:dyDescent="0.35">
      <c r="A401">
        <v>16544</v>
      </c>
      <c r="B401">
        <v>105</v>
      </c>
      <c r="C401" t="s">
        <v>660</v>
      </c>
      <c r="D401">
        <v>266</v>
      </c>
      <c r="E401" t="s">
        <v>23</v>
      </c>
      <c r="F401" s="2">
        <v>45462</v>
      </c>
      <c r="G401" t="s">
        <v>672</v>
      </c>
      <c r="H401" t="s">
        <v>833</v>
      </c>
      <c r="I401">
        <v>-11364.03</v>
      </c>
    </row>
    <row r="402" spans="1:9" x14ac:dyDescent="0.35">
      <c r="A402">
        <v>16545</v>
      </c>
      <c r="B402">
        <v>105</v>
      </c>
      <c r="C402" t="s">
        <v>660</v>
      </c>
      <c r="D402">
        <v>266</v>
      </c>
      <c r="E402" t="s">
        <v>23</v>
      </c>
      <c r="F402" s="2">
        <v>45462</v>
      </c>
      <c r="G402" t="s">
        <v>672</v>
      </c>
      <c r="H402" t="s">
        <v>833</v>
      </c>
      <c r="I402">
        <v>-37530</v>
      </c>
    </row>
    <row r="403" spans="1:9" x14ac:dyDescent="0.35">
      <c r="A403">
        <v>16546</v>
      </c>
      <c r="B403">
        <v>105</v>
      </c>
      <c r="C403" t="s">
        <v>660</v>
      </c>
      <c r="D403">
        <v>266</v>
      </c>
      <c r="E403" t="s">
        <v>23</v>
      </c>
      <c r="F403" s="2">
        <v>45462</v>
      </c>
      <c r="G403" t="s">
        <v>672</v>
      </c>
      <c r="H403" t="s">
        <v>834</v>
      </c>
      <c r="I403">
        <v>-4610.76</v>
      </c>
    </row>
    <row r="404" spans="1:9" x14ac:dyDescent="0.35">
      <c r="A404">
        <v>16458</v>
      </c>
      <c r="B404">
        <v>105</v>
      </c>
      <c r="C404" t="s">
        <v>660</v>
      </c>
      <c r="D404">
        <v>266</v>
      </c>
      <c r="E404" t="s">
        <v>23</v>
      </c>
      <c r="F404" s="2">
        <v>45461</v>
      </c>
      <c r="G404" t="s">
        <v>661</v>
      </c>
      <c r="H404" t="s">
        <v>663</v>
      </c>
      <c r="I404">
        <v>12700</v>
      </c>
    </row>
    <row r="405" spans="1:9" x14ac:dyDescent="0.35">
      <c r="A405">
        <v>16459</v>
      </c>
      <c r="B405">
        <v>105</v>
      </c>
      <c r="C405" t="s">
        <v>660</v>
      </c>
      <c r="D405">
        <v>266</v>
      </c>
      <c r="E405" t="s">
        <v>23</v>
      </c>
      <c r="F405" s="2">
        <v>45461</v>
      </c>
      <c r="G405" t="s">
        <v>661</v>
      </c>
      <c r="H405" t="s">
        <v>666</v>
      </c>
      <c r="I405">
        <v>12700</v>
      </c>
    </row>
    <row r="406" spans="1:9" x14ac:dyDescent="0.35">
      <c r="A406">
        <v>16460</v>
      </c>
      <c r="B406">
        <v>105</v>
      </c>
      <c r="C406" t="s">
        <v>660</v>
      </c>
      <c r="D406">
        <v>266</v>
      </c>
      <c r="E406" t="s">
        <v>23</v>
      </c>
      <c r="F406" s="2">
        <v>45461</v>
      </c>
      <c r="G406" t="s">
        <v>661</v>
      </c>
      <c r="H406" t="s">
        <v>667</v>
      </c>
      <c r="I406">
        <v>166.77</v>
      </c>
    </row>
    <row r="407" spans="1:9" x14ac:dyDescent="0.35">
      <c r="A407">
        <v>16461</v>
      </c>
      <c r="B407">
        <v>105</v>
      </c>
      <c r="C407" t="s">
        <v>660</v>
      </c>
      <c r="D407">
        <v>266</v>
      </c>
      <c r="E407" t="s">
        <v>23</v>
      </c>
      <c r="F407" s="2">
        <v>45461</v>
      </c>
      <c r="G407" t="s">
        <v>661</v>
      </c>
      <c r="H407" t="s">
        <v>667</v>
      </c>
      <c r="I407">
        <v>188</v>
      </c>
    </row>
    <row r="408" spans="1:9" x14ac:dyDescent="0.35">
      <c r="A408">
        <v>16463</v>
      </c>
      <c r="B408">
        <v>105</v>
      </c>
      <c r="C408" t="s">
        <v>660</v>
      </c>
      <c r="D408">
        <v>266</v>
      </c>
      <c r="E408" t="s">
        <v>23</v>
      </c>
      <c r="F408" s="2">
        <v>45461</v>
      </c>
      <c r="G408" t="s">
        <v>661</v>
      </c>
      <c r="H408" t="s">
        <v>835</v>
      </c>
      <c r="I408">
        <v>11617.29</v>
      </c>
    </row>
    <row r="409" spans="1:9" x14ac:dyDescent="0.35">
      <c r="A409">
        <v>16464</v>
      </c>
      <c r="B409">
        <v>105</v>
      </c>
      <c r="C409" t="s">
        <v>660</v>
      </c>
      <c r="D409">
        <v>266</v>
      </c>
      <c r="E409" t="s">
        <v>23</v>
      </c>
      <c r="F409" s="2">
        <v>45461</v>
      </c>
      <c r="G409" t="s">
        <v>661</v>
      </c>
      <c r="H409" t="s">
        <v>835</v>
      </c>
      <c r="I409">
        <v>5613.7</v>
      </c>
    </row>
    <row r="410" spans="1:9" x14ac:dyDescent="0.35">
      <c r="A410">
        <v>16465</v>
      </c>
      <c r="B410">
        <v>105</v>
      </c>
      <c r="C410" t="s">
        <v>660</v>
      </c>
      <c r="D410">
        <v>266</v>
      </c>
      <c r="E410" t="s">
        <v>23</v>
      </c>
      <c r="F410" s="2">
        <v>45461</v>
      </c>
      <c r="G410" t="s">
        <v>661</v>
      </c>
      <c r="H410" t="s">
        <v>836</v>
      </c>
      <c r="I410">
        <v>5063</v>
      </c>
    </row>
    <row r="411" spans="1:9" x14ac:dyDescent="0.35">
      <c r="A411">
        <v>16466</v>
      </c>
      <c r="B411">
        <v>105</v>
      </c>
      <c r="C411" t="s">
        <v>660</v>
      </c>
      <c r="D411">
        <v>266</v>
      </c>
      <c r="E411" t="s">
        <v>23</v>
      </c>
      <c r="F411" s="2">
        <v>45461</v>
      </c>
      <c r="G411" t="s">
        <v>661</v>
      </c>
      <c r="H411" t="s">
        <v>836</v>
      </c>
      <c r="I411">
        <v>36514.35</v>
      </c>
    </row>
    <row r="412" spans="1:9" x14ac:dyDescent="0.35">
      <c r="A412">
        <v>16467</v>
      </c>
      <c r="B412">
        <v>105</v>
      </c>
      <c r="C412" t="s">
        <v>660</v>
      </c>
      <c r="D412">
        <v>266</v>
      </c>
      <c r="E412" t="s">
        <v>23</v>
      </c>
      <c r="F412" s="2">
        <v>45461</v>
      </c>
      <c r="G412" t="s">
        <v>661</v>
      </c>
      <c r="H412" t="s">
        <v>836</v>
      </c>
      <c r="I412">
        <v>44147.23</v>
      </c>
    </row>
    <row r="413" spans="1:9" x14ac:dyDescent="0.35">
      <c r="A413">
        <v>16468</v>
      </c>
      <c r="B413">
        <v>105</v>
      </c>
      <c r="C413" t="s">
        <v>660</v>
      </c>
      <c r="D413">
        <v>266</v>
      </c>
      <c r="E413" t="s">
        <v>23</v>
      </c>
      <c r="F413" s="2">
        <v>45461</v>
      </c>
      <c r="G413" t="s">
        <v>661</v>
      </c>
      <c r="H413" t="s">
        <v>837</v>
      </c>
      <c r="I413">
        <v>1000</v>
      </c>
    </row>
    <row r="414" spans="1:9" x14ac:dyDescent="0.35">
      <c r="A414">
        <v>16469</v>
      </c>
      <c r="B414">
        <v>105</v>
      </c>
      <c r="C414" t="s">
        <v>660</v>
      </c>
      <c r="D414">
        <v>266</v>
      </c>
      <c r="E414" t="s">
        <v>23</v>
      </c>
      <c r="F414" s="2">
        <v>45461</v>
      </c>
      <c r="G414" t="s">
        <v>672</v>
      </c>
      <c r="H414" t="s">
        <v>838</v>
      </c>
      <c r="I414">
        <v>-166.9</v>
      </c>
    </row>
    <row r="415" spans="1:9" x14ac:dyDescent="0.35">
      <c r="A415">
        <v>16470</v>
      </c>
      <c r="B415">
        <v>105</v>
      </c>
      <c r="C415" t="s">
        <v>660</v>
      </c>
      <c r="D415">
        <v>266</v>
      </c>
      <c r="E415" t="s">
        <v>23</v>
      </c>
      <c r="F415" s="2">
        <v>45461</v>
      </c>
      <c r="G415" t="s">
        <v>672</v>
      </c>
      <c r="H415" t="s">
        <v>839</v>
      </c>
      <c r="I415">
        <v>-271.14999999999998</v>
      </c>
    </row>
    <row r="416" spans="1:9" x14ac:dyDescent="0.35">
      <c r="A416">
        <v>16471</v>
      </c>
      <c r="B416">
        <v>105</v>
      </c>
      <c r="C416" t="s">
        <v>660</v>
      </c>
      <c r="D416">
        <v>266</v>
      </c>
      <c r="E416" t="s">
        <v>23</v>
      </c>
      <c r="F416" s="2">
        <v>45461</v>
      </c>
      <c r="G416" t="s">
        <v>672</v>
      </c>
      <c r="H416" t="s">
        <v>840</v>
      </c>
      <c r="I416">
        <v>-382.8</v>
      </c>
    </row>
    <row r="417" spans="1:9" x14ac:dyDescent="0.35">
      <c r="A417">
        <v>16472</v>
      </c>
      <c r="B417">
        <v>105</v>
      </c>
      <c r="C417" t="s">
        <v>660</v>
      </c>
      <c r="D417">
        <v>266</v>
      </c>
      <c r="E417" t="s">
        <v>23</v>
      </c>
      <c r="F417" s="2">
        <v>45461</v>
      </c>
      <c r="G417" t="s">
        <v>672</v>
      </c>
      <c r="H417" t="s">
        <v>841</v>
      </c>
      <c r="I417">
        <v>-416</v>
      </c>
    </row>
    <row r="418" spans="1:9" x14ac:dyDescent="0.35">
      <c r="A418">
        <v>16473</v>
      </c>
      <c r="B418">
        <v>105</v>
      </c>
      <c r="C418" t="s">
        <v>660</v>
      </c>
      <c r="D418">
        <v>266</v>
      </c>
      <c r="E418" t="s">
        <v>23</v>
      </c>
      <c r="F418" s="2">
        <v>45461</v>
      </c>
      <c r="G418" t="s">
        <v>672</v>
      </c>
      <c r="H418" t="s">
        <v>842</v>
      </c>
      <c r="I418">
        <v>-540</v>
      </c>
    </row>
    <row r="419" spans="1:9" x14ac:dyDescent="0.35">
      <c r="A419">
        <v>16474</v>
      </c>
      <c r="B419">
        <v>105</v>
      </c>
      <c r="C419" t="s">
        <v>660</v>
      </c>
      <c r="D419">
        <v>266</v>
      </c>
      <c r="E419" t="s">
        <v>23</v>
      </c>
      <c r="F419" s="2">
        <v>45461</v>
      </c>
      <c r="G419" t="s">
        <v>672</v>
      </c>
      <c r="H419" t="s">
        <v>843</v>
      </c>
      <c r="I419">
        <v>-541.54999999999995</v>
      </c>
    </row>
    <row r="420" spans="1:9" x14ac:dyDescent="0.35">
      <c r="A420">
        <v>16475</v>
      </c>
      <c r="B420">
        <v>105</v>
      </c>
      <c r="C420" t="s">
        <v>660</v>
      </c>
      <c r="D420">
        <v>266</v>
      </c>
      <c r="E420" t="s">
        <v>23</v>
      </c>
      <c r="F420" s="2">
        <v>45461</v>
      </c>
      <c r="G420" t="s">
        <v>672</v>
      </c>
      <c r="H420" t="s">
        <v>844</v>
      </c>
      <c r="I420">
        <v>-675.55</v>
      </c>
    </row>
    <row r="421" spans="1:9" x14ac:dyDescent="0.35">
      <c r="A421">
        <v>16476</v>
      </c>
      <c r="B421">
        <v>105</v>
      </c>
      <c r="C421" t="s">
        <v>660</v>
      </c>
      <c r="D421">
        <v>266</v>
      </c>
      <c r="E421" t="s">
        <v>23</v>
      </c>
      <c r="F421" s="2">
        <v>45461</v>
      </c>
      <c r="G421" t="s">
        <v>672</v>
      </c>
      <c r="H421" t="s">
        <v>845</v>
      </c>
      <c r="I421">
        <v>-695.2</v>
      </c>
    </row>
    <row r="422" spans="1:9" x14ac:dyDescent="0.35">
      <c r="A422">
        <v>16477</v>
      </c>
      <c r="B422">
        <v>105</v>
      </c>
      <c r="C422" t="s">
        <v>660</v>
      </c>
      <c r="D422">
        <v>266</v>
      </c>
      <c r="E422" t="s">
        <v>23</v>
      </c>
      <c r="F422" s="2">
        <v>45461</v>
      </c>
      <c r="G422" t="s">
        <v>672</v>
      </c>
      <c r="H422" t="s">
        <v>846</v>
      </c>
      <c r="I422">
        <v>-816</v>
      </c>
    </row>
    <row r="423" spans="1:9" x14ac:dyDescent="0.35">
      <c r="A423">
        <v>16478</v>
      </c>
      <c r="B423">
        <v>105</v>
      </c>
      <c r="C423" t="s">
        <v>660</v>
      </c>
      <c r="D423">
        <v>266</v>
      </c>
      <c r="E423" t="s">
        <v>23</v>
      </c>
      <c r="F423" s="2">
        <v>45461</v>
      </c>
      <c r="G423" t="s">
        <v>672</v>
      </c>
      <c r="H423" t="s">
        <v>847</v>
      </c>
      <c r="I423">
        <v>-2963.27</v>
      </c>
    </row>
    <row r="424" spans="1:9" x14ac:dyDescent="0.35">
      <c r="A424">
        <v>16479</v>
      </c>
      <c r="B424">
        <v>105</v>
      </c>
      <c r="C424" t="s">
        <v>660</v>
      </c>
      <c r="D424">
        <v>266</v>
      </c>
      <c r="E424" t="s">
        <v>23</v>
      </c>
      <c r="F424" s="2">
        <v>45461</v>
      </c>
      <c r="G424" t="s">
        <v>672</v>
      </c>
      <c r="H424" t="s">
        <v>848</v>
      </c>
      <c r="I424">
        <v>-3506.53</v>
      </c>
    </row>
    <row r="425" spans="1:9" x14ac:dyDescent="0.35">
      <c r="A425">
        <v>16480</v>
      </c>
      <c r="B425">
        <v>105</v>
      </c>
      <c r="C425" t="s">
        <v>660</v>
      </c>
      <c r="D425">
        <v>266</v>
      </c>
      <c r="E425" t="s">
        <v>23</v>
      </c>
      <c r="F425" s="2">
        <v>45461</v>
      </c>
      <c r="G425" t="s">
        <v>672</v>
      </c>
      <c r="H425" t="s">
        <v>849</v>
      </c>
      <c r="I425">
        <v>-2192.0300000000002</v>
      </c>
    </row>
    <row r="426" spans="1:9" x14ac:dyDescent="0.35">
      <c r="A426">
        <v>16481</v>
      </c>
      <c r="B426">
        <v>105</v>
      </c>
      <c r="C426" t="s">
        <v>660</v>
      </c>
      <c r="D426">
        <v>266</v>
      </c>
      <c r="E426" t="s">
        <v>23</v>
      </c>
      <c r="F426" s="2">
        <v>45461</v>
      </c>
      <c r="G426" t="s">
        <v>672</v>
      </c>
      <c r="H426" t="s">
        <v>850</v>
      </c>
      <c r="I426">
        <v>-2192.0300000000002</v>
      </c>
    </row>
    <row r="427" spans="1:9" x14ac:dyDescent="0.35">
      <c r="A427">
        <v>16482</v>
      </c>
      <c r="B427">
        <v>105</v>
      </c>
      <c r="C427" t="s">
        <v>660</v>
      </c>
      <c r="D427">
        <v>266</v>
      </c>
      <c r="E427" t="s">
        <v>23</v>
      </c>
      <c r="F427" s="2">
        <v>45461</v>
      </c>
      <c r="G427" t="s">
        <v>672</v>
      </c>
      <c r="H427" t="s">
        <v>851</v>
      </c>
      <c r="I427">
        <v>-30688.77</v>
      </c>
    </row>
    <row r="428" spans="1:9" x14ac:dyDescent="0.35">
      <c r="A428">
        <v>16483</v>
      </c>
      <c r="B428">
        <v>105</v>
      </c>
      <c r="C428" t="s">
        <v>660</v>
      </c>
      <c r="D428">
        <v>266</v>
      </c>
      <c r="E428" t="s">
        <v>23</v>
      </c>
      <c r="F428" s="2">
        <v>45461</v>
      </c>
      <c r="G428" t="s">
        <v>672</v>
      </c>
      <c r="H428" t="s">
        <v>696</v>
      </c>
      <c r="I428">
        <v>-8.4</v>
      </c>
    </row>
    <row r="429" spans="1:9" x14ac:dyDescent="0.35">
      <c r="A429">
        <v>16484</v>
      </c>
      <c r="B429">
        <v>105</v>
      </c>
      <c r="C429" t="s">
        <v>660</v>
      </c>
      <c r="D429">
        <v>266</v>
      </c>
      <c r="E429" t="s">
        <v>23</v>
      </c>
      <c r="F429" s="2">
        <v>45461</v>
      </c>
      <c r="G429" t="s">
        <v>672</v>
      </c>
      <c r="H429" t="s">
        <v>696</v>
      </c>
      <c r="I429">
        <v>-8.4</v>
      </c>
    </row>
    <row r="430" spans="1:9" x14ac:dyDescent="0.35">
      <c r="A430">
        <v>16485</v>
      </c>
      <c r="B430">
        <v>105</v>
      </c>
      <c r="C430" t="s">
        <v>660</v>
      </c>
      <c r="D430">
        <v>266</v>
      </c>
      <c r="E430" t="s">
        <v>23</v>
      </c>
      <c r="F430" s="2">
        <v>45461</v>
      </c>
      <c r="G430" t="s">
        <v>672</v>
      </c>
      <c r="H430" t="s">
        <v>696</v>
      </c>
      <c r="I430">
        <v>-8.4</v>
      </c>
    </row>
    <row r="431" spans="1:9" x14ac:dyDescent="0.35">
      <c r="A431">
        <v>16486</v>
      </c>
      <c r="B431">
        <v>105</v>
      </c>
      <c r="C431" t="s">
        <v>660</v>
      </c>
      <c r="D431">
        <v>266</v>
      </c>
      <c r="E431" t="s">
        <v>23</v>
      </c>
      <c r="F431" s="2">
        <v>45461</v>
      </c>
      <c r="G431" t="s">
        <v>672</v>
      </c>
      <c r="H431" t="s">
        <v>696</v>
      </c>
      <c r="I431">
        <v>-9</v>
      </c>
    </row>
    <row r="432" spans="1:9" x14ac:dyDescent="0.35">
      <c r="A432">
        <v>16487</v>
      </c>
      <c r="B432">
        <v>105</v>
      </c>
      <c r="C432" t="s">
        <v>660</v>
      </c>
      <c r="D432">
        <v>266</v>
      </c>
      <c r="E432" t="s">
        <v>23</v>
      </c>
      <c r="F432" s="2">
        <v>45461</v>
      </c>
      <c r="G432" t="s">
        <v>672</v>
      </c>
      <c r="H432" t="s">
        <v>696</v>
      </c>
      <c r="I432">
        <v>-9</v>
      </c>
    </row>
    <row r="433" spans="1:9" x14ac:dyDescent="0.35">
      <c r="A433">
        <v>16488</v>
      </c>
      <c r="B433">
        <v>105</v>
      </c>
      <c r="C433" t="s">
        <v>660</v>
      </c>
      <c r="D433">
        <v>266</v>
      </c>
      <c r="E433" t="s">
        <v>23</v>
      </c>
      <c r="F433" s="2">
        <v>45461</v>
      </c>
      <c r="G433" t="s">
        <v>672</v>
      </c>
      <c r="H433" t="s">
        <v>696</v>
      </c>
      <c r="I433">
        <v>-9</v>
      </c>
    </row>
    <row r="434" spans="1:9" x14ac:dyDescent="0.35">
      <c r="A434">
        <v>16489</v>
      </c>
      <c r="B434">
        <v>105</v>
      </c>
      <c r="C434" t="s">
        <v>660</v>
      </c>
      <c r="D434">
        <v>266</v>
      </c>
      <c r="E434" t="s">
        <v>23</v>
      </c>
      <c r="F434" s="2">
        <v>45461</v>
      </c>
      <c r="G434" t="s">
        <v>672</v>
      </c>
      <c r="H434" t="s">
        <v>696</v>
      </c>
      <c r="I434">
        <v>-9</v>
      </c>
    </row>
    <row r="435" spans="1:9" x14ac:dyDescent="0.35">
      <c r="A435">
        <v>16490</v>
      </c>
      <c r="B435">
        <v>105</v>
      </c>
      <c r="C435" t="s">
        <v>660</v>
      </c>
      <c r="D435">
        <v>266</v>
      </c>
      <c r="E435" t="s">
        <v>23</v>
      </c>
      <c r="F435" s="2">
        <v>45461</v>
      </c>
      <c r="G435" t="s">
        <v>672</v>
      </c>
      <c r="H435" t="s">
        <v>696</v>
      </c>
      <c r="I435">
        <v>-9</v>
      </c>
    </row>
    <row r="436" spans="1:9" x14ac:dyDescent="0.35">
      <c r="A436">
        <v>16491</v>
      </c>
      <c r="B436">
        <v>105</v>
      </c>
      <c r="C436" t="s">
        <v>660</v>
      </c>
      <c r="D436">
        <v>266</v>
      </c>
      <c r="E436" t="s">
        <v>23</v>
      </c>
      <c r="F436" s="2">
        <v>45461</v>
      </c>
      <c r="G436" t="s">
        <v>672</v>
      </c>
      <c r="H436" t="s">
        <v>696</v>
      </c>
      <c r="I436">
        <v>-9</v>
      </c>
    </row>
    <row r="437" spans="1:9" x14ac:dyDescent="0.35">
      <c r="A437">
        <v>16492</v>
      </c>
      <c r="B437">
        <v>105</v>
      </c>
      <c r="C437" t="s">
        <v>660</v>
      </c>
      <c r="D437">
        <v>266</v>
      </c>
      <c r="E437" t="s">
        <v>23</v>
      </c>
      <c r="F437" s="2">
        <v>45461</v>
      </c>
      <c r="G437" t="s">
        <v>672</v>
      </c>
      <c r="H437" t="s">
        <v>696</v>
      </c>
      <c r="I437">
        <v>-9</v>
      </c>
    </row>
    <row r="438" spans="1:9" x14ac:dyDescent="0.35">
      <c r="A438">
        <v>16493</v>
      </c>
      <c r="B438">
        <v>105</v>
      </c>
      <c r="C438" t="s">
        <v>660</v>
      </c>
      <c r="D438">
        <v>266</v>
      </c>
      <c r="E438" t="s">
        <v>23</v>
      </c>
      <c r="F438" s="2">
        <v>45461</v>
      </c>
      <c r="G438" t="s">
        <v>672</v>
      </c>
      <c r="H438" t="s">
        <v>696</v>
      </c>
      <c r="I438">
        <v>-9</v>
      </c>
    </row>
    <row r="439" spans="1:9" x14ac:dyDescent="0.35">
      <c r="A439">
        <v>16494</v>
      </c>
      <c r="B439">
        <v>105</v>
      </c>
      <c r="C439" t="s">
        <v>660</v>
      </c>
      <c r="D439">
        <v>266</v>
      </c>
      <c r="E439" t="s">
        <v>23</v>
      </c>
      <c r="F439" s="2">
        <v>45461</v>
      </c>
      <c r="G439" t="s">
        <v>672</v>
      </c>
      <c r="H439" t="s">
        <v>696</v>
      </c>
      <c r="I439">
        <v>-9</v>
      </c>
    </row>
    <row r="440" spans="1:9" x14ac:dyDescent="0.35">
      <c r="A440">
        <v>16495</v>
      </c>
      <c r="B440">
        <v>105</v>
      </c>
      <c r="C440" t="s">
        <v>660</v>
      </c>
      <c r="D440">
        <v>266</v>
      </c>
      <c r="E440" t="s">
        <v>23</v>
      </c>
      <c r="F440" s="2">
        <v>45461</v>
      </c>
      <c r="G440" t="s">
        <v>672</v>
      </c>
      <c r="H440" t="s">
        <v>696</v>
      </c>
      <c r="I440">
        <v>-9</v>
      </c>
    </row>
    <row r="441" spans="1:9" x14ac:dyDescent="0.35">
      <c r="A441">
        <v>16496</v>
      </c>
      <c r="B441">
        <v>105</v>
      </c>
      <c r="C441" t="s">
        <v>660</v>
      </c>
      <c r="D441">
        <v>266</v>
      </c>
      <c r="E441" t="s">
        <v>23</v>
      </c>
      <c r="F441" s="2">
        <v>45461</v>
      </c>
      <c r="G441" t="s">
        <v>672</v>
      </c>
      <c r="H441" t="s">
        <v>696</v>
      </c>
      <c r="I441">
        <v>-9</v>
      </c>
    </row>
    <row r="442" spans="1:9" x14ac:dyDescent="0.35">
      <c r="A442">
        <v>16497</v>
      </c>
      <c r="B442">
        <v>105</v>
      </c>
      <c r="C442" t="s">
        <v>660</v>
      </c>
      <c r="D442">
        <v>266</v>
      </c>
      <c r="E442" t="s">
        <v>23</v>
      </c>
      <c r="F442" s="2">
        <v>45461</v>
      </c>
      <c r="G442" t="s">
        <v>672</v>
      </c>
      <c r="H442" t="s">
        <v>696</v>
      </c>
      <c r="I442">
        <v>-9</v>
      </c>
    </row>
    <row r="443" spans="1:9" x14ac:dyDescent="0.35">
      <c r="A443">
        <v>16498</v>
      </c>
      <c r="B443">
        <v>105</v>
      </c>
      <c r="C443" t="s">
        <v>660</v>
      </c>
      <c r="D443">
        <v>266</v>
      </c>
      <c r="E443" t="s">
        <v>23</v>
      </c>
      <c r="F443" s="2">
        <v>45461</v>
      </c>
      <c r="G443" t="s">
        <v>672</v>
      </c>
      <c r="H443" t="s">
        <v>665</v>
      </c>
      <c r="I443">
        <v>-10</v>
      </c>
    </row>
    <row r="444" spans="1:9" x14ac:dyDescent="0.35">
      <c r="A444">
        <v>16499</v>
      </c>
      <c r="B444">
        <v>105</v>
      </c>
      <c r="C444" t="s">
        <v>660</v>
      </c>
      <c r="D444">
        <v>266</v>
      </c>
      <c r="E444" t="s">
        <v>23</v>
      </c>
      <c r="F444" s="2">
        <v>45461</v>
      </c>
      <c r="G444" t="s">
        <v>672</v>
      </c>
      <c r="H444" t="s">
        <v>681</v>
      </c>
      <c r="I444">
        <v>-10</v>
      </c>
    </row>
    <row r="445" spans="1:9" x14ac:dyDescent="0.35">
      <c r="A445">
        <v>16500</v>
      </c>
      <c r="B445">
        <v>105</v>
      </c>
      <c r="C445" t="s">
        <v>660</v>
      </c>
      <c r="D445">
        <v>266</v>
      </c>
      <c r="E445" t="s">
        <v>23</v>
      </c>
      <c r="F445" s="2">
        <v>45461</v>
      </c>
      <c r="G445" t="s">
        <v>672</v>
      </c>
      <c r="H445" t="s">
        <v>681</v>
      </c>
      <c r="I445">
        <v>-10</v>
      </c>
    </row>
    <row r="446" spans="1:9" x14ac:dyDescent="0.35">
      <c r="A446">
        <v>16501</v>
      </c>
      <c r="B446">
        <v>105</v>
      </c>
      <c r="C446" t="s">
        <v>660</v>
      </c>
      <c r="D446">
        <v>266</v>
      </c>
      <c r="E446" t="s">
        <v>23</v>
      </c>
      <c r="F446" s="2">
        <v>45461</v>
      </c>
      <c r="G446" t="s">
        <v>672</v>
      </c>
      <c r="H446" t="s">
        <v>682</v>
      </c>
      <c r="I446">
        <v>-10</v>
      </c>
    </row>
    <row r="447" spans="1:9" x14ac:dyDescent="0.35">
      <c r="A447">
        <v>16502</v>
      </c>
      <c r="B447">
        <v>105</v>
      </c>
      <c r="C447" t="s">
        <v>660</v>
      </c>
      <c r="D447">
        <v>266</v>
      </c>
      <c r="E447" t="s">
        <v>23</v>
      </c>
      <c r="F447" s="2">
        <v>45461</v>
      </c>
      <c r="G447" t="s">
        <v>672</v>
      </c>
      <c r="H447" t="s">
        <v>665</v>
      </c>
      <c r="I447">
        <v>-8000</v>
      </c>
    </row>
    <row r="448" spans="1:9" x14ac:dyDescent="0.35">
      <c r="A448">
        <v>16503</v>
      </c>
      <c r="B448">
        <v>105</v>
      </c>
      <c r="C448" t="s">
        <v>660</v>
      </c>
      <c r="D448">
        <v>266</v>
      </c>
      <c r="E448" t="s">
        <v>23</v>
      </c>
      <c r="F448" s="2">
        <v>45461</v>
      </c>
      <c r="G448" t="s">
        <v>672</v>
      </c>
      <c r="H448" t="s">
        <v>663</v>
      </c>
      <c r="I448">
        <v>-35000</v>
      </c>
    </row>
    <row r="449" spans="1:9" x14ac:dyDescent="0.35">
      <c r="A449">
        <v>16504</v>
      </c>
      <c r="B449">
        <v>105</v>
      </c>
      <c r="C449" t="s">
        <v>660</v>
      </c>
      <c r="D449">
        <v>266</v>
      </c>
      <c r="E449" t="s">
        <v>23</v>
      </c>
      <c r="F449" s="2">
        <v>45461</v>
      </c>
      <c r="G449" t="s">
        <v>672</v>
      </c>
      <c r="H449" t="s">
        <v>680</v>
      </c>
      <c r="I449">
        <v>-15000</v>
      </c>
    </row>
    <row r="450" spans="1:9" x14ac:dyDescent="0.35">
      <c r="A450">
        <v>16505</v>
      </c>
      <c r="B450">
        <v>105</v>
      </c>
      <c r="C450" t="s">
        <v>660</v>
      </c>
      <c r="D450">
        <v>266</v>
      </c>
      <c r="E450" t="s">
        <v>23</v>
      </c>
      <c r="F450" s="2">
        <v>45461</v>
      </c>
      <c r="G450" t="s">
        <v>672</v>
      </c>
      <c r="H450" t="s">
        <v>663</v>
      </c>
      <c r="I450">
        <v>-35000</v>
      </c>
    </row>
    <row r="451" spans="1:9" x14ac:dyDescent="0.35">
      <c r="A451">
        <v>16506</v>
      </c>
      <c r="B451">
        <v>105</v>
      </c>
      <c r="C451" t="s">
        <v>660</v>
      </c>
      <c r="D451">
        <v>266</v>
      </c>
      <c r="E451" t="s">
        <v>23</v>
      </c>
      <c r="F451" s="2">
        <v>45461</v>
      </c>
      <c r="G451" t="s">
        <v>672</v>
      </c>
      <c r="H451" t="s">
        <v>666</v>
      </c>
      <c r="I451">
        <v>-40000</v>
      </c>
    </row>
    <row r="452" spans="1:9" x14ac:dyDescent="0.35">
      <c r="A452">
        <v>16507</v>
      </c>
      <c r="B452">
        <v>105</v>
      </c>
      <c r="C452" t="s">
        <v>660</v>
      </c>
      <c r="D452">
        <v>266</v>
      </c>
      <c r="E452" t="s">
        <v>23</v>
      </c>
      <c r="F452" s="2">
        <v>45461</v>
      </c>
      <c r="G452" t="s">
        <v>672</v>
      </c>
      <c r="H452" t="s">
        <v>666</v>
      </c>
      <c r="I452">
        <v>-10</v>
      </c>
    </row>
    <row r="453" spans="1:9" x14ac:dyDescent="0.35">
      <c r="A453">
        <v>16508</v>
      </c>
      <c r="B453">
        <v>105</v>
      </c>
      <c r="C453" t="s">
        <v>660</v>
      </c>
      <c r="D453">
        <v>266</v>
      </c>
      <c r="E453" t="s">
        <v>23</v>
      </c>
      <c r="F453" s="2">
        <v>45461</v>
      </c>
      <c r="G453" t="s">
        <v>672</v>
      </c>
      <c r="H453" t="s">
        <v>852</v>
      </c>
      <c r="I453">
        <v>-12.75</v>
      </c>
    </row>
    <row r="454" spans="1:9" x14ac:dyDescent="0.35">
      <c r="A454">
        <v>16509</v>
      </c>
      <c r="B454">
        <v>105</v>
      </c>
      <c r="C454" t="s">
        <v>660</v>
      </c>
      <c r="D454">
        <v>266</v>
      </c>
      <c r="E454" t="s">
        <v>23</v>
      </c>
      <c r="F454" s="2">
        <v>45461</v>
      </c>
      <c r="G454" t="s">
        <v>672</v>
      </c>
      <c r="H454" t="s">
        <v>852</v>
      </c>
      <c r="I454">
        <v>-12.75</v>
      </c>
    </row>
    <row r="455" spans="1:9" x14ac:dyDescent="0.35">
      <c r="A455">
        <v>16510</v>
      </c>
      <c r="B455">
        <v>105</v>
      </c>
      <c r="C455" t="s">
        <v>660</v>
      </c>
      <c r="D455">
        <v>266</v>
      </c>
      <c r="E455" t="s">
        <v>23</v>
      </c>
      <c r="F455" s="2">
        <v>45461</v>
      </c>
      <c r="G455" t="s">
        <v>672</v>
      </c>
      <c r="H455" t="s">
        <v>852</v>
      </c>
      <c r="I455">
        <v>-12.75</v>
      </c>
    </row>
    <row r="456" spans="1:9" x14ac:dyDescent="0.35">
      <c r="A456">
        <v>16511</v>
      </c>
      <c r="B456">
        <v>105</v>
      </c>
      <c r="C456" t="s">
        <v>660</v>
      </c>
      <c r="D456">
        <v>266</v>
      </c>
      <c r="E456" t="s">
        <v>23</v>
      </c>
      <c r="F456" s="2">
        <v>45461</v>
      </c>
      <c r="G456" t="s">
        <v>672</v>
      </c>
      <c r="H456" t="s">
        <v>853</v>
      </c>
      <c r="I456">
        <v>-240</v>
      </c>
    </row>
    <row r="457" spans="1:9" x14ac:dyDescent="0.35">
      <c r="A457">
        <v>16512</v>
      </c>
      <c r="B457">
        <v>105</v>
      </c>
      <c r="C457" t="s">
        <v>660</v>
      </c>
      <c r="D457">
        <v>266</v>
      </c>
      <c r="E457" t="s">
        <v>23</v>
      </c>
      <c r="F457" s="2">
        <v>45461</v>
      </c>
      <c r="G457" t="s">
        <v>672</v>
      </c>
      <c r="H457" t="s">
        <v>854</v>
      </c>
      <c r="I457">
        <v>-1700</v>
      </c>
    </row>
    <row r="458" spans="1:9" x14ac:dyDescent="0.35">
      <c r="A458">
        <v>16397</v>
      </c>
      <c r="B458">
        <v>105</v>
      </c>
      <c r="C458" t="s">
        <v>660</v>
      </c>
      <c r="D458">
        <v>266</v>
      </c>
      <c r="E458" t="s">
        <v>23</v>
      </c>
      <c r="F458" s="2">
        <v>45460</v>
      </c>
      <c r="G458" t="s">
        <v>661</v>
      </c>
      <c r="H458" t="s">
        <v>663</v>
      </c>
      <c r="I458">
        <v>2700</v>
      </c>
    </row>
    <row r="459" spans="1:9" x14ac:dyDescent="0.35">
      <c r="A459">
        <v>16398</v>
      </c>
      <c r="B459">
        <v>105</v>
      </c>
      <c r="C459" t="s">
        <v>660</v>
      </c>
      <c r="D459">
        <v>266</v>
      </c>
      <c r="E459" t="s">
        <v>23</v>
      </c>
      <c r="F459" s="2">
        <v>45460</v>
      </c>
      <c r="G459" t="s">
        <v>661</v>
      </c>
      <c r="H459" t="s">
        <v>680</v>
      </c>
      <c r="I459">
        <v>8200</v>
      </c>
    </row>
    <row r="460" spans="1:9" x14ac:dyDescent="0.35">
      <c r="A460">
        <v>16399</v>
      </c>
      <c r="B460">
        <v>105</v>
      </c>
      <c r="C460" t="s">
        <v>660</v>
      </c>
      <c r="D460">
        <v>266</v>
      </c>
      <c r="E460" t="s">
        <v>23</v>
      </c>
      <c r="F460" s="2">
        <v>45460</v>
      </c>
      <c r="G460" t="s">
        <v>661</v>
      </c>
      <c r="H460" t="s">
        <v>663</v>
      </c>
      <c r="I460">
        <v>13500</v>
      </c>
    </row>
    <row r="461" spans="1:9" x14ac:dyDescent="0.35">
      <c r="A461">
        <v>16400</v>
      </c>
      <c r="B461">
        <v>105</v>
      </c>
      <c r="C461" t="s">
        <v>660</v>
      </c>
      <c r="D461">
        <v>266</v>
      </c>
      <c r="E461" t="s">
        <v>23</v>
      </c>
      <c r="F461" s="2">
        <v>45460</v>
      </c>
      <c r="G461" t="s">
        <v>661</v>
      </c>
      <c r="H461" t="s">
        <v>666</v>
      </c>
      <c r="I461">
        <v>3200</v>
      </c>
    </row>
    <row r="462" spans="1:9" x14ac:dyDescent="0.35">
      <c r="A462">
        <v>16401</v>
      </c>
      <c r="B462">
        <v>105</v>
      </c>
      <c r="C462" t="s">
        <v>660</v>
      </c>
      <c r="D462">
        <v>266</v>
      </c>
      <c r="E462" t="s">
        <v>23</v>
      </c>
      <c r="F462" s="2">
        <v>45460</v>
      </c>
      <c r="G462" t="s">
        <v>661</v>
      </c>
      <c r="H462" t="s">
        <v>667</v>
      </c>
      <c r="I462">
        <v>742.41</v>
      </c>
    </row>
    <row r="463" spans="1:9" x14ac:dyDescent="0.35">
      <c r="A463">
        <v>16402</v>
      </c>
      <c r="B463">
        <v>105</v>
      </c>
      <c r="C463" t="s">
        <v>660</v>
      </c>
      <c r="D463">
        <v>266</v>
      </c>
      <c r="E463" t="s">
        <v>23</v>
      </c>
      <c r="F463" s="2">
        <v>45460</v>
      </c>
      <c r="G463" t="s">
        <v>661</v>
      </c>
      <c r="H463" t="s">
        <v>855</v>
      </c>
      <c r="I463">
        <v>38184.9</v>
      </c>
    </row>
    <row r="464" spans="1:9" x14ac:dyDescent="0.35">
      <c r="A464">
        <v>16403</v>
      </c>
      <c r="B464">
        <v>105</v>
      </c>
      <c r="C464" t="s">
        <v>660</v>
      </c>
      <c r="D464">
        <v>266</v>
      </c>
      <c r="E464" t="s">
        <v>23</v>
      </c>
      <c r="F464" s="2">
        <v>45460</v>
      </c>
      <c r="G464" t="s">
        <v>661</v>
      </c>
      <c r="H464" t="s">
        <v>855</v>
      </c>
      <c r="I464">
        <v>28164.97</v>
      </c>
    </row>
    <row r="465" spans="1:9" x14ac:dyDescent="0.35">
      <c r="A465">
        <v>16404</v>
      </c>
      <c r="B465">
        <v>105</v>
      </c>
      <c r="C465" t="s">
        <v>660</v>
      </c>
      <c r="D465">
        <v>266</v>
      </c>
      <c r="E465" t="s">
        <v>23</v>
      </c>
      <c r="F465" s="2">
        <v>45460</v>
      </c>
      <c r="G465" t="s">
        <v>661</v>
      </c>
      <c r="H465" t="s">
        <v>855</v>
      </c>
      <c r="I465">
        <v>314963.77</v>
      </c>
    </row>
    <row r="466" spans="1:9" x14ac:dyDescent="0.35">
      <c r="A466">
        <v>16405</v>
      </c>
      <c r="B466">
        <v>105</v>
      </c>
      <c r="C466" t="s">
        <v>660</v>
      </c>
      <c r="D466">
        <v>266</v>
      </c>
      <c r="E466" t="s">
        <v>23</v>
      </c>
      <c r="F466" s="2">
        <v>45460</v>
      </c>
      <c r="G466" t="s">
        <v>661</v>
      </c>
      <c r="H466" t="s">
        <v>855</v>
      </c>
      <c r="I466">
        <v>145824.5</v>
      </c>
    </row>
    <row r="467" spans="1:9" x14ac:dyDescent="0.35">
      <c r="A467">
        <v>16406</v>
      </c>
      <c r="B467">
        <v>105</v>
      </c>
      <c r="C467" t="s">
        <v>660</v>
      </c>
      <c r="D467">
        <v>266</v>
      </c>
      <c r="E467" t="s">
        <v>23</v>
      </c>
      <c r="F467" s="2">
        <v>45460</v>
      </c>
      <c r="G467" t="s">
        <v>661</v>
      </c>
      <c r="H467" t="s">
        <v>856</v>
      </c>
      <c r="I467">
        <v>84</v>
      </c>
    </row>
    <row r="468" spans="1:9" x14ac:dyDescent="0.35">
      <c r="A468">
        <v>16407</v>
      </c>
      <c r="B468">
        <v>105</v>
      </c>
      <c r="C468" t="s">
        <v>660</v>
      </c>
      <c r="D468">
        <v>266</v>
      </c>
      <c r="E468" t="s">
        <v>23</v>
      </c>
      <c r="F468" s="2">
        <v>45460</v>
      </c>
      <c r="G468" t="s">
        <v>661</v>
      </c>
      <c r="H468" t="s">
        <v>857</v>
      </c>
      <c r="I468">
        <v>63316.57</v>
      </c>
    </row>
    <row r="469" spans="1:9" x14ac:dyDescent="0.35">
      <c r="A469">
        <v>16408</v>
      </c>
      <c r="B469">
        <v>105</v>
      </c>
      <c r="C469" t="s">
        <v>660</v>
      </c>
      <c r="D469">
        <v>266</v>
      </c>
      <c r="E469" t="s">
        <v>23</v>
      </c>
      <c r="F469" s="2">
        <v>45460</v>
      </c>
      <c r="G469" t="s">
        <v>661</v>
      </c>
      <c r="H469" t="s">
        <v>857</v>
      </c>
      <c r="I469">
        <v>204243.11</v>
      </c>
    </row>
    <row r="470" spans="1:9" x14ac:dyDescent="0.35">
      <c r="A470">
        <v>16409</v>
      </c>
      <c r="B470">
        <v>105</v>
      </c>
      <c r="C470" t="s">
        <v>660</v>
      </c>
      <c r="D470">
        <v>266</v>
      </c>
      <c r="E470" t="s">
        <v>23</v>
      </c>
      <c r="F470" s="2">
        <v>45460</v>
      </c>
      <c r="G470" t="s">
        <v>672</v>
      </c>
      <c r="H470" t="s">
        <v>858</v>
      </c>
      <c r="I470">
        <v>-236.23</v>
      </c>
    </row>
    <row r="471" spans="1:9" x14ac:dyDescent="0.35">
      <c r="A471">
        <v>16410</v>
      </c>
      <c r="B471">
        <v>105</v>
      </c>
      <c r="C471" t="s">
        <v>660</v>
      </c>
      <c r="D471">
        <v>266</v>
      </c>
      <c r="E471" t="s">
        <v>23</v>
      </c>
      <c r="F471" s="2">
        <v>45460</v>
      </c>
      <c r="G471" t="s">
        <v>672</v>
      </c>
      <c r="H471" t="s">
        <v>859</v>
      </c>
      <c r="I471">
        <v>-249</v>
      </c>
    </row>
    <row r="472" spans="1:9" x14ac:dyDescent="0.35">
      <c r="A472">
        <v>16411</v>
      </c>
      <c r="B472">
        <v>105</v>
      </c>
      <c r="C472" t="s">
        <v>660</v>
      </c>
      <c r="D472">
        <v>266</v>
      </c>
      <c r="E472" t="s">
        <v>23</v>
      </c>
      <c r="F472" s="2">
        <v>45460</v>
      </c>
      <c r="G472" t="s">
        <v>672</v>
      </c>
      <c r="H472" t="s">
        <v>860</v>
      </c>
      <c r="I472">
        <v>-356.12</v>
      </c>
    </row>
    <row r="473" spans="1:9" x14ac:dyDescent="0.35">
      <c r="A473">
        <v>16412</v>
      </c>
      <c r="B473">
        <v>105</v>
      </c>
      <c r="C473" t="s">
        <v>660</v>
      </c>
      <c r="D473">
        <v>266</v>
      </c>
      <c r="E473" t="s">
        <v>23</v>
      </c>
      <c r="F473" s="2">
        <v>45460</v>
      </c>
      <c r="G473" t="s">
        <v>672</v>
      </c>
      <c r="H473" t="s">
        <v>861</v>
      </c>
      <c r="I473">
        <v>-381</v>
      </c>
    </row>
    <row r="474" spans="1:9" x14ac:dyDescent="0.35">
      <c r="A474">
        <v>16413</v>
      </c>
      <c r="B474">
        <v>105</v>
      </c>
      <c r="C474" t="s">
        <v>660</v>
      </c>
      <c r="D474">
        <v>266</v>
      </c>
      <c r="E474" t="s">
        <v>23</v>
      </c>
      <c r="F474" s="2">
        <v>45460</v>
      </c>
      <c r="G474" t="s">
        <v>672</v>
      </c>
      <c r="H474" t="s">
        <v>862</v>
      </c>
      <c r="I474">
        <v>-584.96</v>
      </c>
    </row>
    <row r="475" spans="1:9" x14ac:dyDescent="0.35">
      <c r="A475">
        <v>16414</v>
      </c>
      <c r="B475">
        <v>105</v>
      </c>
      <c r="C475" t="s">
        <v>660</v>
      </c>
      <c r="D475">
        <v>266</v>
      </c>
      <c r="E475" t="s">
        <v>23</v>
      </c>
      <c r="F475" s="2">
        <v>45460</v>
      </c>
      <c r="G475" t="s">
        <v>672</v>
      </c>
      <c r="H475" t="s">
        <v>863</v>
      </c>
      <c r="I475">
        <v>-1950</v>
      </c>
    </row>
    <row r="476" spans="1:9" x14ac:dyDescent="0.35">
      <c r="A476">
        <v>16415</v>
      </c>
      <c r="B476">
        <v>105</v>
      </c>
      <c r="C476" t="s">
        <v>660</v>
      </c>
      <c r="D476">
        <v>266</v>
      </c>
      <c r="E476" t="s">
        <v>23</v>
      </c>
      <c r="F476" s="2">
        <v>45460</v>
      </c>
      <c r="G476" t="s">
        <v>672</v>
      </c>
      <c r="H476" t="s">
        <v>864</v>
      </c>
      <c r="I476">
        <v>-2177.33</v>
      </c>
    </row>
    <row r="477" spans="1:9" x14ac:dyDescent="0.35">
      <c r="A477">
        <v>16416</v>
      </c>
      <c r="B477">
        <v>105</v>
      </c>
      <c r="C477" t="s">
        <v>660</v>
      </c>
      <c r="D477">
        <v>266</v>
      </c>
      <c r="E477" t="s">
        <v>23</v>
      </c>
      <c r="F477" s="2">
        <v>45460</v>
      </c>
      <c r="G477" t="s">
        <v>672</v>
      </c>
      <c r="H477" t="s">
        <v>865</v>
      </c>
      <c r="I477">
        <v>-2403.35</v>
      </c>
    </row>
    <row r="478" spans="1:9" x14ac:dyDescent="0.35">
      <c r="A478">
        <v>16417</v>
      </c>
      <c r="B478">
        <v>105</v>
      </c>
      <c r="C478" t="s">
        <v>660</v>
      </c>
      <c r="D478">
        <v>266</v>
      </c>
      <c r="E478" t="s">
        <v>23</v>
      </c>
      <c r="F478" s="2">
        <v>45460</v>
      </c>
      <c r="G478" t="s">
        <v>672</v>
      </c>
      <c r="H478" t="s">
        <v>866</v>
      </c>
      <c r="I478">
        <v>-150.26</v>
      </c>
    </row>
    <row r="479" spans="1:9" x14ac:dyDescent="0.35">
      <c r="A479">
        <v>16418</v>
      </c>
      <c r="B479">
        <v>105</v>
      </c>
      <c r="C479" t="s">
        <v>660</v>
      </c>
      <c r="D479">
        <v>266</v>
      </c>
      <c r="E479" t="s">
        <v>23</v>
      </c>
      <c r="F479" s="2">
        <v>45460</v>
      </c>
      <c r="G479" t="s">
        <v>672</v>
      </c>
      <c r="H479" t="s">
        <v>867</v>
      </c>
      <c r="I479">
        <v>-200</v>
      </c>
    </row>
    <row r="480" spans="1:9" x14ac:dyDescent="0.35">
      <c r="A480">
        <v>16419</v>
      </c>
      <c r="B480">
        <v>105</v>
      </c>
      <c r="C480" t="s">
        <v>660</v>
      </c>
      <c r="D480">
        <v>266</v>
      </c>
      <c r="E480" t="s">
        <v>23</v>
      </c>
      <c r="F480" s="2">
        <v>45460</v>
      </c>
      <c r="G480" t="s">
        <v>672</v>
      </c>
      <c r="H480" t="s">
        <v>868</v>
      </c>
      <c r="I480">
        <v>-219</v>
      </c>
    </row>
    <row r="481" spans="1:9" x14ac:dyDescent="0.35">
      <c r="A481">
        <v>16420</v>
      </c>
      <c r="B481">
        <v>105</v>
      </c>
      <c r="C481" t="s">
        <v>660</v>
      </c>
      <c r="D481">
        <v>266</v>
      </c>
      <c r="E481" t="s">
        <v>23</v>
      </c>
      <c r="F481" s="2">
        <v>45460</v>
      </c>
      <c r="G481" t="s">
        <v>672</v>
      </c>
      <c r="H481" t="s">
        <v>869</v>
      </c>
      <c r="I481">
        <v>-400</v>
      </c>
    </row>
    <row r="482" spans="1:9" x14ac:dyDescent="0.35">
      <c r="A482">
        <v>16421</v>
      </c>
      <c r="B482">
        <v>105</v>
      </c>
      <c r="C482" t="s">
        <v>660</v>
      </c>
      <c r="D482">
        <v>266</v>
      </c>
      <c r="E482" t="s">
        <v>23</v>
      </c>
      <c r="F482" s="2">
        <v>45460</v>
      </c>
      <c r="G482" t="s">
        <v>672</v>
      </c>
      <c r="H482" t="s">
        <v>870</v>
      </c>
      <c r="I482">
        <v>-621.03</v>
      </c>
    </row>
    <row r="483" spans="1:9" x14ac:dyDescent="0.35">
      <c r="A483">
        <v>16422</v>
      </c>
      <c r="B483">
        <v>105</v>
      </c>
      <c r="C483" t="s">
        <v>660</v>
      </c>
      <c r="D483">
        <v>266</v>
      </c>
      <c r="E483" t="s">
        <v>23</v>
      </c>
      <c r="F483" s="2">
        <v>45460</v>
      </c>
      <c r="G483" t="s">
        <v>672</v>
      </c>
      <c r="H483" t="s">
        <v>871</v>
      </c>
      <c r="I483">
        <v>-4511.99</v>
      </c>
    </row>
    <row r="484" spans="1:9" x14ac:dyDescent="0.35">
      <c r="A484">
        <v>16423</v>
      </c>
      <c r="B484">
        <v>105</v>
      </c>
      <c r="C484" t="s">
        <v>660</v>
      </c>
      <c r="D484">
        <v>266</v>
      </c>
      <c r="E484" t="s">
        <v>23</v>
      </c>
      <c r="F484" s="2">
        <v>45460</v>
      </c>
      <c r="G484" t="s">
        <v>672</v>
      </c>
      <c r="H484" t="s">
        <v>872</v>
      </c>
      <c r="I484">
        <v>-4511.99</v>
      </c>
    </row>
    <row r="485" spans="1:9" x14ac:dyDescent="0.35">
      <c r="A485">
        <v>16424</v>
      </c>
      <c r="B485">
        <v>105</v>
      </c>
      <c r="C485" t="s">
        <v>660</v>
      </c>
      <c r="D485">
        <v>266</v>
      </c>
      <c r="E485" t="s">
        <v>23</v>
      </c>
      <c r="F485" s="2">
        <v>45460</v>
      </c>
      <c r="G485" t="s">
        <v>672</v>
      </c>
      <c r="H485" t="s">
        <v>873</v>
      </c>
      <c r="I485">
        <v>-3306.45</v>
      </c>
    </row>
    <row r="486" spans="1:9" x14ac:dyDescent="0.35">
      <c r="A486">
        <v>16425</v>
      </c>
      <c r="B486">
        <v>105</v>
      </c>
      <c r="C486" t="s">
        <v>660</v>
      </c>
      <c r="D486">
        <v>266</v>
      </c>
      <c r="E486" t="s">
        <v>23</v>
      </c>
      <c r="F486" s="2">
        <v>45460</v>
      </c>
      <c r="G486" t="s">
        <v>672</v>
      </c>
      <c r="H486" t="s">
        <v>874</v>
      </c>
      <c r="I486">
        <v>-4300</v>
      </c>
    </row>
    <row r="487" spans="1:9" x14ac:dyDescent="0.35">
      <c r="A487">
        <v>16426</v>
      </c>
      <c r="B487">
        <v>105</v>
      </c>
      <c r="C487" t="s">
        <v>660</v>
      </c>
      <c r="D487">
        <v>266</v>
      </c>
      <c r="E487" t="s">
        <v>23</v>
      </c>
      <c r="F487" s="2">
        <v>45460</v>
      </c>
      <c r="G487" t="s">
        <v>672</v>
      </c>
      <c r="H487" t="s">
        <v>875</v>
      </c>
      <c r="I487">
        <v>-12000</v>
      </c>
    </row>
    <row r="488" spans="1:9" x14ac:dyDescent="0.35">
      <c r="A488">
        <v>16427</v>
      </c>
      <c r="B488">
        <v>105</v>
      </c>
      <c r="C488" t="s">
        <v>660</v>
      </c>
      <c r="D488">
        <v>266</v>
      </c>
      <c r="E488" t="s">
        <v>23</v>
      </c>
      <c r="F488" s="2">
        <v>45460</v>
      </c>
      <c r="G488" t="s">
        <v>672</v>
      </c>
      <c r="H488" t="s">
        <v>876</v>
      </c>
      <c r="I488">
        <v>-500.9</v>
      </c>
    </row>
    <row r="489" spans="1:9" x14ac:dyDescent="0.35">
      <c r="A489">
        <v>16428</v>
      </c>
      <c r="B489">
        <v>105</v>
      </c>
      <c r="C489" t="s">
        <v>660</v>
      </c>
      <c r="D489">
        <v>266</v>
      </c>
      <c r="E489" t="s">
        <v>23</v>
      </c>
      <c r="F489" s="2">
        <v>45460</v>
      </c>
      <c r="G489" t="s">
        <v>672</v>
      </c>
      <c r="H489" t="s">
        <v>696</v>
      </c>
      <c r="I489">
        <v>-1.65</v>
      </c>
    </row>
    <row r="490" spans="1:9" x14ac:dyDescent="0.35">
      <c r="A490">
        <v>16429</v>
      </c>
      <c r="B490">
        <v>105</v>
      </c>
      <c r="C490" t="s">
        <v>660</v>
      </c>
      <c r="D490">
        <v>266</v>
      </c>
      <c r="E490" t="s">
        <v>23</v>
      </c>
      <c r="F490" s="2">
        <v>45460</v>
      </c>
      <c r="G490" t="s">
        <v>672</v>
      </c>
      <c r="H490" t="s">
        <v>696</v>
      </c>
      <c r="I490">
        <v>-9</v>
      </c>
    </row>
    <row r="491" spans="1:9" x14ac:dyDescent="0.35">
      <c r="A491">
        <v>16430</v>
      </c>
      <c r="B491">
        <v>105</v>
      </c>
      <c r="C491" t="s">
        <v>660</v>
      </c>
      <c r="D491">
        <v>266</v>
      </c>
      <c r="E491" t="s">
        <v>23</v>
      </c>
      <c r="F491" s="2">
        <v>45460</v>
      </c>
      <c r="G491" t="s">
        <v>672</v>
      </c>
      <c r="H491" t="s">
        <v>745</v>
      </c>
      <c r="I491">
        <v>-1649.47</v>
      </c>
    </row>
    <row r="492" spans="1:9" x14ac:dyDescent="0.35">
      <c r="A492">
        <v>16431</v>
      </c>
      <c r="B492">
        <v>105</v>
      </c>
      <c r="C492" t="s">
        <v>660</v>
      </c>
      <c r="D492">
        <v>266</v>
      </c>
      <c r="E492" t="s">
        <v>23</v>
      </c>
      <c r="F492" s="2">
        <v>45460</v>
      </c>
      <c r="G492" t="s">
        <v>672</v>
      </c>
      <c r="H492" t="s">
        <v>663</v>
      </c>
      <c r="I492">
        <v>-30000</v>
      </c>
    </row>
    <row r="493" spans="1:9" x14ac:dyDescent="0.35">
      <c r="A493">
        <v>16432</v>
      </c>
      <c r="B493">
        <v>105</v>
      </c>
      <c r="C493" t="s">
        <v>660</v>
      </c>
      <c r="D493">
        <v>266</v>
      </c>
      <c r="E493" t="s">
        <v>23</v>
      </c>
      <c r="F493" s="2">
        <v>45460</v>
      </c>
      <c r="G493" t="s">
        <v>672</v>
      </c>
      <c r="H493" t="s">
        <v>663</v>
      </c>
      <c r="I493">
        <v>-20000</v>
      </c>
    </row>
    <row r="494" spans="1:9" x14ac:dyDescent="0.35">
      <c r="A494">
        <v>16433</v>
      </c>
      <c r="B494">
        <v>105</v>
      </c>
      <c r="C494" t="s">
        <v>660</v>
      </c>
      <c r="D494">
        <v>266</v>
      </c>
      <c r="E494" t="s">
        <v>23</v>
      </c>
      <c r="F494" s="2">
        <v>45460</v>
      </c>
      <c r="G494" t="s">
        <v>672</v>
      </c>
      <c r="H494" t="s">
        <v>714</v>
      </c>
      <c r="I494">
        <v>-100</v>
      </c>
    </row>
    <row r="495" spans="1:9" x14ac:dyDescent="0.35">
      <c r="A495">
        <v>16434</v>
      </c>
      <c r="B495">
        <v>105</v>
      </c>
      <c r="C495" t="s">
        <v>660</v>
      </c>
      <c r="D495">
        <v>266</v>
      </c>
      <c r="E495" t="s">
        <v>23</v>
      </c>
      <c r="F495" s="2">
        <v>45460</v>
      </c>
      <c r="G495" t="s">
        <v>672</v>
      </c>
      <c r="H495" t="s">
        <v>665</v>
      </c>
      <c r="I495">
        <v>-10</v>
      </c>
    </row>
    <row r="496" spans="1:9" x14ac:dyDescent="0.35">
      <c r="A496">
        <v>16435</v>
      </c>
      <c r="B496">
        <v>105</v>
      </c>
      <c r="C496" t="s">
        <v>660</v>
      </c>
      <c r="D496">
        <v>266</v>
      </c>
      <c r="E496" t="s">
        <v>23</v>
      </c>
      <c r="F496" s="2">
        <v>45460</v>
      </c>
      <c r="G496" t="s">
        <v>672</v>
      </c>
      <c r="H496" t="s">
        <v>681</v>
      </c>
      <c r="I496">
        <v>-10</v>
      </c>
    </row>
    <row r="497" spans="1:9" x14ac:dyDescent="0.35">
      <c r="A497">
        <v>16436</v>
      </c>
      <c r="B497">
        <v>105</v>
      </c>
      <c r="C497" t="s">
        <v>660</v>
      </c>
      <c r="D497">
        <v>266</v>
      </c>
      <c r="E497" t="s">
        <v>23</v>
      </c>
      <c r="F497" s="2">
        <v>45460</v>
      </c>
      <c r="G497" t="s">
        <v>672</v>
      </c>
      <c r="H497" t="s">
        <v>682</v>
      </c>
      <c r="I497">
        <v>-10</v>
      </c>
    </row>
    <row r="498" spans="1:9" x14ac:dyDescent="0.35">
      <c r="A498">
        <v>16437</v>
      </c>
      <c r="B498">
        <v>105</v>
      </c>
      <c r="C498" t="s">
        <v>660</v>
      </c>
      <c r="D498">
        <v>266</v>
      </c>
      <c r="E498" t="s">
        <v>23</v>
      </c>
      <c r="F498" s="2">
        <v>45460</v>
      </c>
      <c r="G498" t="s">
        <v>672</v>
      </c>
      <c r="H498" t="s">
        <v>683</v>
      </c>
      <c r="I498">
        <v>-10</v>
      </c>
    </row>
    <row r="499" spans="1:9" x14ac:dyDescent="0.35">
      <c r="A499">
        <v>16438</v>
      </c>
      <c r="B499">
        <v>105</v>
      </c>
      <c r="C499" t="s">
        <v>660</v>
      </c>
      <c r="D499">
        <v>266</v>
      </c>
      <c r="E499" t="s">
        <v>23</v>
      </c>
      <c r="F499" s="2">
        <v>45460</v>
      </c>
      <c r="G499" t="s">
        <v>672</v>
      </c>
      <c r="H499" t="s">
        <v>686</v>
      </c>
      <c r="I499">
        <v>-200000</v>
      </c>
    </row>
    <row r="500" spans="1:9" x14ac:dyDescent="0.35">
      <c r="A500">
        <v>16439</v>
      </c>
      <c r="B500">
        <v>105</v>
      </c>
      <c r="C500" t="s">
        <v>660</v>
      </c>
      <c r="D500">
        <v>266</v>
      </c>
      <c r="E500" t="s">
        <v>23</v>
      </c>
      <c r="F500" s="2">
        <v>45460</v>
      </c>
      <c r="G500" t="s">
        <v>672</v>
      </c>
      <c r="H500" t="s">
        <v>665</v>
      </c>
      <c r="I500">
        <v>-200</v>
      </c>
    </row>
    <row r="501" spans="1:9" x14ac:dyDescent="0.35">
      <c r="A501">
        <v>16440</v>
      </c>
      <c r="B501">
        <v>105</v>
      </c>
      <c r="C501" t="s">
        <v>660</v>
      </c>
      <c r="D501">
        <v>266</v>
      </c>
      <c r="E501" t="s">
        <v>23</v>
      </c>
      <c r="F501" s="2">
        <v>45460</v>
      </c>
      <c r="G501" t="s">
        <v>672</v>
      </c>
      <c r="H501" t="s">
        <v>663</v>
      </c>
      <c r="I501">
        <v>-10000</v>
      </c>
    </row>
    <row r="502" spans="1:9" x14ac:dyDescent="0.35">
      <c r="A502">
        <v>16441</v>
      </c>
      <c r="B502">
        <v>105</v>
      </c>
      <c r="C502" t="s">
        <v>660</v>
      </c>
      <c r="D502">
        <v>266</v>
      </c>
      <c r="E502" t="s">
        <v>23</v>
      </c>
      <c r="F502" s="2">
        <v>45460</v>
      </c>
      <c r="G502" t="s">
        <v>672</v>
      </c>
      <c r="H502" t="s">
        <v>665</v>
      </c>
      <c r="I502">
        <v>-44000</v>
      </c>
    </row>
    <row r="503" spans="1:9" x14ac:dyDescent="0.35">
      <c r="A503">
        <v>16442</v>
      </c>
      <c r="B503">
        <v>105</v>
      </c>
      <c r="C503" t="s">
        <v>660</v>
      </c>
      <c r="D503">
        <v>266</v>
      </c>
      <c r="E503" t="s">
        <v>23</v>
      </c>
      <c r="F503" s="2">
        <v>45460</v>
      </c>
      <c r="G503" t="s">
        <v>672</v>
      </c>
      <c r="H503" t="s">
        <v>808</v>
      </c>
      <c r="I503">
        <v>-100</v>
      </c>
    </row>
    <row r="504" spans="1:9" x14ac:dyDescent="0.35">
      <c r="A504">
        <v>16443</v>
      </c>
      <c r="B504">
        <v>105</v>
      </c>
      <c r="C504" t="s">
        <v>660</v>
      </c>
      <c r="D504">
        <v>266</v>
      </c>
      <c r="E504" t="s">
        <v>23</v>
      </c>
      <c r="F504" s="2">
        <v>45460</v>
      </c>
      <c r="G504" t="s">
        <v>672</v>
      </c>
      <c r="H504" t="s">
        <v>666</v>
      </c>
      <c r="I504">
        <v>-10</v>
      </c>
    </row>
    <row r="505" spans="1:9" x14ac:dyDescent="0.35">
      <c r="A505">
        <v>16444</v>
      </c>
      <c r="B505">
        <v>105</v>
      </c>
      <c r="C505" t="s">
        <v>660</v>
      </c>
      <c r="D505">
        <v>266</v>
      </c>
      <c r="E505" t="s">
        <v>23</v>
      </c>
      <c r="F505" s="2">
        <v>45460</v>
      </c>
      <c r="G505" t="s">
        <v>672</v>
      </c>
      <c r="H505" t="s">
        <v>666</v>
      </c>
      <c r="I505">
        <v>-40000</v>
      </c>
    </row>
    <row r="506" spans="1:9" x14ac:dyDescent="0.35">
      <c r="A506">
        <v>16445</v>
      </c>
      <c r="B506">
        <v>105</v>
      </c>
      <c r="C506" t="s">
        <v>660</v>
      </c>
      <c r="D506">
        <v>266</v>
      </c>
      <c r="E506" t="s">
        <v>23</v>
      </c>
      <c r="F506" s="2">
        <v>45460</v>
      </c>
      <c r="G506" t="s">
        <v>672</v>
      </c>
      <c r="H506" t="s">
        <v>715</v>
      </c>
      <c r="I506">
        <v>-100</v>
      </c>
    </row>
    <row r="507" spans="1:9" x14ac:dyDescent="0.35">
      <c r="A507">
        <v>16446</v>
      </c>
      <c r="B507">
        <v>105</v>
      </c>
      <c r="C507" t="s">
        <v>660</v>
      </c>
      <c r="D507">
        <v>266</v>
      </c>
      <c r="E507" t="s">
        <v>23</v>
      </c>
      <c r="F507" s="2">
        <v>45460</v>
      </c>
      <c r="G507" t="s">
        <v>672</v>
      </c>
      <c r="H507" t="s">
        <v>716</v>
      </c>
      <c r="I507">
        <v>-100</v>
      </c>
    </row>
    <row r="508" spans="1:9" x14ac:dyDescent="0.35">
      <c r="A508">
        <v>16448</v>
      </c>
      <c r="B508">
        <v>105</v>
      </c>
      <c r="C508" t="s">
        <v>660</v>
      </c>
      <c r="D508">
        <v>266</v>
      </c>
      <c r="E508" t="s">
        <v>23</v>
      </c>
      <c r="F508" s="2">
        <v>45460</v>
      </c>
      <c r="G508" t="s">
        <v>672</v>
      </c>
      <c r="H508" t="s">
        <v>877</v>
      </c>
      <c r="I508">
        <v>-2280</v>
      </c>
    </row>
    <row r="509" spans="1:9" x14ac:dyDescent="0.35">
      <c r="A509">
        <v>16449</v>
      </c>
      <c r="B509">
        <v>105</v>
      </c>
      <c r="C509" t="s">
        <v>660</v>
      </c>
      <c r="D509">
        <v>266</v>
      </c>
      <c r="E509" t="s">
        <v>23</v>
      </c>
      <c r="F509" s="2">
        <v>45460</v>
      </c>
      <c r="G509" t="s">
        <v>672</v>
      </c>
      <c r="H509" t="s">
        <v>878</v>
      </c>
      <c r="I509">
        <v>-313</v>
      </c>
    </row>
    <row r="510" spans="1:9" x14ac:dyDescent="0.35">
      <c r="A510">
        <v>16450</v>
      </c>
      <c r="B510">
        <v>105</v>
      </c>
      <c r="C510" t="s">
        <v>660</v>
      </c>
      <c r="D510">
        <v>266</v>
      </c>
      <c r="E510" t="s">
        <v>23</v>
      </c>
      <c r="F510" s="2">
        <v>45460</v>
      </c>
      <c r="G510" t="s">
        <v>672</v>
      </c>
      <c r="H510" t="s">
        <v>878</v>
      </c>
      <c r="I510">
        <v>-546.9</v>
      </c>
    </row>
    <row r="511" spans="1:9" x14ac:dyDescent="0.35">
      <c r="A511">
        <v>16451</v>
      </c>
      <c r="B511">
        <v>105</v>
      </c>
      <c r="C511" t="s">
        <v>660</v>
      </c>
      <c r="D511">
        <v>266</v>
      </c>
      <c r="E511" t="s">
        <v>23</v>
      </c>
      <c r="F511" s="2">
        <v>45460</v>
      </c>
      <c r="G511" t="s">
        <v>672</v>
      </c>
      <c r="H511" t="s">
        <v>879</v>
      </c>
      <c r="I511">
        <v>-100</v>
      </c>
    </row>
    <row r="512" spans="1:9" x14ac:dyDescent="0.35">
      <c r="A512">
        <v>16452</v>
      </c>
      <c r="B512">
        <v>105</v>
      </c>
      <c r="C512" t="s">
        <v>660</v>
      </c>
      <c r="D512">
        <v>266</v>
      </c>
      <c r="E512" t="s">
        <v>23</v>
      </c>
      <c r="F512" s="2">
        <v>45460</v>
      </c>
      <c r="G512" t="s">
        <v>672</v>
      </c>
      <c r="H512" t="s">
        <v>880</v>
      </c>
      <c r="I512">
        <v>-100</v>
      </c>
    </row>
    <row r="513" spans="1:9" x14ac:dyDescent="0.35">
      <c r="A513">
        <v>16453</v>
      </c>
      <c r="B513">
        <v>105</v>
      </c>
      <c r="C513" t="s">
        <v>660</v>
      </c>
      <c r="D513">
        <v>266</v>
      </c>
      <c r="E513" t="s">
        <v>23</v>
      </c>
      <c r="F513" s="2">
        <v>45460</v>
      </c>
      <c r="G513" t="s">
        <v>672</v>
      </c>
      <c r="H513" t="s">
        <v>881</v>
      </c>
      <c r="I513">
        <v>-100</v>
      </c>
    </row>
    <row r="514" spans="1:9" x14ac:dyDescent="0.35">
      <c r="A514">
        <v>16454</v>
      </c>
      <c r="B514">
        <v>105</v>
      </c>
      <c r="C514" t="s">
        <v>660</v>
      </c>
      <c r="D514">
        <v>266</v>
      </c>
      <c r="E514" t="s">
        <v>23</v>
      </c>
      <c r="F514" s="2">
        <v>45460</v>
      </c>
      <c r="G514" t="s">
        <v>672</v>
      </c>
      <c r="H514" t="s">
        <v>882</v>
      </c>
      <c r="I514">
        <v>-100</v>
      </c>
    </row>
    <row r="515" spans="1:9" x14ac:dyDescent="0.35">
      <c r="A515">
        <v>16455</v>
      </c>
      <c r="B515">
        <v>105</v>
      </c>
      <c r="C515" t="s">
        <v>660</v>
      </c>
      <c r="D515">
        <v>266</v>
      </c>
      <c r="E515" t="s">
        <v>23</v>
      </c>
      <c r="F515" s="2">
        <v>45460</v>
      </c>
      <c r="G515" t="s">
        <v>672</v>
      </c>
      <c r="H515" t="s">
        <v>883</v>
      </c>
      <c r="I515">
        <v>-100</v>
      </c>
    </row>
    <row r="516" spans="1:9" x14ac:dyDescent="0.35">
      <c r="A516">
        <v>16456</v>
      </c>
      <c r="B516">
        <v>105</v>
      </c>
      <c r="C516" t="s">
        <v>660</v>
      </c>
      <c r="D516">
        <v>266</v>
      </c>
      <c r="E516" t="s">
        <v>23</v>
      </c>
      <c r="F516" s="2">
        <v>45460</v>
      </c>
      <c r="G516" t="s">
        <v>672</v>
      </c>
      <c r="H516" t="s">
        <v>884</v>
      </c>
      <c r="I516">
        <v>-100</v>
      </c>
    </row>
    <row r="517" spans="1:9" x14ac:dyDescent="0.35">
      <c r="A517">
        <v>16457</v>
      </c>
      <c r="B517">
        <v>105</v>
      </c>
      <c r="C517" t="s">
        <v>660</v>
      </c>
      <c r="D517">
        <v>266</v>
      </c>
      <c r="E517" t="s">
        <v>23</v>
      </c>
      <c r="F517" s="2">
        <v>45460</v>
      </c>
      <c r="G517" t="s">
        <v>672</v>
      </c>
      <c r="H517" t="s">
        <v>885</v>
      </c>
      <c r="I517">
        <v>-180000</v>
      </c>
    </row>
    <row r="518" spans="1:9" x14ac:dyDescent="0.35">
      <c r="A518">
        <v>16044</v>
      </c>
      <c r="B518">
        <v>105</v>
      </c>
      <c r="C518" t="s">
        <v>660</v>
      </c>
      <c r="D518">
        <v>266</v>
      </c>
      <c r="E518" t="s">
        <v>23</v>
      </c>
      <c r="F518" s="2">
        <v>45457</v>
      </c>
      <c r="G518" t="s">
        <v>661</v>
      </c>
      <c r="H518" t="s">
        <v>664</v>
      </c>
      <c r="I518">
        <v>34248.26</v>
      </c>
    </row>
    <row r="519" spans="1:9" x14ac:dyDescent="0.35">
      <c r="A519">
        <v>16045</v>
      </c>
      <c r="B519">
        <v>105</v>
      </c>
      <c r="C519" t="s">
        <v>660</v>
      </c>
      <c r="D519">
        <v>266</v>
      </c>
      <c r="E519" t="s">
        <v>23</v>
      </c>
      <c r="F519" s="2">
        <v>45457</v>
      </c>
      <c r="G519" t="s">
        <v>661</v>
      </c>
      <c r="H519" t="s">
        <v>663</v>
      </c>
      <c r="I519">
        <v>35300</v>
      </c>
    </row>
    <row r="520" spans="1:9" x14ac:dyDescent="0.35">
      <c r="A520">
        <v>16046</v>
      </c>
      <c r="B520">
        <v>105</v>
      </c>
      <c r="C520" t="s">
        <v>660</v>
      </c>
      <c r="D520">
        <v>266</v>
      </c>
      <c r="E520" t="s">
        <v>23</v>
      </c>
      <c r="F520" s="2">
        <v>45457</v>
      </c>
      <c r="G520" t="s">
        <v>661</v>
      </c>
      <c r="H520" t="s">
        <v>665</v>
      </c>
      <c r="I520">
        <v>4400</v>
      </c>
    </row>
    <row r="521" spans="1:9" x14ac:dyDescent="0.35">
      <c r="A521">
        <v>16047</v>
      </c>
      <c r="B521">
        <v>105</v>
      </c>
      <c r="C521" t="s">
        <v>660</v>
      </c>
      <c r="D521">
        <v>266</v>
      </c>
      <c r="E521" t="s">
        <v>23</v>
      </c>
      <c r="F521" s="2">
        <v>45457</v>
      </c>
      <c r="G521" t="s">
        <v>661</v>
      </c>
      <c r="H521" t="s">
        <v>666</v>
      </c>
      <c r="I521">
        <v>1801.19</v>
      </c>
    </row>
    <row r="522" spans="1:9" x14ac:dyDescent="0.35">
      <c r="A522">
        <v>16048</v>
      </c>
      <c r="B522">
        <v>105</v>
      </c>
      <c r="C522" t="s">
        <v>660</v>
      </c>
      <c r="D522">
        <v>266</v>
      </c>
      <c r="E522" t="s">
        <v>23</v>
      </c>
      <c r="F522" s="2">
        <v>45457</v>
      </c>
      <c r="G522" t="s">
        <v>661</v>
      </c>
      <c r="H522" t="s">
        <v>667</v>
      </c>
      <c r="I522">
        <v>92.86</v>
      </c>
    </row>
    <row r="523" spans="1:9" x14ac:dyDescent="0.35">
      <c r="A523">
        <v>16049</v>
      </c>
      <c r="B523">
        <v>105</v>
      </c>
      <c r="C523" t="s">
        <v>660</v>
      </c>
      <c r="D523">
        <v>266</v>
      </c>
      <c r="E523" t="s">
        <v>23</v>
      </c>
      <c r="F523" s="2">
        <v>45457</v>
      </c>
      <c r="G523" t="s">
        <v>661</v>
      </c>
      <c r="H523" t="s">
        <v>886</v>
      </c>
      <c r="I523">
        <v>541.47</v>
      </c>
    </row>
    <row r="524" spans="1:9" x14ac:dyDescent="0.35">
      <c r="A524">
        <v>16050</v>
      </c>
      <c r="B524">
        <v>105</v>
      </c>
      <c r="C524" t="s">
        <v>660</v>
      </c>
      <c r="D524">
        <v>266</v>
      </c>
      <c r="E524" t="s">
        <v>23</v>
      </c>
      <c r="F524" s="2">
        <v>45457</v>
      </c>
      <c r="G524" t="s">
        <v>661</v>
      </c>
      <c r="H524" t="s">
        <v>887</v>
      </c>
      <c r="I524">
        <v>99760.33</v>
      </c>
    </row>
    <row r="525" spans="1:9" x14ac:dyDescent="0.35">
      <c r="A525">
        <v>16051</v>
      </c>
      <c r="B525">
        <v>105</v>
      </c>
      <c r="C525" t="s">
        <v>660</v>
      </c>
      <c r="D525">
        <v>266</v>
      </c>
      <c r="E525" t="s">
        <v>23</v>
      </c>
      <c r="F525" s="2">
        <v>45457</v>
      </c>
      <c r="G525" t="s">
        <v>661</v>
      </c>
      <c r="H525" t="s">
        <v>887</v>
      </c>
      <c r="I525">
        <v>58408.37</v>
      </c>
    </row>
    <row r="526" spans="1:9" x14ac:dyDescent="0.35">
      <c r="A526">
        <v>16052</v>
      </c>
      <c r="B526">
        <v>105</v>
      </c>
      <c r="C526" t="s">
        <v>660</v>
      </c>
      <c r="D526">
        <v>266</v>
      </c>
      <c r="E526" t="s">
        <v>23</v>
      </c>
      <c r="F526" s="2">
        <v>45457</v>
      </c>
      <c r="G526" t="s">
        <v>661</v>
      </c>
      <c r="H526" t="s">
        <v>887</v>
      </c>
      <c r="I526">
        <v>10228.57</v>
      </c>
    </row>
    <row r="527" spans="1:9" x14ac:dyDescent="0.35">
      <c r="A527">
        <v>16053</v>
      </c>
      <c r="B527">
        <v>105</v>
      </c>
      <c r="C527" t="s">
        <v>660</v>
      </c>
      <c r="D527">
        <v>266</v>
      </c>
      <c r="E527" t="s">
        <v>23</v>
      </c>
      <c r="F527" s="2">
        <v>45457</v>
      </c>
      <c r="G527" t="s">
        <v>661</v>
      </c>
      <c r="H527" t="s">
        <v>888</v>
      </c>
      <c r="I527">
        <v>12370.22</v>
      </c>
    </row>
    <row r="528" spans="1:9" x14ac:dyDescent="0.35">
      <c r="A528">
        <v>16054</v>
      </c>
      <c r="B528">
        <v>105</v>
      </c>
      <c r="C528" t="s">
        <v>660</v>
      </c>
      <c r="D528">
        <v>266</v>
      </c>
      <c r="E528" t="s">
        <v>23</v>
      </c>
      <c r="F528" s="2">
        <v>45457</v>
      </c>
      <c r="G528" t="s">
        <v>661</v>
      </c>
      <c r="H528" t="s">
        <v>888</v>
      </c>
      <c r="I528">
        <v>20740.189999999999</v>
      </c>
    </row>
    <row r="529" spans="1:9" x14ac:dyDescent="0.35">
      <c r="A529">
        <v>16055</v>
      </c>
      <c r="B529">
        <v>105</v>
      </c>
      <c r="C529" t="s">
        <v>660</v>
      </c>
      <c r="D529">
        <v>266</v>
      </c>
      <c r="E529" t="s">
        <v>23</v>
      </c>
      <c r="F529" s="2">
        <v>45457</v>
      </c>
      <c r="G529" t="s">
        <v>661</v>
      </c>
      <c r="H529" t="s">
        <v>889</v>
      </c>
      <c r="I529">
        <v>4475.95</v>
      </c>
    </row>
    <row r="530" spans="1:9" x14ac:dyDescent="0.35">
      <c r="A530">
        <v>16056</v>
      </c>
      <c r="B530">
        <v>105</v>
      </c>
      <c r="C530" t="s">
        <v>660</v>
      </c>
      <c r="D530">
        <v>266</v>
      </c>
      <c r="E530" t="s">
        <v>23</v>
      </c>
      <c r="F530" s="2">
        <v>45457</v>
      </c>
      <c r="G530" t="s">
        <v>672</v>
      </c>
      <c r="H530" t="s">
        <v>890</v>
      </c>
      <c r="I530">
        <v>-156.1</v>
      </c>
    </row>
    <row r="531" spans="1:9" x14ac:dyDescent="0.35">
      <c r="A531">
        <v>16057</v>
      </c>
      <c r="B531">
        <v>105</v>
      </c>
      <c r="C531" t="s">
        <v>660</v>
      </c>
      <c r="D531">
        <v>266</v>
      </c>
      <c r="E531" t="s">
        <v>23</v>
      </c>
      <c r="F531" s="2">
        <v>45457</v>
      </c>
      <c r="G531" t="s">
        <v>672</v>
      </c>
      <c r="H531" t="s">
        <v>696</v>
      </c>
      <c r="I531">
        <v>-9</v>
      </c>
    </row>
    <row r="532" spans="1:9" x14ac:dyDescent="0.35">
      <c r="A532">
        <v>16058</v>
      </c>
      <c r="B532">
        <v>105</v>
      </c>
      <c r="C532" t="s">
        <v>660</v>
      </c>
      <c r="D532">
        <v>266</v>
      </c>
      <c r="E532" t="s">
        <v>23</v>
      </c>
      <c r="F532" s="2">
        <v>45457</v>
      </c>
      <c r="G532" t="s">
        <v>672</v>
      </c>
      <c r="H532" t="s">
        <v>696</v>
      </c>
      <c r="I532">
        <v>-9</v>
      </c>
    </row>
    <row r="533" spans="1:9" x14ac:dyDescent="0.35">
      <c r="A533">
        <v>16059</v>
      </c>
      <c r="B533">
        <v>105</v>
      </c>
      <c r="C533" t="s">
        <v>660</v>
      </c>
      <c r="D533">
        <v>266</v>
      </c>
      <c r="E533" t="s">
        <v>23</v>
      </c>
      <c r="F533" s="2">
        <v>45457</v>
      </c>
      <c r="G533" t="s">
        <v>672</v>
      </c>
      <c r="H533" t="s">
        <v>665</v>
      </c>
      <c r="I533">
        <v>-10</v>
      </c>
    </row>
    <row r="534" spans="1:9" x14ac:dyDescent="0.35">
      <c r="A534">
        <v>16060</v>
      </c>
      <c r="B534">
        <v>105</v>
      </c>
      <c r="C534" t="s">
        <v>660</v>
      </c>
      <c r="D534">
        <v>266</v>
      </c>
      <c r="E534" t="s">
        <v>23</v>
      </c>
      <c r="F534" s="2">
        <v>45457</v>
      </c>
      <c r="G534" t="s">
        <v>672</v>
      </c>
      <c r="H534" t="s">
        <v>681</v>
      </c>
      <c r="I534">
        <v>-12.5</v>
      </c>
    </row>
    <row r="535" spans="1:9" x14ac:dyDescent="0.35">
      <c r="A535">
        <v>16061</v>
      </c>
      <c r="B535">
        <v>105</v>
      </c>
      <c r="C535" t="s">
        <v>660</v>
      </c>
      <c r="D535">
        <v>266</v>
      </c>
      <c r="E535" t="s">
        <v>23</v>
      </c>
      <c r="F535" s="2">
        <v>45457</v>
      </c>
      <c r="G535" t="s">
        <v>672</v>
      </c>
      <c r="H535" t="s">
        <v>681</v>
      </c>
      <c r="I535">
        <v>-23.76</v>
      </c>
    </row>
    <row r="536" spans="1:9" x14ac:dyDescent="0.35">
      <c r="A536">
        <v>16062</v>
      </c>
      <c r="B536">
        <v>105</v>
      </c>
      <c r="C536" t="s">
        <v>660</v>
      </c>
      <c r="D536">
        <v>266</v>
      </c>
      <c r="E536" t="s">
        <v>23</v>
      </c>
      <c r="F536" s="2">
        <v>45457</v>
      </c>
      <c r="G536" t="s">
        <v>672</v>
      </c>
      <c r="H536" t="s">
        <v>682</v>
      </c>
      <c r="I536">
        <v>-10</v>
      </c>
    </row>
    <row r="537" spans="1:9" x14ac:dyDescent="0.35">
      <c r="A537">
        <v>16063</v>
      </c>
      <c r="B537">
        <v>105</v>
      </c>
      <c r="C537" t="s">
        <v>660</v>
      </c>
      <c r="D537">
        <v>266</v>
      </c>
      <c r="E537" t="s">
        <v>23</v>
      </c>
      <c r="F537" s="2">
        <v>45457</v>
      </c>
      <c r="G537" t="s">
        <v>672</v>
      </c>
      <c r="H537" t="s">
        <v>683</v>
      </c>
      <c r="I537">
        <v>-10</v>
      </c>
    </row>
    <row r="538" spans="1:9" x14ac:dyDescent="0.35">
      <c r="A538">
        <v>16064</v>
      </c>
      <c r="B538">
        <v>105</v>
      </c>
      <c r="C538" t="s">
        <v>660</v>
      </c>
      <c r="D538">
        <v>266</v>
      </c>
      <c r="E538" t="s">
        <v>23</v>
      </c>
      <c r="F538" s="2">
        <v>45457</v>
      </c>
      <c r="G538" t="s">
        <v>672</v>
      </c>
      <c r="H538" t="s">
        <v>663</v>
      </c>
      <c r="I538">
        <v>-5500</v>
      </c>
    </row>
    <row r="539" spans="1:9" x14ac:dyDescent="0.35">
      <c r="A539">
        <v>16065</v>
      </c>
      <c r="B539">
        <v>105</v>
      </c>
      <c r="C539" t="s">
        <v>660</v>
      </c>
      <c r="D539">
        <v>266</v>
      </c>
      <c r="E539" t="s">
        <v>23</v>
      </c>
      <c r="F539" s="2">
        <v>45457</v>
      </c>
      <c r="G539" t="s">
        <v>672</v>
      </c>
      <c r="H539" t="s">
        <v>680</v>
      </c>
      <c r="I539">
        <v>-7200</v>
      </c>
    </row>
    <row r="540" spans="1:9" x14ac:dyDescent="0.35">
      <c r="A540">
        <v>16066</v>
      </c>
      <c r="B540">
        <v>105</v>
      </c>
      <c r="C540" t="s">
        <v>660</v>
      </c>
      <c r="D540">
        <v>266</v>
      </c>
      <c r="E540" t="s">
        <v>23</v>
      </c>
      <c r="F540" s="2">
        <v>45457</v>
      </c>
      <c r="G540" t="s">
        <v>672</v>
      </c>
      <c r="H540" t="s">
        <v>663</v>
      </c>
      <c r="I540">
        <v>-30000</v>
      </c>
    </row>
    <row r="541" spans="1:9" x14ac:dyDescent="0.35">
      <c r="A541">
        <v>16067</v>
      </c>
      <c r="B541">
        <v>105</v>
      </c>
      <c r="C541" t="s">
        <v>660</v>
      </c>
      <c r="D541">
        <v>266</v>
      </c>
      <c r="E541" t="s">
        <v>23</v>
      </c>
      <c r="F541" s="2">
        <v>45457</v>
      </c>
      <c r="G541" t="s">
        <v>672</v>
      </c>
      <c r="H541" t="s">
        <v>665</v>
      </c>
      <c r="I541">
        <v>-3300</v>
      </c>
    </row>
    <row r="542" spans="1:9" x14ac:dyDescent="0.35">
      <c r="A542">
        <v>16068</v>
      </c>
      <c r="B542">
        <v>105</v>
      </c>
      <c r="C542" t="s">
        <v>660</v>
      </c>
      <c r="D542">
        <v>266</v>
      </c>
      <c r="E542" t="s">
        <v>23</v>
      </c>
      <c r="F542" s="2">
        <v>45457</v>
      </c>
      <c r="G542" t="s">
        <v>672</v>
      </c>
      <c r="H542" t="s">
        <v>663</v>
      </c>
      <c r="I542">
        <v>-50000</v>
      </c>
    </row>
    <row r="543" spans="1:9" x14ac:dyDescent="0.35">
      <c r="A543">
        <v>16069</v>
      </c>
      <c r="B543">
        <v>105</v>
      </c>
      <c r="C543" t="s">
        <v>660</v>
      </c>
      <c r="D543">
        <v>266</v>
      </c>
      <c r="E543" t="s">
        <v>23</v>
      </c>
      <c r="F543" s="2">
        <v>45457</v>
      </c>
      <c r="G543" t="s">
        <v>672</v>
      </c>
      <c r="H543" t="s">
        <v>664</v>
      </c>
      <c r="I543">
        <v>-156.1</v>
      </c>
    </row>
    <row r="544" spans="1:9" x14ac:dyDescent="0.35">
      <c r="A544">
        <v>16070</v>
      </c>
      <c r="B544">
        <v>105</v>
      </c>
      <c r="C544" t="s">
        <v>660</v>
      </c>
      <c r="D544">
        <v>266</v>
      </c>
      <c r="E544" t="s">
        <v>23</v>
      </c>
      <c r="F544" s="2">
        <v>45457</v>
      </c>
      <c r="G544" t="s">
        <v>672</v>
      </c>
      <c r="H544" t="s">
        <v>666</v>
      </c>
      <c r="I544">
        <v>-40000</v>
      </c>
    </row>
    <row r="545" spans="1:9" x14ac:dyDescent="0.35">
      <c r="A545">
        <v>16071</v>
      </c>
      <c r="B545">
        <v>105</v>
      </c>
      <c r="C545" t="s">
        <v>660</v>
      </c>
      <c r="D545">
        <v>266</v>
      </c>
      <c r="E545" t="s">
        <v>23</v>
      </c>
      <c r="F545" s="2">
        <v>45457</v>
      </c>
      <c r="G545" t="s">
        <v>672</v>
      </c>
      <c r="H545" t="s">
        <v>666</v>
      </c>
      <c r="I545">
        <v>-10</v>
      </c>
    </row>
    <row r="546" spans="1:9" x14ac:dyDescent="0.35">
      <c r="A546">
        <v>16072</v>
      </c>
      <c r="B546">
        <v>105</v>
      </c>
      <c r="C546" t="s">
        <v>660</v>
      </c>
      <c r="D546">
        <v>266</v>
      </c>
      <c r="E546" t="s">
        <v>23</v>
      </c>
      <c r="F546" s="2">
        <v>45457</v>
      </c>
      <c r="G546" t="s">
        <v>672</v>
      </c>
      <c r="H546" t="s">
        <v>891</v>
      </c>
      <c r="I546">
        <v>-60000</v>
      </c>
    </row>
    <row r="547" spans="1:9" x14ac:dyDescent="0.35">
      <c r="A547">
        <v>16073</v>
      </c>
      <c r="B547">
        <v>105</v>
      </c>
      <c r="C547" t="s">
        <v>660</v>
      </c>
      <c r="D547">
        <v>266</v>
      </c>
      <c r="E547" t="s">
        <v>23</v>
      </c>
      <c r="F547" s="2">
        <v>45457</v>
      </c>
      <c r="G547" t="s">
        <v>672</v>
      </c>
      <c r="H547" t="s">
        <v>892</v>
      </c>
      <c r="I547">
        <v>-1500</v>
      </c>
    </row>
    <row r="548" spans="1:9" x14ac:dyDescent="0.35">
      <c r="A548">
        <v>16074</v>
      </c>
      <c r="B548">
        <v>105</v>
      </c>
      <c r="C548" t="s">
        <v>660</v>
      </c>
      <c r="D548">
        <v>266</v>
      </c>
      <c r="E548" t="s">
        <v>23</v>
      </c>
      <c r="F548" s="2">
        <v>45457</v>
      </c>
      <c r="G548" t="s">
        <v>672</v>
      </c>
      <c r="H548" t="s">
        <v>891</v>
      </c>
      <c r="I548">
        <v>-50000</v>
      </c>
    </row>
    <row r="549" spans="1:9" x14ac:dyDescent="0.35">
      <c r="A549">
        <v>16075</v>
      </c>
      <c r="B549">
        <v>105</v>
      </c>
      <c r="C549" t="s">
        <v>660</v>
      </c>
      <c r="D549">
        <v>266</v>
      </c>
      <c r="E549" t="s">
        <v>23</v>
      </c>
      <c r="F549" s="2">
        <v>45457</v>
      </c>
      <c r="G549" t="s">
        <v>672</v>
      </c>
      <c r="H549" t="s">
        <v>891</v>
      </c>
      <c r="I549">
        <v>-50000</v>
      </c>
    </row>
    <row r="550" spans="1:9" x14ac:dyDescent="0.35">
      <c r="A550">
        <v>16076</v>
      </c>
      <c r="B550">
        <v>105</v>
      </c>
      <c r="C550" t="s">
        <v>660</v>
      </c>
      <c r="D550">
        <v>266</v>
      </c>
      <c r="E550" t="s">
        <v>23</v>
      </c>
      <c r="F550" s="2">
        <v>45457</v>
      </c>
      <c r="G550" t="s">
        <v>672</v>
      </c>
      <c r="H550" t="s">
        <v>891</v>
      </c>
      <c r="I550">
        <v>-30000</v>
      </c>
    </row>
    <row r="551" spans="1:9" x14ac:dyDescent="0.35">
      <c r="A551">
        <v>16077</v>
      </c>
      <c r="B551">
        <v>105</v>
      </c>
      <c r="C551" t="s">
        <v>660</v>
      </c>
      <c r="D551">
        <v>266</v>
      </c>
      <c r="E551" t="s">
        <v>23</v>
      </c>
      <c r="F551" s="2">
        <v>45457</v>
      </c>
      <c r="G551" t="s">
        <v>672</v>
      </c>
      <c r="H551" t="s">
        <v>893</v>
      </c>
      <c r="I551">
        <v>-600</v>
      </c>
    </row>
    <row r="552" spans="1:9" x14ac:dyDescent="0.35">
      <c r="A552">
        <v>16078</v>
      </c>
      <c r="B552">
        <v>105</v>
      </c>
      <c r="C552" t="s">
        <v>660</v>
      </c>
      <c r="D552">
        <v>266</v>
      </c>
      <c r="E552" t="s">
        <v>23</v>
      </c>
      <c r="F552" s="2">
        <v>45457</v>
      </c>
      <c r="G552" t="s">
        <v>672</v>
      </c>
      <c r="H552" t="s">
        <v>894</v>
      </c>
      <c r="I552">
        <v>-600</v>
      </c>
    </row>
    <row r="553" spans="1:9" x14ac:dyDescent="0.35">
      <c r="A553">
        <v>16079</v>
      </c>
      <c r="B553">
        <v>105</v>
      </c>
      <c r="C553" t="s">
        <v>660</v>
      </c>
      <c r="D553">
        <v>266</v>
      </c>
      <c r="E553" t="s">
        <v>23</v>
      </c>
      <c r="F553" s="2">
        <v>45457</v>
      </c>
      <c r="G553" t="s">
        <v>672</v>
      </c>
      <c r="H553" t="s">
        <v>895</v>
      </c>
      <c r="I553">
        <v>-600</v>
      </c>
    </row>
    <row r="554" spans="1:9" x14ac:dyDescent="0.35">
      <c r="A554">
        <v>16080</v>
      </c>
      <c r="B554">
        <v>105</v>
      </c>
      <c r="C554" t="s">
        <v>660</v>
      </c>
      <c r="D554">
        <v>266</v>
      </c>
      <c r="E554" t="s">
        <v>23</v>
      </c>
      <c r="F554" s="2">
        <v>45457</v>
      </c>
      <c r="G554" t="s">
        <v>672</v>
      </c>
      <c r="H554" t="s">
        <v>896</v>
      </c>
      <c r="I554">
        <v>-1000</v>
      </c>
    </row>
    <row r="555" spans="1:9" x14ac:dyDescent="0.35">
      <c r="A555">
        <v>16081</v>
      </c>
      <c r="B555">
        <v>105</v>
      </c>
      <c r="C555" t="s">
        <v>660</v>
      </c>
      <c r="D555">
        <v>266</v>
      </c>
      <c r="E555" t="s">
        <v>23</v>
      </c>
      <c r="F555" s="2">
        <v>45457</v>
      </c>
      <c r="G555" t="s">
        <v>672</v>
      </c>
      <c r="H555" t="s">
        <v>897</v>
      </c>
      <c r="I555">
        <v>-2000</v>
      </c>
    </row>
    <row r="556" spans="1:9" x14ac:dyDescent="0.35">
      <c r="A556">
        <v>16082</v>
      </c>
      <c r="B556">
        <v>105</v>
      </c>
      <c r="C556" t="s">
        <v>660</v>
      </c>
      <c r="D556">
        <v>266</v>
      </c>
      <c r="E556" t="s">
        <v>23</v>
      </c>
      <c r="F556" s="2">
        <v>45457</v>
      </c>
      <c r="G556" t="s">
        <v>672</v>
      </c>
      <c r="H556" t="s">
        <v>898</v>
      </c>
      <c r="I556">
        <v>-750</v>
      </c>
    </row>
    <row r="557" spans="1:9" x14ac:dyDescent="0.35">
      <c r="A557">
        <v>16083</v>
      </c>
      <c r="B557">
        <v>105</v>
      </c>
      <c r="C557" t="s">
        <v>660</v>
      </c>
      <c r="D557">
        <v>266</v>
      </c>
      <c r="E557" t="s">
        <v>23</v>
      </c>
      <c r="F557" s="2">
        <v>45457</v>
      </c>
      <c r="G557" t="s">
        <v>672</v>
      </c>
      <c r="H557" t="s">
        <v>899</v>
      </c>
      <c r="I557">
        <v>-2400</v>
      </c>
    </row>
    <row r="558" spans="1:9" x14ac:dyDescent="0.35">
      <c r="A558">
        <v>16084</v>
      </c>
      <c r="B558">
        <v>105</v>
      </c>
      <c r="C558" t="s">
        <v>660</v>
      </c>
      <c r="D558">
        <v>266</v>
      </c>
      <c r="E558" t="s">
        <v>23</v>
      </c>
      <c r="F558" s="2">
        <v>45457</v>
      </c>
      <c r="G558" t="s">
        <v>672</v>
      </c>
      <c r="H558" t="s">
        <v>898</v>
      </c>
      <c r="I558">
        <v>-2550</v>
      </c>
    </row>
    <row r="559" spans="1:9" x14ac:dyDescent="0.35">
      <c r="A559">
        <v>16085</v>
      </c>
      <c r="B559">
        <v>105</v>
      </c>
      <c r="C559" t="s">
        <v>660</v>
      </c>
      <c r="D559">
        <v>266</v>
      </c>
      <c r="E559" t="s">
        <v>23</v>
      </c>
      <c r="F559" s="2">
        <v>45457</v>
      </c>
      <c r="G559" t="s">
        <v>672</v>
      </c>
      <c r="H559" t="s">
        <v>900</v>
      </c>
      <c r="I559">
        <v>-2000</v>
      </c>
    </row>
    <row r="560" spans="1:9" x14ac:dyDescent="0.35">
      <c r="A560">
        <v>16086</v>
      </c>
      <c r="B560">
        <v>105</v>
      </c>
      <c r="C560" t="s">
        <v>660</v>
      </c>
      <c r="D560">
        <v>266</v>
      </c>
      <c r="E560" t="s">
        <v>23</v>
      </c>
      <c r="F560" s="2">
        <v>45457</v>
      </c>
      <c r="G560" t="s">
        <v>672</v>
      </c>
      <c r="H560" t="s">
        <v>901</v>
      </c>
      <c r="I560">
        <v>-1126.4000000000001</v>
      </c>
    </row>
    <row r="561" spans="1:9" x14ac:dyDescent="0.35">
      <c r="A561">
        <v>15988</v>
      </c>
      <c r="B561">
        <v>105</v>
      </c>
      <c r="C561" t="s">
        <v>660</v>
      </c>
      <c r="D561">
        <v>266</v>
      </c>
      <c r="E561" t="s">
        <v>23</v>
      </c>
      <c r="F561" s="2">
        <v>45456</v>
      </c>
      <c r="G561" t="s">
        <v>661</v>
      </c>
      <c r="H561" t="s">
        <v>662</v>
      </c>
      <c r="I561">
        <v>1241.18</v>
      </c>
    </row>
    <row r="562" spans="1:9" x14ac:dyDescent="0.35">
      <c r="A562">
        <v>15989</v>
      </c>
      <c r="B562">
        <v>105</v>
      </c>
      <c r="C562" t="s">
        <v>660</v>
      </c>
      <c r="D562">
        <v>266</v>
      </c>
      <c r="E562" t="s">
        <v>23</v>
      </c>
      <c r="F562" s="2">
        <v>45456</v>
      </c>
      <c r="G562" t="s">
        <v>661</v>
      </c>
      <c r="H562" t="s">
        <v>902</v>
      </c>
      <c r="I562">
        <v>200</v>
      </c>
    </row>
    <row r="563" spans="1:9" x14ac:dyDescent="0.35">
      <c r="A563">
        <v>15990</v>
      </c>
      <c r="B563">
        <v>105</v>
      </c>
      <c r="C563" t="s">
        <v>660</v>
      </c>
      <c r="D563">
        <v>266</v>
      </c>
      <c r="E563" t="s">
        <v>23</v>
      </c>
      <c r="F563" s="2">
        <v>45456</v>
      </c>
      <c r="G563" t="s">
        <v>661</v>
      </c>
      <c r="H563" t="s">
        <v>680</v>
      </c>
      <c r="I563">
        <v>23600</v>
      </c>
    </row>
    <row r="564" spans="1:9" x14ac:dyDescent="0.35">
      <c r="A564">
        <v>15991</v>
      </c>
      <c r="B564">
        <v>105</v>
      </c>
      <c r="C564" t="s">
        <v>660</v>
      </c>
      <c r="D564">
        <v>266</v>
      </c>
      <c r="E564" t="s">
        <v>23</v>
      </c>
      <c r="F564" s="2">
        <v>45456</v>
      </c>
      <c r="G564" t="s">
        <v>661</v>
      </c>
      <c r="H564" t="s">
        <v>663</v>
      </c>
      <c r="I564">
        <v>6900</v>
      </c>
    </row>
    <row r="565" spans="1:9" x14ac:dyDescent="0.35">
      <c r="A565">
        <v>15992</v>
      </c>
      <c r="B565">
        <v>105</v>
      </c>
      <c r="C565" t="s">
        <v>660</v>
      </c>
      <c r="D565">
        <v>266</v>
      </c>
      <c r="E565" t="s">
        <v>23</v>
      </c>
      <c r="F565" s="2">
        <v>45456</v>
      </c>
      <c r="G565" t="s">
        <v>661</v>
      </c>
      <c r="H565" t="s">
        <v>663</v>
      </c>
      <c r="I565">
        <v>6400</v>
      </c>
    </row>
    <row r="566" spans="1:9" x14ac:dyDescent="0.35">
      <c r="A566">
        <v>15993</v>
      </c>
      <c r="B566">
        <v>105</v>
      </c>
      <c r="C566" t="s">
        <v>660</v>
      </c>
      <c r="D566">
        <v>266</v>
      </c>
      <c r="E566" t="s">
        <v>23</v>
      </c>
      <c r="F566" s="2">
        <v>45456</v>
      </c>
      <c r="G566" t="s">
        <v>661</v>
      </c>
      <c r="H566" t="s">
        <v>666</v>
      </c>
      <c r="I566">
        <v>5700</v>
      </c>
    </row>
    <row r="567" spans="1:9" x14ac:dyDescent="0.35">
      <c r="A567">
        <v>15994</v>
      </c>
      <c r="B567">
        <v>105</v>
      </c>
      <c r="C567" t="s">
        <v>660</v>
      </c>
      <c r="D567">
        <v>266</v>
      </c>
      <c r="E567" t="s">
        <v>23</v>
      </c>
      <c r="F567" s="2">
        <v>45456</v>
      </c>
      <c r="G567" t="s">
        <v>661</v>
      </c>
      <c r="H567" t="s">
        <v>667</v>
      </c>
      <c r="I567">
        <v>149.38999999999999</v>
      </c>
    </row>
    <row r="568" spans="1:9" x14ac:dyDescent="0.35">
      <c r="A568">
        <v>15995</v>
      </c>
      <c r="B568">
        <v>105</v>
      </c>
      <c r="C568" t="s">
        <v>660</v>
      </c>
      <c r="D568">
        <v>266</v>
      </c>
      <c r="E568" t="s">
        <v>23</v>
      </c>
      <c r="F568" s="2">
        <v>45456</v>
      </c>
      <c r="G568" t="s">
        <v>661</v>
      </c>
      <c r="H568" t="s">
        <v>903</v>
      </c>
      <c r="I568">
        <v>17966.14</v>
      </c>
    </row>
    <row r="569" spans="1:9" x14ac:dyDescent="0.35">
      <c r="A569">
        <v>15996</v>
      </c>
      <c r="B569">
        <v>105</v>
      </c>
      <c r="C569" t="s">
        <v>660</v>
      </c>
      <c r="D569">
        <v>266</v>
      </c>
      <c r="E569" t="s">
        <v>23</v>
      </c>
      <c r="F569" s="2">
        <v>45456</v>
      </c>
      <c r="G569" t="s">
        <v>661</v>
      </c>
      <c r="H569" t="s">
        <v>903</v>
      </c>
      <c r="I569">
        <v>32698.81</v>
      </c>
    </row>
    <row r="570" spans="1:9" x14ac:dyDescent="0.35">
      <c r="A570">
        <v>15997</v>
      </c>
      <c r="B570">
        <v>105</v>
      </c>
      <c r="C570" t="s">
        <v>660</v>
      </c>
      <c r="D570">
        <v>266</v>
      </c>
      <c r="E570" t="s">
        <v>23</v>
      </c>
      <c r="F570" s="2">
        <v>45456</v>
      </c>
      <c r="G570" t="s">
        <v>661</v>
      </c>
      <c r="H570" t="s">
        <v>904</v>
      </c>
      <c r="I570">
        <v>64450.55</v>
      </c>
    </row>
    <row r="571" spans="1:9" x14ac:dyDescent="0.35">
      <c r="A571">
        <v>15998</v>
      </c>
      <c r="B571">
        <v>105</v>
      </c>
      <c r="C571" t="s">
        <v>660</v>
      </c>
      <c r="D571">
        <v>266</v>
      </c>
      <c r="E571" t="s">
        <v>23</v>
      </c>
      <c r="F571" s="2">
        <v>45456</v>
      </c>
      <c r="G571" t="s">
        <v>661</v>
      </c>
      <c r="H571" t="s">
        <v>904</v>
      </c>
      <c r="I571">
        <v>91123.93</v>
      </c>
    </row>
    <row r="572" spans="1:9" x14ac:dyDescent="0.35">
      <c r="A572">
        <v>15999</v>
      </c>
      <c r="B572">
        <v>105</v>
      </c>
      <c r="C572" t="s">
        <v>660</v>
      </c>
      <c r="D572">
        <v>266</v>
      </c>
      <c r="E572" t="s">
        <v>23</v>
      </c>
      <c r="F572" s="2">
        <v>45456</v>
      </c>
      <c r="G572" t="s">
        <v>661</v>
      </c>
      <c r="H572" t="s">
        <v>904</v>
      </c>
      <c r="I572">
        <v>12528.22</v>
      </c>
    </row>
    <row r="573" spans="1:9" x14ac:dyDescent="0.35">
      <c r="A573">
        <v>16000</v>
      </c>
      <c r="B573">
        <v>105</v>
      </c>
      <c r="C573" t="s">
        <v>660</v>
      </c>
      <c r="D573">
        <v>266</v>
      </c>
      <c r="E573" t="s">
        <v>23</v>
      </c>
      <c r="F573" s="2">
        <v>45456</v>
      </c>
      <c r="G573" t="s">
        <v>661</v>
      </c>
      <c r="H573" t="s">
        <v>905</v>
      </c>
      <c r="I573">
        <v>3193.92</v>
      </c>
    </row>
    <row r="574" spans="1:9" x14ac:dyDescent="0.35">
      <c r="A574">
        <v>16001</v>
      </c>
      <c r="B574">
        <v>105</v>
      </c>
      <c r="C574" t="s">
        <v>660</v>
      </c>
      <c r="D574">
        <v>266</v>
      </c>
      <c r="E574" t="s">
        <v>23</v>
      </c>
      <c r="F574" s="2">
        <v>45456</v>
      </c>
      <c r="G574" t="s">
        <v>661</v>
      </c>
      <c r="H574" t="s">
        <v>906</v>
      </c>
      <c r="I574">
        <v>3300</v>
      </c>
    </row>
    <row r="575" spans="1:9" x14ac:dyDescent="0.35">
      <c r="A575">
        <v>16002</v>
      </c>
      <c r="B575">
        <v>105</v>
      </c>
      <c r="C575" t="s">
        <v>660</v>
      </c>
      <c r="D575">
        <v>266</v>
      </c>
      <c r="E575" t="s">
        <v>23</v>
      </c>
      <c r="F575" s="2">
        <v>45456</v>
      </c>
      <c r="G575" t="s">
        <v>672</v>
      </c>
      <c r="H575" t="s">
        <v>907</v>
      </c>
      <c r="I575">
        <v>-2057</v>
      </c>
    </row>
    <row r="576" spans="1:9" x14ac:dyDescent="0.35">
      <c r="A576">
        <v>16003</v>
      </c>
      <c r="B576">
        <v>105</v>
      </c>
      <c r="C576" t="s">
        <v>660</v>
      </c>
      <c r="D576">
        <v>266</v>
      </c>
      <c r="E576" t="s">
        <v>23</v>
      </c>
      <c r="F576" s="2">
        <v>45456</v>
      </c>
      <c r="G576" t="s">
        <v>672</v>
      </c>
      <c r="H576" t="s">
        <v>908</v>
      </c>
      <c r="I576">
        <v>-65.83</v>
      </c>
    </row>
    <row r="577" spans="1:9" x14ac:dyDescent="0.35">
      <c r="A577">
        <v>16004</v>
      </c>
      <c r="B577">
        <v>105</v>
      </c>
      <c r="C577" t="s">
        <v>660</v>
      </c>
      <c r="D577">
        <v>266</v>
      </c>
      <c r="E577" t="s">
        <v>23</v>
      </c>
      <c r="F577" s="2">
        <v>45456</v>
      </c>
      <c r="G577" t="s">
        <v>672</v>
      </c>
      <c r="H577" t="s">
        <v>909</v>
      </c>
      <c r="I577">
        <v>-96</v>
      </c>
    </row>
    <row r="578" spans="1:9" x14ac:dyDescent="0.35">
      <c r="A578">
        <v>16005</v>
      </c>
      <c r="B578">
        <v>105</v>
      </c>
      <c r="C578" t="s">
        <v>660</v>
      </c>
      <c r="D578">
        <v>266</v>
      </c>
      <c r="E578" t="s">
        <v>23</v>
      </c>
      <c r="F578" s="2">
        <v>45456</v>
      </c>
      <c r="G578" t="s">
        <v>672</v>
      </c>
      <c r="H578" t="s">
        <v>910</v>
      </c>
      <c r="I578">
        <v>-459</v>
      </c>
    </row>
    <row r="579" spans="1:9" x14ac:dyDescent="0.35">
      <c r="A579">
        <v>16006</v>
      </c>
      <c r="B579">
        <v>105</v>
      </c>
      <c r="C579" t="s">
        <v>660</v>
      </c>
      <c r="D579">
        <v>266</v>
      </c>
      <c r="E579" t="s">
        <v>23</v>
      </c>
      <c r="F579" s="2">
        <v>45456</v>
      </c>
      <c r="G579" t="s">
        <v>672</v>
      </c>
      <c r="H579" t="s">
        <v>911</v>
      </c>
      <c r="I579">
        <v>-1245.53</v>
      </c>
    </row>
    <row r="580" spans="1:9" x14ac:dyDescent="0.35">
      <c r="A580">
        <v>16007</v>
      </c>
      <c r="B580">
        <v>105</v>
      </c>
      <c r="C580" t="s">
        <v>660</v>
      </c>
      <c r="D580">
        <v>266</v>
      </c>
      <c r="E580" t="s">
        <v>23</v>
      </c>
      <c r="F580" s="2">
        <v>45456</v>
      </c>
      <c r="G580" t="s">
        <v>672</v>
      </c>
      <c r="H580" t="s">
        <v>696</v>
      </c>
      <c r="I580">
        <v>-1.65</v>
      </c>
    </row>
    <row r="581" spans="1:9" x14ac:dyDescent="0.35">
      <c r="A581">
        <v>16008</v>
      </c>
      <c r="B581">
        <v>105</v>
      </c>
      <c r="C581" t="s">
        <v>660</v>
      </c>
      <c r="D581">
        <v>266</v>
      </c>
      <c r="E581" t="s">
        <v>23</v>
      </c>
      <c r="F581" s="2">
        <v>45456</v>
      </c>
      <c r="G581" t="s">
        <v>672</v>
      </c>
      <c r="H581" t="s">
        <v>696</v>
      </c>
      <c r="I581">
        <v>-1.65</v>
      </c>
    </row>
    <row r="582" spans="1:9" x14ac:dyDescent="0.35">
      <c r="A582">
        <v>16009</v>
      </c>
      <c r="B582">
        <v>105</v>
      </c>
      <c r="C582" t="s">
        <v>660</v>
      </c>
      <c r="D582">
        <v>266</v>
      </c>
      <c r="E582" t="s">
        <v>23</v>
      </c>
      <c r="F582" s="2">
        <v>45456</v>
      </c>
      <c r="G582" t="s">
        <v>672</v>
      </c>
      <c r="H582" t="s">
        <v>696</v>
      </c>
      <c r="I582">
        <v>-1.65</v>
      </c>
    </row>
    <row r="583" spans="1:9" x14ac:dyDescent="0.35">
      <c r="A583">
        <v>16010</v>
      </c>
      <c r="B583">
        <v>105</v>
      </c>
      <c r="C583" t="s">
        <v>660</v>
      </c>
      <c r="D583">
        <v>266</v>
      </c>
      <c r="E583" t="s">
        <v>23</v>
      </c>
      <c r="F583" s="2">
        <v>45456</v>
      </c>
      <c r="G583" t="s">
        <v>672</v>
      </c>
      <c r="H583" t="s">
        <v>696</v>
      </c>
      <c r="I583">
        <v>-1.65</v>
      </c>
    </row>
    <row r="584" spans="1:9" x14ac:dyDescent="0.35">
      <c r="A584">
        <v>16011</v>
      </c>
      <c r="B584">
        <v>105</v>
      </c>
      <c r="C584" t="s">
        <v>660</v>
      </c>
      <c r="D584">
        <v>266</v>
      </c>
      <c r="E584" t="s">
        <v>23</v>
      </c>
      <c r="F584" s="2">
        <v>45456</v>
      </c>
      <c r="G584" t="s">
        <v>672</v>
      </c>
      <c r="H584" t="s">
        <v>696</v>
      </c>
      <c r="I584">
        <v>-1.65</v>
      </c>
    </row>
    <row r="585" spans="1:9" x14ac:dyDescent="0.35">
      <c r="A585">
        <v>16012</v>
      </c>
      <c r="B585">
        <v>105</v>
      </c>
      <c r="C585" t="s">
        <v>660</v>
      </c>
      <c r="D585">
        <v>266</v>
      </c>
      <c r="E585" t="s">
        <v>23</v>
      </c>
      <c r="F585" s="2">
        <v>45456</v>
      </c>
      <c r="G585" t="s">
        <v>672</v>
      </c>
      <c r="H585" t="s">
        <v>696</v>
      </c>
      <c r="I585">
        <v>-1.65</v>
      </c>
    </row>
    <row r="586" spans="1:9" x14ac:dyDescent="0.35">
      <c r="A586">
        <v>16013</v>
      </c>
      <c r="B586">
        <v>105</v>
      </c>
      <c r="C586" t="s">
        <v>660</v>
      </c>
      <c r="D586">
        <v>266</v>
      </c>
      <c r="E586" t="s">
        <v>23</v>
      </c>
      <c r="F586" s="2">
        <v>45456</v>
      </c>
      <c r="G586" t="s">
        <v>672</v>
      </c>
      <c r="H586" t="s">
        <v>696</v>
      </c>
      <c r="I586">
        <v>-9</v>
      </c>
    </row>
    <row r="587" spans="1:9" x14ac:dyDescent="0.35">
      <c r="A587">
        <v>16014</v>
      </c>
      <c r="B587">
        <v>105</v>
      </c>
      <c r="C587" t="s">
        <v>660</v>
      </c>
      <c r="D587">
        <v>266</v>
      </c>
      <c r="E587" t="s">
        <v>23</v>
      </c>
      <c r="F587" s="2">
        <v>45456</v>
      </c>
      <c r="G587" t="s">
        <v>672</v>
      </c>
      <c r="H587" t="s">
        <v>696</v>
      </c>
      <c r="I587">
        <v>-9</v>
      </c>
    </row>
    <row r="588" spans="1:9" x14ac:dyDescent="0.35">
      <c r="A588">
        <v>16015</v>
      </c>
      <c r="B588">
        <v>105</v>
      </c>
      <c r="C588" t="s">
        <v>660</v>
      </c>
      <c r="D588">
        <v>266</v>
      </c>
      <c r="E588" t="s">
        <v>23</v>
      </c>
      <c r="F588" s="2">
        <v>45456</v>
      </c>
      <c r="G588" t="s">
        <v>672</v>
      </c>
      <c r="H588" t="s">
        <v>696</v>
      </c>
      <c r="I588">
        <v>-9</v>
      </c>
    </row>
    <row r="589" spans="1:9" x14ac:dyDescent="0.35">
      <c r="A589">
        <v>16016</v>
      </c>
      <c r="B589">
        <v>105</v>
      </c>
      <c r="C589" t="s">
        <v>660</v>
      </c>
      <c r="D589">
        <v>266</v>
      </c>
      <c r="E589" t="s">
        <v>23</v>
      </c>
      <c r="F589" s="2">
        <v>45456</v>
      </c>
      <c r="G589" t="s">
        <v>672</v>
      </c>
      <c r="H589" t="s">
        <v>696</v>
      </c>
      <c r="I589">
        <v>-9</v>
      </c>
    </row>
    <row r="590" spans="1:9" x14ac:dyDescent="0.35">
      <c r="A590">
        <v>16017</v>
      </c>
      <c r="B590">
        <v>105</v>
      </c>
      <c r="C590" t="s">
        <v>660</v>
      </c>
      <c r="D590">
        <v>266</v>
      </c>
      <c r="E590" t="s">
        <v>23</v>
      </c>
      <c r="F590" s="2">
        <v>45456</v>
      </c>
      <c r="G590" t="s">
        <v>672</v>
      </c>
      <c r="H590" t="s">
        <v>696</v>
      </c>
      <c r="I590">
        <v>-9</v>
      </c>
    </row>
    <row r="591" spans="1:9" x14ac:dyDescent="0.35">
      <c r="A591">
        <v>16018</v>
      </c>
      <c r="B591">
        <v>105</v>
      </c>
      <c r="C591" t="s">
        <v>660</v>
      </c>
      <c r="D591">
        <v>266</v>
      </c>
      <c r="E591" t="s">
        <v>23</v>
      </c>
      <c r="F591" s="2">
        <v>45456</v>
      </c>
      <c r="G591" t="s">
        <v>672</v>
      </c>
      <c r="H591" t="s">
        <v>696</v>
      </c>
      <c r="I591">
        <v>-9</v>
      </c>
    </row>
    <row r="592" spans="1:9" x14ac:dyDescent="0.35">
      <c r="A592">
        <v>16019</v>
      </c>
      <c r="B592">
        <v>105</v>
      </c>
      <c r="C592" t="s">
        <v>660</v>
      </c>
      <c r="D592">
        <v>266</v>
      </c>
      <c r="E592" t="s">
        <v>23</v>
      </c>
      <c r="F592" s="2">
        <v>45456</v>
      </c>
      <c r="G592" t="s">
        <v>672</v>
      </c>
      <c r="H592" t="s">
        <v>696</v>
      </c>
      <c r="I592">
        <v>-9</v>
      </c>
    </row>
    <row r="593" spans="1:9" x14ac:dyDescent="0.35">
      <c r="A593">
        <v>16020</v>
      </c>
      <c r="B593">
        <v>105</v>
      </c>
      <c r="C593" t="s">
        <v>660</v>
      </c>
      <c r="D593">
        <v>266</v>
      </c>
      <c r="E593" t="s">
        <v>23</v>
      </c>
      <c r="F593" s="2">
        <v>45456</v>
      </c>
      <c r="G593" t="s">
        <v>672</v>
      </c>
      <c r="H593" t="s">
        <v>696</v>
      </c>
      <c r="I593">
        <v>-9</v>
      </c>
    </row>
    <row r="594" spans="1:9" x14ac:dyDescent="0.35">
      <c r="A594">
        <v>16021</v>
      </c>
      <c r="B594">
        <v>105</v>
      </c>
      <c r="C594" t="s">
        <v>660</v>
      </c>
      <c r="D594">
        <v>266</v>
      </c>
      <c r="E594" t="s">
        <v>23</v>
      </c>
      <c r="F594" s="2">
        <v>45456</v>
      </c>
      <c r="G594" t="s">
        <v>672</v>
      </c>
      <c r="H594" t="s">
        <v>696</v>
      </c>
      <c r="I594">
        <v>-9</v>
      </c>
    </row>
    <row r="595" spans="1:9" x14ac:dyDescent="0.35">
      <c r="A595">
        <v>16022</v>
      </c>
      <c r="B595">
        <v>105</v>
      </c>
      <c r="C595" t="s">
        <v>660</v>
      </c>
      <c r="D595">
        <v>266</v>
      </c>
      <c r="E595" t="s">
        <v>23</v>
      </c>
      <c r="F595" s="2">
        <v>45456</v>
      </c>
      <c r="G595" t="s">
        <v>672</v>
      </c>
      <c r="H595" t="s">
        <v>696</v>
      </c>
      <c r="I595">
        <v>-9</v>
      </c>
    </row>
    <row r="596" spans="1:9" x14ac:dyDescent="0.35">
      <c r="A596">
        <v>16023</v>
      </c>
      <c r="B596">
        <v>105</v>
      </c>
      <c r="C596" t="s">
        <v>660</v>
      </c>
      <c r="D596">
        <v>266</v>
      </c>
      <c r="E596" t="s">
        <v>23</v>
      </c>
      <c r="F596" s="2">
        <v>45456</v>
      </c>
      <c r="G596" t="s">
        <v>672</v>
      </c>
      <c r="H596" t="s">
        <v>696</v>
      </c>
      <c r="I596">
        <v>-9</v>
      </c>
    </row>
    <row r="597" spans="1:9" x14ac:dyDescent="0.35">
      <c r="A597">
        <v>16024</v>
      </c>
      <c r="B597">
        <v>105</v>
      </c>
      <c r="C597" t="s">
        <v>660</v>
      </c>
      <c r="D597">
        <v>266</v>
      </c>
      <c r="E597" t="s">
        <v>23</v>
      </c>
      <c r="F597" s="2">
        <v>45456</v>
      </c>
      <c r="G597" t="s">
        <v>672</v>
      </c>
      <c r="H597" t="s">
        <v>696</v>
      </c>
      <c r="I597">
        <v>-9</v>
      </c>
    </row>
    <row r="598" spans="1:9" x14ac:dyDescent="0.35">
      <c r="A598">
        <v>16025</v>
      </c>
      <c r="B598">
        <v>105</v>
      </c>
      <c r="C598" t="s">
        <v>660</v>
      </c>
      <c r="D598">
        <v>266</v>
      </c>
      <c r="E598" t="s">
        <v>23</v>
      </c>
      <c r="F598" s="2">
        <v>45456</v>
      </c>
      <c r="G598" t="s">
        <v>672</v>
      </c>
      <c r="H598" t="s">
        <v>696</v>
      </c>
      <c r="I598">
        <v>-9</v>
      </c>
    </row>
    <row r="599" spans="1:9" x14ac:dyDescent="0.35">
      <c r="A599">
        <v>16026</v>
      </c>
      <c r="B599">
        <v>105</v>
      </c>
      <c r="C599" t="s">
        <v>660</v>
      </c>
      <c r="D599">
        <v>266</v>
      </c>
      <c r="E599" t="s">
        <v>23</v>
      </c>
      <c r="F599" s="2">
        <v>45456</v>
      </c>
      <c r="G599" t="s">
        <v>672</v>
      </c>
      <c r="H599" t="s">
        <v>680</v>
      </c>
      <c r="I599">
        <v>-18800</v>
      </c>
    </row>
    <row r="600" spans="1:9" x14ac:dyDescent="0.35">
      <c r="A600">
        <v>16027</v>
      </c>
      <c r="B600">
        <v>105</v>
      </c>
      <c r="C600" t="s">
        <v>660</v>
      </c>
      <c r="D600">
        <v>266</v>
      </c>
      <c r="E600" t="s">
        <v>23</v>
      </c>
      <c r="F600" s="2">
        <v>45456</v>
      </c>
      <c r="G600" t="s">
        <v>672</v>
      </c>
      <c r="H600" t="s">
        <v>665</v>
      </c>
      <c r="I600">
        <v>-10</v>
      </c>
    </row>
    <row r="601" spans="1:9" x14ac:dyDescent="0.35">
      <c r="A601">
        <v>16028</v>
      </c>
      <c r="B601">
        <v>105</v>
      </c>
      <c r="C601" t="s">
        <v>660</v>
      </c>
      <c r="D601">
        <v>266</v>
      </c>
      <c r="E601" t="s">
        <v>23</v>
      </c>
      <c r="F601" s="2">
        <v>45456</v>
      </c>
      <c r="G601" t="s">
        <v>672</v>
      </c>
      <c r="H601" t="s">
        <v>681</v>
      </c>
      <c r="I601">
        <v>-10</v>
      </c>
    </row>
    <row r="602" spans="1:9" x14ac:dyDescent="0.35">
      <c r="A602">
        <v>16029</v>
      </c>
      <c r="B602">
        <v>105</v>
      </c>
      <c r="C602" t="s">
        <v>660</v>
      </c>
      <c r="D602">
        <v>266</v>
      </c>
      <c r="E602" t="s">
        <v>23</v>
      </c>
      <c r="F602" s="2">
        <v>45456</v>
      </c>
      <c r="G602" t="s">
        <v>672</v>
      </c>
      <c r="H602" t="s">
        <v>681</v>
      </c>
      <c r="I602">
        <v>-10</v>
      </c>
    </row>
    <row r="603" spans="1:9" x14ac:dyDescent="0.35">
      <c r="A603">
        <v>16030</v>
      </c>
      <c r="B603">
        <v>105</v>
      </c>
      <c r="C603" t="s">
        <v>660</v>
      </c>
      <c r="D603">
        <v>266</v>
      </c>
      <c r="E603" t="s">
        <v>23</v>
      </c>
      <c r="F603" s="2">
        <v>45456</v>
      </c>
      <c r="G603" t="s">
        <v>672</v>
      </c>
      <c r="H603" t="s">
        <v>682</v>
      </c>
      <c r="I603">
        <v>-10</v>
      </c>
    </row>
    <row r="604" spans="1:9" x14ac:dyDescent="0.35">
      <c r="A604">
        <v>16031</v>
      </c>
      <c r="B604">
        <v>105</v>
      </c>
      <c r="C604" t="s">
        <v>660</v>
      </c>
      <c r="D604">
        <v>266</v>
      </c>
      <c r="E604" t="s">
        <v>23</v>
      </c>
      <c r="F604" s="2">
        <v>45456</v>
      </c>
      <c r="G604" t="s">
        <v>672</v>
      </c>
      <c r="H604" t="s">
        <v>663</v>
      </c>
      <c r="I604">
        <v>-20000</v>
      </c>
    </row>
    <row r="605" spans="1:9" x14ac:dyDescent="0.35">
      <c r="A605">
        <v>16032</v>
      </c>
      <c r="B605">
        <v>105</v>
      </c>
      <c r="C605" t="s">
        <v>660</v>
      </c>
      <c r="D605">
        <v>266</v>
      </c>
      <c r="E605" t="s">
        <v>23</v>
      </c>
      <c r="F605" s="2">
        <v>45456</v>
      </c>
      <c r="G605" t="s">
        <v>672</v>
      </c>
      <c r="H605" t="s">
        <v>680</v>
      </c>
      <c r="I605">
        <v>-25000</v>
      </c>
    </row>
    <row r="606" spans="1:9" x14ac:dyDescent="0.35">
      <c r="A606">
        <v>16033</v>
      </c>
      <c r="B606">
        <v>105</v>
      </c>
      <c r="C606" t="s">
        <v>660</v>
      </c>
      <c r="D606">
        <v>266</v>
      </c>
      <c r="E606" t="s">
        <v>23</v>
      </c>
      <c r="F606" s="2">
        <v>45456</v>
      </c>
      <c r="G606" t="s">
        <v>672</v>
      </c>
      <c r="H606" t="s">
        <v>665</v>
      </c>
      <c r="I606">
        <v>-18800</v>
      </c>
    </row>
    <row r="607" spans="1:9" x14ac:dyDescent="0.35">
      <c r="A607">
        <v>16034</v>
      </c>
      <c r="B607">
        <v>105</v>
      </c>
      <c r="C607" t="s">
        <v>660</v>
      </c>
      <c r="D607">
        <v>266</v>
      </c>
      <c r="E607" t="s">
        <v>23</v>
      </c>
      <c r="F607" s="2">
        <v>45456</v>
      </c>
      <c r="G607" t="s">
        <v>672</v>
      </c>
      <c r="H607" t="s">
        <v>663</v>
      </c>
      <c r="I607">
        <v>-15000</v>
      </c>
    </row>
    <row r="608" spans="1:9" x14ac:dyDescent="0.35">
      <c r="A608">
        <v>16035</v>
      </c>
      <c r="B608">
        <v>105</v>
      </c>
      <c r="C608" t="s">
        <v>660</v>
      </c>
      <c r="D608">
        <v>266</v>
      </c>
      <c r="E608" t="s">
        <v>23</v>
      </c>
      <c r="F608" s="2">
        <v>45456</v>
      </c>
      <c r="G608" t="s">
        <v>672</v>
      </c>
      <c r="H608" t="s">
        <v>686</v>
      </c>
      <c r="I608">
        <v>-50000</v>
      </c>
    </row>
    <row r="609" spans="1:9" x14ac:dyDescent="0.35">
      <c r="A609">
        <v>16036</v>
      </c>
      <c r="B609">
        <v>105</v>
      </c>
      <c r="C609" t="s">
        <v>660</v>
      </c>
      <c r="D609">
        <v>266</v>
      </c>
      <c r="E609" t="s">
        <v>23</v>
      </c>
      <c r="F609" s="2">
        <v>45456</v>
      </c>
      <c r="G609" t="s">
        <v>672</v>
      </c>
      <c r="H609" t="s">
        <v>666</v>
      </c>
      <c r="I609">
        <v>-15000</v>
      </c>
    </row>
    <row r="610" spans="1:9" x14ac:dyDescent="0.35">
      <c r="A610">
        <v>16037</v>
      </c>
      <c r="B610">
        <v>105</v>
      </c>
      <c r="C610" t="s">
        <v>660</v>
      </c>
      <c r="D610">
        <v>266</v>
      </c>
      <c r="E610" t="s">
        <v>23</v>
      </c>
      <c r="F610" s="2">
        <v>45456</v>
      </c>
      <c r="G610" t="s">
        <v>672</v>
      </c>
      <c r="H610" t="s">
        <v>666</v>
      </c>
      <c r="I610">
        <v>-10</v>
      </c>
    </row>
    <row r="611" spans="1:9" x14ac:dyDescent="0.35">
      <c r="A611">
        <v>16039</v>
      </c>
      <c r="B611">
        <v>105</v>
      </c>
      <c r="C611" t="s">
        <v>660</v>
      </c>
      <c r="D611">
        <v>266</v>
      </c>
      <c r="E611" t="s">
        <v>23</v>
      </c>
      <c r="F611" s="2">
        <v>45456</v>
      </c>
      <c r="G611" t="s">
        <v>672</v>
      </c>
      <c r="H611" t="s">
        <v>912</v>
      </c>
      <c r="I611">
        <v>-80000</v>
      </c>
    </row>
    <row r="612" spans="1:9" x14ac:dyDescent="0.35">
      <c r="A612">
        <v>16040</v>
      </c>
      <c r="B612">
        <v>105</v>
      </c>
      <c r="C612" t="s">
        <v>660</v>
      </c>
      <c r="D612">
        <v>266</v>
      </c>
      <c r="E612" t="s">
        <v>23</v>
      </c>
      <c r="F612" s="2">
        <v>45456</v>
      </c>
      <c r="G612" t="s">
        <v>672</v>
      </c>
      <c r="H612" t="s">
        <v>913</v>
      </c>
      <c r="I612">
        <v>-82</v>
      </c>
    </row>
    <row r="613" spans="1:9" x14ac:dyDescent="0.35">
      <c r="A613">
        <v>16041</v>
      </c>
      <c r="B613">
        <v>105</v>
      </c>
      <c r="C613" t="s">
        <v>660</v>
      </c>
      <c r="D613">
        <v>266</v>
      </c>
      <c r="E613" t="s">
        <v>23</v>
      </c>
      <c r="F613" s="2">
        <v>45456</v>
      </c>
      <c r="G613" t="s">
        <v>672</v>
      </c>
      <c r="H613" t="s">
        <v>914</v>
      </c>
      <c r="I613">
        <v>-295.92</v>
      </c>
    </row>
    <row r="614" spans="1:9" x14ac:dyDescent="0.35">
      <c r="A614">
        <v>15944</v>
      </c>
      <c r="B614">
        <v>105</v>
      </c>
      <c r="C614" t="s">
        <v>660</v>
      </c>
      <c r="D614">
        <v>266</v>
      </c>
      <c r="E614" t="s">
        <v>23</v>
      </c>
      <c r="F614" s="2">
        <v>45455</v>
      </c>
      <c r="G614" t="s">
        <v>661</v>
      </c>
      <c r="H614" t="s">
        <v>663</v>
      </c>
      <c r="I614">
        <v>2900</v>
      </c>
    </row>
    <row r="615" spans="1:9" x14ac:dyDescent="0.35">
      <c r="A615">
        <v>15945</v>
      </c>
      <c r="B615">
        <v>105</v>
      </c>
      <c r="C615" t="s">
        <v>660</v>
      </c>
      <c r="D615">
        <v>266</v>
      </c>
      <c r="E615" t="s">
        <v>23</v>
      </c>
      <c r="F615" s="2">
        <v>45455</v>
      </c>
      <c r="G615" t="s">
        <v>661</v>
      </c>
      <c r="H615" t="s">
        <v>663</v>
      </c>
      <c r="I615">
        <v>7000</v>
      </c>
    </row>
    <row r="616" spans="1:9" x14ac:dyDescent="0.35">
      <c r="A616">
        <v>15946</v>
      </c>
      <c r="B616">
        <v>105</v>
      </c>
      <c r="C616" t="s">
        <v>660</v>
      </c>
      <c r="D616">
        <v>266</v>
      </c>
      <c r="E616" t="s">
        <v>23</v>
      </c>
      <c r="F616" s="2">
        <v>45455</v>
      </c>
      <c r="G616" t="s">
        <v>661</v>
      </c>
      <c r="H616" t="s">
        <v>664</v>
      </c>
      <c r="I616">
        <v>532.11</v>
      </c>
    </row>
    <row r="617" spans="1:9" x14ac:dyDescent="0.35">
      <c r="A617">
        <v>15947</v>
      </c>
      <c r="B617">
        <v>105</v>
      </c>
      <c r="C617" t="s">
        <v>660</v>
      </c>
      <c r="D617">
        <v>266</v>
      </c>
      <c r="E617" t="s">
        <v>23</v>
      </c>
      <c r="F617" s="2">
        <v>45455</v>
      </c>
      <c r="G617" t="s">
        <v>661</v>
      </c>
      <c r="H617" t="s">
        <v>665</v>
      </c>
      <c r="I617">
        <v>7700</v>
      </c>
    </row>
    <row r="618" spans="1:9" x14ac:dyDescent="0.35">
      <c r="A618">
        <v>15948</v>
      </c>
      <c r="B618">
        <v>105</v>
      </c>
      <c r="C618" t="s">
        <v>660</v>
      </c>
      <c r="D618">
        <v>266</v>
      </c>
      <c r="E618" t="s">
        <v>23</v>
      </c>
      <c r="F618" s="2">
        <v>45455</v>
      </c>
      <c r="G618" t="s">
        <v>661</v>
      </c>
      <c r="H618" t="s">
        <v>680</v>
      </c>
      <c r="I618">
        <v>3200</v>
      </c>
    </row>
    <row r="619" spans="1:9" x14ac:dyDescent="0.35">
      <c r="A619">
        <v>15949</v>
      </c>
      <c r="B619">
        <v>105</v>
      </c>
      <c r="C619" t="s">
        <v>660</v>
      </c>
      <c r="D619">
        <v>266</v>
      </c>
      <c r="E619" t="s">
        <v>23</v>
      </c>
      <c r="F619" s="2">
        <v>45455</v>
      </c>
      <c r="G619" t="s">
        <v>661</v>
      </c>
      <c r="H619" t="s">
        <v>666</v>
      </c>
      <c r="I619">
        <v>6000</v>
      </c>
    </row>
    <row r="620" spans="1:9" x14ac:dyDescent="0.35">
      <c r="A620">
        <v>15950</v>
      </c>
      <c r="B620">
        <v>105</v>
      </c>
      <c r="C620" t="s">
        <v>660</v>
      </c>
      <c r="D620">
        <v>266</v>
      </c>
      <c r="E620" t="s">
        <v>23</v>
      </c>
      <c r="F620" s="2">
        <v>45455</v>
      </c>
      <c r="G620" t="s">
        <v>661</v>
      </c>
      <c r="H620" t="s">
        <v>667</v>
      </c>
      <c r="I620">
        <v>32.11</v>
      </c>
    </row>
    <row r="621" spans="1:9" x14ac:dyDescent="0.35">
      <c r="A621">
        <v>15951</v>
      </c>
      <c r="B621">
        <v>105</v>
      </c>
      <c r="C621" t="s">
        <v>660</v>
      </c>
      <c r="D621">
        <v>266</v>
      </c>
      <c r="E621" t="s">
        <v>23</v>
      </c>
      <c r="F621" s="2">
        <v>45455</v>
      </c>
      <c r="G621" t="s">
        <v>661</v>
      </c>
      <c r="H621" t="s">
        <v>761</v>
      </c>
      <c r="I621">
        <v>108.11</v>
      </c>
    </row>
    <row r="622" spans="1:9" x14ac:dyDescent="0.35">
      <c r="A622">
        <v>15952</v>
      </c>
      <c r="B622">
        <v>105</v>
      </c>
      <c r="C622" t="s">
        <v>660</v>
      </c>
      <c r="D622">
        <v>266</v>
      </c>
      <c r="E622" t="s">
        <v>23</v>
      </c>
      <c r="F622" s="2">
        <v>45455</v>
      </c>
      <c r="G622" t="s">
        <v>661</v>
      </c>
      <c r="H622" t="s">
        <v>915</v>
      </c>
      <c r="I622">
        <v>127.45</v>
      </c>
    </row>
    <row r="623" spans="1:9" x14ac:dyDescent="0.35">
      <c r="A623">
        <v>15953</v>
      </c>
      <c r="B623">
        <v>105</v>
      </c>
      <c r="C623" t="s">
        <v>660</v>
      </c>
      <c r="D623">
        <v>266</v>
      </c>
      <c r="E623" t="s">
        <v>23</v>
      </c>
      <c r="F623" s="2">
        <v>45455</v>
      </c>
      <c r="G623" t="s">
        <v>661</v>
      </c>
      <c r="H623" t="s">
        <v>916</v>
      </c>
      <c r="I623">
        <v>3781.48</v>
      </c>
    </row>
    <row r="624" spans="1:9" x14ac:dyDescent="0.35">
      <c r="A624">
        <v>15954</v>
      </c>
      <c r="B624">
        <v>105</v>
      </c>
      <c r="C624" t="s">
        <v>660</v>
      </c>
      <c r="D624">
        <v>266</v>
      </c>
      <c r="E624" t="s">
        <v>23</v>
      </c>
      <c r="F624" s="2">
        <v>45455</v>
      </c>
      <c r="G624" t="s">
        <v>661</v>
      </c>
      <c r="H624" t="s">
        <v>917</v>
      </c>
      <c r="I624">
        <v>5000</v>
      </c>
    </row>
    <row r="625" spans="1:9" x14ac:dyDescent="0.35">
      <c r="A625">
        <v>15955</v>
      </c>
      <c r="B625">
        <v>105</v>
      </c>
      <c r="C625" t="s">
        <v>660</v>
      </c>
      <c r="D625">
        <v>266</v>
      </c>
      <c r="E625" t="s">
        <v>23</v>
      </c>
      <c r="F625" s="2">
        <v>45455</v>
      </c>
      <c r="G625" t="s">
        <v>661</v>
      </c>
      <c r="H625" t="s">
        <v>918</v>
      </c>
      <c r="I625">
        <v>8416.6299999999992</v>
      </c>
    </row>
    <row r="626" spans="1:9" x14ac:dyDescent="0.35">
      <c r="A626">
        <v>15956</v>
      </c>
      <c r="B626">
        <v>105</v>
      </c>
      <c r="C626" t="s">
        <v>660</v>
      </c>
      <c r="D626">
        <v>266</v>
      </c>
      <c r="E626" t="s">
        <v>23</v>
      </c>
      <c r="F626" s="2">
        <v>45455</v>
      </c>
      <c r="G626" t="s">
        <v>661</v>
      </c>
      <c r="H626" t="s">
        <v>919</v>
      </c>
      <c r="I626">
        <v>6505.7</v>
      </c>
    </row>
    <row r="627" spans="1:9" x14ac:dyDescent="0.35">
      <c r="A627">
        <v>15957</v>
      </c>
      <c r="B627">
        <v>105</v>
      </c>
      <c r="C627" t="s">
        <v>660</v>
      </c>
      <c r="D627">
        <v>266</v>
      </c>
      <c r="E627" t="s">
        <v>23</v>
      </c>
      <c r="F627" s="2">
        <v>45455</v>
      </c>
      <c r="G627" t="s">
        <v>661</v>
      </c>
      <c r="H627" t="s">
        <v>919</v>
      </c>
      <c r="I627">
        <v>80523.05</v>
      </c>
    </row>
    <row r="628" spans="1:9" x14ac:dyDescent="0.35">
      <c r="A628">
        <v>15958</v>
      </c>
      <c r="B628">
        <v>105</v>
      </c>
      <c r="C628" t="s">
        <v>660</v>
      </c>
      <c r="D628">
        <v>266</v>
      </c>
      <c r="E628" t="s">
        <v>23</v>
      </c>
      <c r="F628" s="2">
        <v>45455</v>
      </c>
      <c r="G628" t="s">
        <v>661</v>
      </c>
      <c r="H628" t="s">
        <v>919</v>
      </c>
      <c r="I628">
        <v>47127.75</v>
      </c>
    </row>
    <row r="629" spans="1:9" x14ac:dyDescent="0.35">
      <c r="A629">
        <v>15959</v>
      </c>
      <c r="B629">
        <v>105</v>
      </c>
      <c r="C629" t="s">
        <v>660</v>
      </c>
      <c r="D629">
        <v>266</v>
      </c>
      <c r="E629" t="s">
        <v>23</v>
      </c>
      <c r="F629" s="2">
        <v>45455</v>
      </c>
      <c r="G629" t="s">
        <v>661</v>
      </c>
      <c r="H629" t="s">
        <v>918</v>
      </c>
      <c r="I629">
        <v>18745.55</v>
      </c>
    </row>
    <row r="630" spans="1:9" x14ac:dyDescent="0.35">
      <c r="A630">
        <v>15960</v>
      </c>
      <c r="B630">
        <v>105</v>
      </c>
      <c r="C630" t="s">
        <v>660</v>
      </c>
      <c r="D630">
        <v>266</v>
      </c>
      <c r="E630" t="s">
        <v>23</v>
      </c>
      <c r="F630" s="2">
        <v>45455</v>
      </c>
      <c r="G630" t="s">
        <v>661</v>
      </c>
      <c r="H630" t="s">
        <v>920</v>
      </c>
      <c r="I630">
        <v>220</v>
      </c>
    </row>
    <row r="631" spans="1:9" x14ac:dyDescent="0.35">
      <c r="A631">
        <v>15961</v>
      </c>
      <c r="B631">
        <v>105</v>
      </c>
      <c r="C631" t="s">
        <v>660</v>
      </c>
      <c r="D631">
        <v>266</v>
      </c>
      <c r="E631" t="s">
        <v>23</v>
      </c>
      <c r="F631" s="2">
        <v>45455</v>
      </c>
      <c r="G631" t="s">
        <v>661</v>
      </c>
      <c r="H631" t="s">
        <v>921</v>
      </c>
      <c r="I631">
        <v>673.48</v>
      </c>
    </row>
    <row r="632" spans="1:9" x14ac:dyDescent="0.35">
      <c r="A632">
        <v>15962</v>
      </c>
      <c r="B632">
        <v>105</v>
      </c>
      <c r="C632" t="s">
        <v>660</v>
      </c>
      <c r="D632">
        <v>266</v>
      </c>
      <c r="E632" t="s">
        <v>23</v>
      </c>
      <c r="F632" s="2">
        <v>45455</v>
      </c>
      <c r="G632" t="s">
        <v>661</v>
      </c>
      <c r="H632" t="s">
        <v>922</v>
      </c>
      <c r="I632">
        <v>220</v>
      </c>
    </row>
    <row r="633" spans="1:9" x14ac:dyDescent="0.35">
      <c r="A633">
        <v>15963</v>
      </c>
      <c r="B633">
        <v>105</v>
      </c>
      <c r="C633" t="s">
        <v>660</v>
      </c>
      <c r="D633">
        <v>266</v>
      </c>
      <c r="E633" t="s">
        <v>23</v>
      </c>
      <c r="F633" s="2">
        <v>45455</v>
      </c>
      <c r="G633" t="s">
        <v>672</v>
      </c>
      <c r="H633" t="s">
        <v>923</v>
      </c>
      <c r="I633">
        <v>-330.96</v>
      </c>
    </row>
    <row r="634" spans="1:9" x14ac:dyDescent="0.35">
      <c r="A634">
        <v>15964</v>
      </c>
      <c r="B634">
        <v>105</v>
      </c>
      <c r="C634" t="s">
        <v>660</v>
      </c>
      <c r="D634">
        <v>266</v>
      </c>
      <c r="E634" t="s">
        <v>23</v>
      </c>
      <c r="F634" s="2">
        <v>45455</v>
      </c>
      <c r="G634" t="s">
        <v>672</v>
      </c>
      <c r="H634" t="s">
        <v>924</v>
      </c>
      <c r="I634">
        <v>-340.6</v>
      </c>
    </row>
    <row r="635" spans="1:9" x14ac:dyDescent="0.35">
      <c r="A635">
        <v>15965</v>
      </c>
      <c r="B635">
        <v>105</v>
      </c>
      <c r="C635" t="s">
        <v>660</v>
      </c>
      <c r="D635">
        <v>266</v>
      </c>
      <c r="E635" t="s">
        <v>23</v>
      </c>
      <c r="F635" s="2">
        <v>45455</v>
      </c>
      <c r="G635" t="s">
        <v>672</v>
      </c>
      <c r="H635" t="s">
        <v>925</v>
      </c>
      <c r="I635">
        <v>-414.06</v>
      </c>
    </row>
    <row r="636" spans="1:9" x14ac:dyDescent="0.35">
      <c r="A636">
        <v>15966</v>
      </c>
      <c r="B636">
        <v>105</v>
      </c>
      <c r="C636" t="s">
        <v>660</v>
      </c>
      <c r="D636">
        <v>266</v>
      </c>
      <c r="E636" t="s">
        <v>23</v>
      </c>
      <c r="F636" s="2">
        <v>45455</v>
      </c>
      <c r="G636" t="s">
        <v>672</v>
      </c>
      <c r="H636" t="s">
        <v>926</v>
      </c>
      <c r="I636">
        <v>-476.57</v>
      </c>
    </row>
    <row r="637" spans="1:9" x14ac:dyDescent="0.35">
      <c r="A637">
        <v>15967</v>
      </c>
      <c r="B637">
        <v>105</v>
      </c>
      <c r="C637" t="s">
        <v>660</v>
      </c>
      <c r="D637">
        <v>266</v>
      </c>
      <c r="E637" t="s">
        <v>23</v>
      </c>
      <c r="F637" s="2">
        <v>45455</v>
      </c>
      <c r="G637" t="s">
        <v>672</v>
      </c>
      <c r="H637" t="s">
        <v>927</v>
      </c>
      <c r="I637">
        <v>-923.05</v>
      </c>
    </row>
    <row r="638" spans="1:9" x14ac:dyDescent="0.35">
      <c r="A638">
        <v>15968</v>
      </c>
      <c r="B638">
        <v>105</v>
      </c>
      <c r="C638" t="s">
        <v>660</v>
      </c>
      <c r="D638">
        <v>266</v>
      </c>
      <c r="E638" t="s">
        <v>23</v>
      </c>
      <c r="F638" s="2">
        <v>45455</v>
      </c>
      <c r="G638" t="s">
        <v>672</v>
      </c>
      <c r="H638" t="s">
        <v>928</v>
      </c>
      <c r="I638">
        <v>-2658.94</v>
      </c>
    </row>
    <row r="639" spans="1:9" x14ac:dyDescent="0.35">
      <c r="A639">
        <v>15969</v>
      </c>
      <c r="B639">
        <v>105</v>
      </c>
      <c r="C639" t="s">
        <v>660</v>
      </c>
      <c r="D639">
        <v>266</v>
      </c>
      <c r="E639" t="s">
        <v>23</v>
      </c>
      <c r="F639" s="2">
        <v>45455</v>
      </c>
      <c r="G639" t="s">
        <v>672</v>
      </c>
      <c r="H639" t="s">
        <v>929</v>
      </c>
      <c r="I639">
        <v>-3504.6</v>
      </c>
    </row>
    <row r="640" spans="1:9" x14ac:dyDescent="0.35">
      <c r="A640">
        <v>15970</v>
      </c>
      <c r="B640">
        <v>105</v>
      </c>
      <c r="C640" t="s">
        <v>660</v>
      </c>
      <c r="D640">
        <v>266</v>
      </c>
      <c r="E640" t="s">
        <v>23</v>
      </c>
      <c r="F640" s="2">
        <v>45455</v>
      </c>
      <c r="G640" t="s">
        <v>672</v>
      </c>
      <c r="H640" t="s">
        <v>769</v>
      </c>
      <c r="I640">
        <v>-799.94</v>
      </c>
    </row>
    <row r="641" spans="1:9" x14ac:dyDescent="0.35">
      <c r="A641">
        <v>15971</v>
      </c>
      <c r="B641">
        <v>105</v>
      </c>
      <c r="C641" t="s">
        <v>660</v>
      </c>
      <c r="D641">
        <v>266</v>
      </c>
      <c r="E641" t="s">
        <v>23</v>
      </c>
      <c r="F641" s="2">
        <v>45455</v>
      </c>
      <c r="G641" t="s">
        <v>672</v>
      </c>
      <c r="H641" t="s">
        <v>930</v>
      </c>
      <c r="I641">
        <v>-1013.87</v>
      </c>
    </row>
    <row r="642" spans="1:9" x14ac:dyDescent="0.35">
      <c r="A642">
        <v>15972</v>
      </c>
      <c r="B642">
        <v>105</v>
      </c>
      <c r="C642" t="s">
        <v>660</v>
      </c>
      <c r="D642">
        <v>266</v>
      </c>
      <c r="E642" t="s">
        <v>23</v>
      </c>
      <c r="F642" s="2">
        <v>45455</v>
      </c>
      <c r="G642" t="s">
        <v>672</v>
      </c>
      <c r="H642" t="s">
        <v>931</v>
      </c>
      <c r="I642">
        <v>-871.91</v>
      </c>
    </row>
    <row r="643" spans="1:9" x14ac:dyDescent="0.35">
      <c r="A643">
        <v>15973</v>
      </c>
      <c r="B643">
        <v>105</v>
      </c>
      <c r="C643" t="s">
        <v>660</v>
      </c>
      <c r="D643">
        <v>266</v>
      </c>
      <c r="E643" t="s">
        <v>23</v>
      </c>
      <c r="F643" s="2">
        <v>45455</v>
      </c>
      <c r="G643" t="s">
        <v>672</v>
      </c>
      <c r="H643" t="s">
        <v>681</v>
      </c>
      <c r="I643">
        <v>-10</v>
      </c>
    </row>
    <row r="644" spans="1:9" x14ac:dyDescent="0.35">
      <c r="A644">
        <v>15974</v>
      </c>
      <c r="B644">
        <v>105</v>
      </c>
      <c r="C644" t="s">
        <v>660</v>
      </c>
      <c r="D644">
        <v>266</v>
      </c>
      <c r="E644" t="s">
        <v>23</v>
      </c>
      <c r="F644" s="2">
        <v>45455</v>
      </c>
      <c r="G644" t="s">
        <v>672</v>
      </c>
      <c r="H644" t="s">
        <v>663</v>
      </c>
      <c r="I644">
        <v>-40000</v>
      </c>
    </row>
    <row r="645" spans="1:9" x14ac:dyDescent="0.35">
      <c r="A645">
        <v>15975</v>
      </c>
      <c r="B645">
        <v>105</v>
      </c>
      <c r="C645" t="s">
        <v>660</v>
      </c>
      <c r="D645">
        <v>266</v>
      </c>
      <c r="E645" t="s">
        <v>23</v>
      </c>
      <c r="F645" s="2">
        <v>45455</v>
      </c>
      <c r="G645" t="s">
        <v>672</v>
      </c>
      <c r="H645" t="s">
        <v>680</v>
      </c>
      <c r="I645">
        <v>-35000</v>
      </c>
    </row>
    <row r="646" spans="1:9" x14ac:dyDescent="0.35">
      <c r="A646">
        <v>15976</v>
      </c>
      <c r="B646">
        <v>105</v>
      </c>
      <c r="C646" t="s">
        <v>660</v>
      </c>
      <c r="D646">
        <v>266</v>
      </c>
      <c r="E646" t="s">
        <v>23</v>
      </c>
      <c r="F646" s="2">
        <v>45455</v>
      </c>
      <c r="G646" t="s">
        <v>672</v>
      </c>
      <c r="H646" t="s">
        <v>681</v>
      </c>
      <c r="I646">
        <v>-18</v>
      </c>
    </row>
    <row r="647" spans="1:9" x14ac:dyDescent="0.35">
      <c r="A647">
        <v>15977</v>
      </c>
      <c r="B647">
        <v>105</v>
      </c>
      <c r="C647" t="s">
        <v>660</v>
      </c>
      <c r="D647">
        <v>266</v>
      </c>
      <c r="E647" t="s">
        <v>23</v>
      </c>
      <c r="F647" s="2">
        <v>45455</v>
      </c>
      <c r="G647" t="s">
        <v>672</v>
      </c>
      <c r="H647" t="s">
        <v>680</v>
      </c>
      <c r="I647">
        <v>-15000</v>
      </c>
    </row>
    <row r="648" spans="1:9" x14ac:dyDescent="0.35">
      <c r="A648">
        <v>15978</v>
      </c>
      <c r="B648">
        <v>105</v>
      </c>
      <c r="C648" t="s">
        <v>660</v>
      </c>
      <c r="D648">
        <v>266</v>
      </c>
      <c r="E648" t="s">
        <v>23</v>
      </c>
      <c r="F648" s="2">
        <v>45455</v>
      </c>
      <c r="G648" t="s">
        <v>672</v>
      </c>
      <c r="H648" t="s">
        <v>665</v>
      </c>
      <c r="I648">
        <v>-10</v>
      </c>
    </row>
    <row r="649" spans="1:9" x14ac:dyDescent="0.35">
      <c r="A649">
        <v>15979</v>
      </c>
      <c r="B649">
        <v>105</v>
      </c>
      <c r="C649" t="s">
        <v>660</v>
      </c>
      <c r="D649">
        <v>266</v>
      </c>
      <c r="E649" t="s">
        <v>23</v>
      </c>
      <c r="F649" s="2">
        <v>45455</v>
      </c>
      <c r="G649" t="s">
        <v>672</v>
      </c>
      <c r="H649" t="s">
        <v>663</v>
      </c>
      <c r="I649">
        <v>-13000</v>
      </c>
    </row>
    <row r="650" spans="1:9" x14ac:dyDescent="0.35">
      <c r="A650">
        <v>15980</v>
      </c>
      <c r="B650">
        <v>105</v>
      </c>
      <c r="C650" t="s">
        <v>660</v>
      </c>
      <c r="D650">
        <v>266</v>
      </c>
      <c r="E650" t="s">
        <v>23</v>
      </c>
      <c r="F650" s="2">
        <v>45455</v>
      </c>
      <c r="G650" t="s">
        <v>672</v>
      </c>
      <c r="H650" t="s">
        <v>682</v>
      </c>
      <c r="I650">
        <v>-10</v>
      </c>
    </row>
    <row r="651" spans="1:9" x14ac:dyDescent="0.35">
      <c r="A651">
        <v>15981</v>
      </c>
      <c r="B651">
        <v>105</v>
      </c>
      <c r="C651" t="s">
        <v>660</v>
      </c>
      <c r="D651">
        <v>266</v>
      </c>
      <c r="E651" t="s">
        <v>23</v>
      </c>
      <c r="F651" s="2">
        <v>45455</v>
      </c>
      <c r="G651" t="s">
        <v>672</v>
      </c>
      <c r="H651" t="s">
        <v>932</v>
      </c>
      <c r="I651">
        <v>-460</v>
      </c>
    </row>
    <row r="652" spans="1:9" x14ac:dyDescent="0.35">
      <c r="A652">
        <v>15982</v>
      </c>
      <c r="B652">
        <v>105</v>
      </c>
      <c r="C652" t="s">
        <v>660</v>
      </c>
      <c r="D652">
        <v>266</v>
      </c>
      <c r="E652" t="s">
        <v>23</v>
      </c>
      <c r="F652" s="2">
        <v>45455</v>
      </c>
      <c r="G652" t="s">
        <v>672</v>
      </c>
      <c r="H652" t="s">
        <v>666</v>
      </c>
      <c r="I652">
        <v>-15000</v>
      </c>
    </row>
    <row r="653" spans="1:9" x14ac:dyDescent="0.35">
      <c r="A653">
        <v>15983</v>
      </c>
      <c r="B653">
        <v>105</v>
      </c>
      <c r="C653" t="s">
        <v>660</v>
      </c>
      <c r="D653">
        <v>266</v>
      </c>
      <c r="E653" t="s">
        <v>23</v>
      </c>
      <c r="F653" s="2">
        <v>45455</v>
      </c>
      <c r="G653" t="s">
        <v>672</v>
      </c>
      <c r="H653" t="s">
        <v>666</v>
      </c>
      <c r="I653">
        <v>-10</v>
      </c>
    </row>
    <row r="654" spans="1:9" x14ac:dyDescent="0.35">
      <c r="A654">
        <v>15985</v>
      </c>
      <c r="B654">
        <v>105</v>
      </c>
      <c r="C654" t="s">
        <v>660</v>
      </c>
      <c r="D654">
        <v>266</v>
      </c>
      <c r="E654" t="s">
        <v>23</v>
      </c>
      <c r="F654" s="2">
        <v>45455</v>
      </c>
      <c r="G654" t="s">
        <v>672</v>
      </c>
      <c r="H654" t="s">
        <v>933</v>
      </c>
      <c r="I654">
        <v>-2000</v>
      </c>
    </row>
    <row r="655" spans="1:9" x14ac:dyDescent="0.35">
      <c r="A655">
        <v>15986</v>
      </c>
      <c r="B655">
        <v>105</v>
      </c>
      <c r="C655" t="s">
        <v>660</v>
      </c>
      <c r="D655">
        <v>266</v>
      </c>
      <c r="E655" t="s">
        <v>23</v>
      </c>
      <c r="F655" s="2">
        <v>45455</v>
      </c>
      <c r="G655" t="s">
        <v>672</v>
      </c>
      <c r="H655" t="s">
        <v>934</v>
      </c>
      <c r="I655">
        <v>-7250</v>
      </c>
    </row>
    <row r="656" spans="1:9" x14ac:dyDescent="0.35">
      <c r="A656">
        <v>15987</v>
      </c>
      <c r="B656">
        <v>105</v>
      </c>
      <c r="C656" t="s">
        <v>660</v>
      </c>
      <c r="D656">
        <v>266</v>
      </c>
      <c r="E656" t="s">
        <v>23</v>
      </c>
      <c r="F656" s="2">
        <v>45455</v>
      </c>
      <c r="G656" t="s">
        <v>672</v>
      </c>
      <c r="H656" t="s">
        <v>834</v>
      </c>
      <c r="I656">
        <v>-5422.06</v>
      </c>
    </row>
    <row r="657" spans="1:9" x14ac:dyDescent="0.35">
      <c r="A657">
        <v>15894</v>
      </c>
      <c r="B657">
        <v>105</v>
      </c>
      <c r="C657" t="s">
        <v>660</v>
      </c>
      <c r="D657">
        <v>266</v>
      </c>
      <c r="E657" t="s">
        <v>23</v>
      </c>
      <c r="F657" s="2">
        <v>45454</v>
      </c>
      <c r="G657" t="s">
        <v>661</v>
      </c>
      <c r="H657" t="s">
        <v>935</v>
      </c>
      <c r="I657">
        <v>11529.06</v>
      </c>
    </row>
    <row r="658" spans="1:9" x14ac:dyDescent="0.35">
      <c r="A658">
        <v>15895</v>
      </c>
      <c r="B658">
        <v>105</v>
      </c>
      <c r="C658" t="s">
        <v>660</v>
      </c>
      <c r="D658">
        <v>266</v>
      </c>
      <c r="E658" t="s">
        <v>23</v>
      </c>
      <c r="F658" s="2">
        <v>45454</v>
      </c>
      <c r="G658" t="s">
        <v>661</v>
      </c>
      <c r="H658" t="s">
        <v>935</v>
      </c>
      <c r="I658">
        <v>4684.7</v>
      </c>
    </row>
    <row r="659" spans="1:9" x14ac:dyDescent="0.35">
      <c r="A659">
        <v>15896</v>
      </c>
      <c r="B659">
        <v>105</v>
      </c>
      <c r="C659" t="s">
        <v>660</v>
      </c>
      <c r="D659">
        <v>266</v>
      </c>
      <c r="E659" t="s">
        <v>23</v>
      </c>
      <c r="F659" s="2">
        <v>45454</v>
      </c>
      <c r="G659" t="s">
        <v>661</v>
      </c>
      <c r="H659" t="s">
        <v>935</v>
      </c>
      <c r="I659">
        <v>8961.3700000000008</v>
      </c>
    </row>
    <row r="660" spans="1:9" x14ac:dyDescent="0.35">
      <c r="A660">
        <v>15897</v>
      </c>
      <c r="B660">
        <v>105</v>
      </c>
      <c r="C660" t="s">
        <v>660</v>
      </c>
      <c r="D660">
        <v>266</v>
      </c>
      <c r="E660" t="s">
        <v>23</v>
      </c>
      <c r="F660" s="2">
        <v>45454</v>
      </c>
      <c r="G660" t="s">
        <v>661</v>
      </c>
      <c r="H660" t="s">
        <v>935</v>
      </c>
      <c r="I660">
        <v>38304.46</v>
      </c>
    </row>
    <row r="661" spans="1:9" x14ac:dyDescent="0.35">
      <c r="A661">
        <v>15898</v>
      </c>
      <c r="B661">
        <v>105</v>
      </c>
      <c r="C661" t="s">
        <v>660</v>
      </c>
      <c r="D661">
        <v>266</v>
      </c>
      <c r="E661" t="s">
        <v>23</v>
      </c>
      <c r="F661" s="2">
        <v>45454</v>
      </c>
      <c r="G661" t="s">
        <v>661</v>
      </c>
      <c r="H661" t="s">
        <v>935</v>
      </c>
      <c r="I661">
        <v>45511.73</v>
      </c>
    </row>
    <row r="662" spans="1:9" x14ac:dyDescent="0.35">
      <c r="A662">
        <v>15899</v>
      </c>
      <c r="B662">
        <v>105</v>
      </c>
      <c r="C662" t="s">
        <v>660</v>
      </c>
      <c r="D662">
        <v>266</v>
      </c>
      <c r="E662" t="s">
        <v>23</v>
      </c>
      <c r="F662" s="2">
        <v>45454</v>
      </c>
      <c r="G662" t="s">
        <v>661</v>
      </c>
      <c r="H662" t="s">
        <v>936</v>
      </c>
      <c r="I662">
        <v>220</v>
      </c>
    </row>
    <row r="663" spans="1:9" x14ac:dyDescent="0.35">
      <c r="A663">
        <v>15900</v>
      </c>
      <c r="B663">
        <v>105</v>
      </c>
      <c r="C663" t="s">
        <v>660</v>
      </c>
      <c r="D663">
        <v>266</v>
      </c>
      <c r="E663" t="s">
        <v>23</v>
      </c>
      <c r="F663" s="2">
        <v>45454</v>
      </c>
      <c r="G663" t="s">
        <v>661</v>
      </c>
      <c r="H663" t="s">
        <v>937</v>
      </c>
      <c r="I663">
        <v>1000</v>
      </c>
    </row>
    <row r="664" spans="1:9" x14ac:dyDescent="0.35">
      <c r="A664">
        <v>15901</v>
      </c>
      <c r="B664">
        <v>105</v>
      </c>
      <c r="C664" t="s">
        <v>660</v>
      </c>
      <c r="D664">
        <v>266</v>
      </c>
      <c r="E664" t="s">
        <v>23</v>
      </c>
      <c r="F664" s="2">
        <v>45454</v>
      </c>
      <c r="G664" t="s">
        <v>661</v>
      </c>
      <c r="H664" t="s">
        <v>938</v>
      </c>
      <c r="I664">
        <v>220</v>
      </c>
    </row>
    <row r="665" spans="1:9" x14ac:dyDescent="0.35">
      <c r="A665">
        <v>15902</v>
      </c>
      <c r="B665">
        <v>105</v>
      </c>
      <c r="C665" t="s">
        <v>660</v>
      </c>
      <c r="D665">
        <v>266</v>
      </c>
      <c r="E665" t="s">
        <v>23</v>
      </c>
      <c r="F665" s="2">
        <v>45454</v>
      </c>
      <c r="G665" t="s">
        <v>661</v>
      </c>
      <c r="H665" t="s">
        <v>939</v>
      </c>
      <c r="I665">
        <v>50</v>
      </c>
    </row>
    <row r="666" spans="1:9" x14ac:dyDescent="0.35">
      <c r="A666">
        <v>15903</v>
      </c>
      <c r="B666">
        <v>105</v>
      </c>
      <c r="C666" t="s">
        <v>660</v>
      </c>
      <c r="D666">
        <v>266</v>
      </c>
      <c r="E666" t="s">
        <v>23</v>
      </c>
      <c r="F666" s="2">
        <v>45454</v>
      </c>
      <c r="G666" t="s">
        <v>661</v>
      </c>
      <c r="H666" t="s">
        <v>940</v>
      </c>
      <c r="I666">
        <v>220</v>
      </c>
    </row>
    <row r="667" spans="1:9" x14ac:dyDescent="0.35">
      <c r="A667">
        <v>15904</v>
      </c>
      <c r="B667">
        <v>105</v>
      </c>
      <c r="C667" t="s">
        <v>660</v>
      </c>
      <c r="D667">
        <v>266</v>
      </c>
      <c r="E667" t="s">
        <v>23</v>
      </c>
      <c r="F667" s="2">
        <v>45454</v>
      </c>
      <c r="G667" t="s">
        <v>672</v>
      </c>
      <c r="H667" t="s">
        <v>941</v>
      </c>
      <c r="I667">
        <v>-198.79</v>
      </c>
    </row>
    <row r="668" spans="1:9" x14ac:dyDescent="0.35">
      <c r="A668">
        <v>15905</v>
      </c>
      <c r="B668">
        <v>105</v>
      </c>
      <c r="C668" t="s">
        <v>660</v>
      </c>
      <c r="D668">
        <v>266</v>
      </c>
      <c r="E668" t="s">
        <v>23</v>
      </c>
      <c r="F668" s="2">
        <v>45454</v>
      </c>
      <c r="G668" t="s">
        <v>672</v>
      </c>
      <c r="H668" t="s">
        <v>942</v>
      </c>
      <c r="I668">
        <v>-1286.25</v>
      </c>
    </row>
    <row r="669" spans="1:9" x14ac:dyDescent="0.35">
      <c r="A669">
        <v>15906</v>
      </c>
      <c r="B669">
        <v>105</v>
      </c>
      <c r="C669" t="s">
        <v>660</v>
      </c>
      <c r="D669">
        <v>266</v>
      </c>
      <c r="E669" t="s">
        <v>23</v>
      </c>
      <c r="F669" s="2">
        <v>45454</v>
      </c>
      <c r="G669" t="s">
        <v>672</v>
      </c>
      <c r="H669" t="s">
        <v>943</v>
      </c>
      <c r="I669">
        <v>-313.5</v>
      </c>
    </row>
    <row r="670" spans="1:9" x14ac:dyDescent="0.35">
      <c r="A670">
        <v>15907</v>
      </c>
      <c r="B670">
        <v>105</v>
      </c>
      <c r="C670" t="s">
        <v>660</v>
      </c>
      <c r="D670">
        <v>266</v>
      </c>
      <c r="E670" t="s">
        <v>23</v>
      </c>
      <c r="F670" s="2">
        <v>45454</v>
      </c>
      <c r="G670" t="s">
        <v>672</v>
      </c>
      <c r="H670" t="s">
        <v>944</v>
      </c>
      <c r="I670">
        <v>-434.13</v>
      </c>
    </row>
    <row r="671" spans="1:9" x14ac:dyDescent="0.35">
      <c r="A671">
        <v>15908</v>
      </c>
      <c r="B671">
        <v>105</v>
      </c>
      <c r="C671" t="s">
        <v>660</v>
      </c>
      <c r="D671">
        <v>266</v>
      </c>
      <c r="E671" t="s">
        <v>23</v>
      </c>
      <c r="F671" s="2">
        <v>45454</v>
      </c>
      <c r="G671" t="s">
        <v>672</v>
      </c>
      <c r="H671" t="s">
        <v>945</v>
      </c>
      <c r="I671">
        <v>-446.8</v>
      </c>
    </row>
    <row r="672" spans="1:9" x14ac:dyDescent="0.35">
      <c r="A672">
        <v>15909</v>
      </c>
      <c r="B672">
        <v>105</v>
      </c>
      <c r="C672" t="s">
        <v>660</v>
      </c>
      <c r="D672">
        <v>266</v>
      </c>
      <c r="E672" t="s">
        <v>23</v>
      </c>
      <c r="F672" s="2">
        <v>45454</v>
      </c>
      <c r="G672" t="s">
        <v>672</v>
      </c>
      <c r="H672" t="s">
        <v>946</v>
      </c>
      <c r="I672">
        <v>-470.16</v>
      </c>
    </row>
    <row r="673" spans="1:9" x14ac:dyDescent="0.35">
      <c r="A673">
        <v>15910</v>
      </c>
      <c r="B673">
        <v>105</v>
      </c>
      <c r="C673" t="s">
        <v>660</v>
      </c>
      <c r="D673">
        <v>266</v>
      </c>
      <c r="E673" t="s">
        <v>23</v>
      </c>
      <c r="F673" s="2">
        <v>45454</v>
      </c>
      <c r="G673" t="s">
        <v>672</v>
      </c>
      <c r="H673" t="s">
        <v>947</v>
      </c>
      <c r="I673">
        <v>-922.53</v>
      </c>
    </row>
    <row r="674" spans="1:9" x14ac:dyDescent="0.35">
      <c r="A674">
        <v>15911</v>
      </c>
      <c r="B674">
        <v>105</v>
      </c>
      <c r="C674" t="s">
        <v>660</v>
      </c>
      <c r="D674">
        <v>266</v>
      </c>
      <c r="E674" t="s">
        <v>23</v>
      </c>
      <c r="F674" s="2">
        <v>45454</v>
      </c>
      <c r="G674" t="s">
        <v>672</v>
      </c>
      <c r="H674" t="s">
        <v>948</v>
      </c>
      <c r="I674">
        <v>-948</v>
      </c>
    </row>
    <row r="675" spans="1:9" x14ac:dyDescent="0.35">
      <c r="A675">
        <v>15912</v>
      </c>
      <c r="B675">
        <v>105</v>
      </c>
      <c r="C675" t="s">
        <v>660</v>
      </c>
      <c r="D675">
        <v>266</v>
      </c>
      <c r="E675" t="s">
        <v>23</v>
      </c>
      <c r="F675" s="2">
        <v>45454</v>
      </c>
      <c r="G675" t="s">
        <v>672</v>
      </c>
      <c r="H675" t="s">
        <v>949</v>
      </c>
      <c r="I675">
        <v>-35000</v>
      </c>
    </row>
    <row r="676" spans="1:9" x14ac:dyDescent="0.35">
      <c r="A676">
        <v>15913</v>
      </c>
      <c r="B676">
        <v>105</v>
      </c>
      <c r="C676" t="s">
        <v>660</v>
      </c>
      <c r="D676">
        <v>266</v>
      </c>
      <c r="E676" t="s">
        <v>23</v>
      </c>
      <c r="F676" s="2">
        <v>45454</v>
      </c>
      <c r="G676" t="s">
        <v>672</v>
      </c>
      <c r="H676" t="s">
        <v>696</v>
      </c>
      <c r="I676">
        <v>-1.65</v>
      </c>
    </row>
    <row r="677" spans="1:9" x14ac:dyDescent="0.35">
      <c r="A677">
        <v>15914</v>
      </c>
      <c r="B677">
        <v>105</v>
      </c>
      <c r="C677" t="s">
        <v>660</v>
      </c>
      <c r="D677">
        <v>266</v>
      </c>
      <c r="E677" t="s">
        <v>23</v>
      </c>
      <c r="F677" s="2">
        <v>45454</v>
      </c>
      <c r="G677" t="s">
        <v>672</v>
      </c>
      <c r="H677" t="s">
        <v>696</v>
      </c>
      <c r="I677">
        <v>-3.28</v>
      </c>
    </row>
    <row r="678" spans="1:9" x14ac:dyDescent="0.35">
      <c r="A678">
        <v>15915</v>
      </c>
      <c r="B678">
        <v>105</v>
      </c>
      <c r="C678" t="s">
        <v>660</v>
      </c>
      <c r="D678">
        <v>266</v>
      </c>
      <c r="E678" t="s">
        <v>23</v>
      </c>
      <c r="F678" s="2">
        <v>45454</v>
      </c>
      <c r="G678" t="s">
        <v>672</v>
      </c>
      <c r="H678" t="s">
        <v>663</v>
      </c>
      <c r="I678">
        <v>-6600</v>
      </c>
    </row>
    <row r="679" spans="1:9" x14ac:dyDescent="0.35">
      <c r="A679">
        <v>15916</v>
      </c>
      <c r="B679">
        <v>105</v>
      </c>
      <c r="C679" t="s">
        <v>660</v>
      </c>
      <c r="D679">
        <v>266</v>
      </c>
      <c r="E679" t="s">
        <v>23</v>
      </c>
      <c r="F679" s="2">
        <v>45454</v>
      </c>
      <c r="G679" t="s">
        <v>672</v>
      </c>
      <c r="H679" t="s">
        <v>663</v>
      </c>
      <c r="I679">
        <v>-16000</v>
      </c>
    </row>
    <row r="680" spans="1:9" x14ac:dyDescent="0.35">
      <c r="A680">
        <v>15917</v>
      </c>
      <c r="B680">
        <v>105</v>
      </c>
      <c r="C680" t="s">
        <v>660</v>
      </c>
      <c r="D680">
        <v>266</v>
      </c>
      <c r="E680" t="s">
        <v>23</v>
      </c>
      <c r="F680" s="2">
        <v>45454</v>
      </c>
      <c r="G680" t="s">
        <v>672</v>
      </c>
      <c r="H680" t="s">
        <v>665</v>
      </c>
      <c r="I680">
        <v>-10</v>
      </c>
    </row>
    <row r="681" spans="1:9" x14ac:dyDescent="0.35">
      <c r="A681">
        <v>15918</v>
      </c>
      <c r="B681">
        <v>105</v>
      </c>
      <c r="C681" t="s">
        <v>660</v>
      </c>
      <c r="D681">
        <v>266</v>
      </c>
      <c r="E681" t="s">
        <v>23</v>
      </c>
      <c r="F681" s="2">
        <v>45454</v>
      </c>
      <c r="G681" t="s">
        <v>672</v>
      </c>
      <c r="H681" t="s">
        <v>663</v>
      </c>
      <c r="I681">
        <v>-3187.59</v>
      </c>
    </row>
    <row r="682" spans="1:9" x14ac:dyDescent="0.35">
      <c r="A682">
        <v>15919</v>
      </c>
      <c r="B682">
        <v>105</v>
      </c>
      <c r="C682" t="s">
        <v>660</v>
      </c>
      <c r="D682">
        <v>266</v>
      </c>
      <c r="E682" t="s">
        <v>23</v>
      </c>
      <c r="F682" s="2">
        <v>45454</v>
      </c>
      <c r="G682" t="s">
        <v>672</v>
      </c>
      <c r="H682" t="s">
        <v>681</v>
      </c>
      <c r="I682">
        <v>-10</v>
      </c>
    </row>
    <row r="683" spans="1:9" x14ac:dyDescent="0.35">
      <c r="A683">
        <v>15920</v>
      </c>
      <c r="B683">
        <v>105</v>
      </c>
      <c r="C683" t="s">
        <v>660</v>
      </c>
      <c r="D683">
        <v>266</v>
      </c>
      <c r="E683" t="s">
        <v>23</v>
      </c>
      <c r="F683" s="2">
        <v>45454</v>
      </c>
      <c r="G683" t="s">
        <v>672</v>
      </c>
      <c r="H683" t="s">
        <v>663</v>
      </c>
      <c r="I683">
        <v>-360</v>
      </c>
    </row>
    <row r="684" spans="1:9" x14ac:dyDescent="0.35">
      <c r="A684">
        <v>15921</v>
      </c>
      <c r="B684">
        <v>105</v>
      </c>
      <c r="C684" t="s">
        <v>660</v>
      </c>
      <c r="D684">
        <v>266</v>
      </c>
      <c r="E684" t="s">
        <v>23</v>
      </c>
      <c r="F684" s="2">
        <v>45454</v>
      </c>
      <c r="G684" t="s">
        <v>672</v>
      </c>
      <c r="H684" t="s">
        <v>663</v>
      </c>
      <c r="I684">
        <v>-360</v>
      </c>
    </row>
    <row r="685" spans="1:9" x14ac:dyDescent="0.35">
      <c r="A685">
        <v>15922</v>
      </c>
      <c r="B685">
        <v>105</v>
      </c>
      <c r="C685" t="s">
        <v>660</v>
      </c>
      <c r="D685">
        <v>266</v>
      </c>
      <c r="E685" t="s">
        <v>23</v>
      </c>
      <c r="F685" s="2">
        <v>45454</v>
      </c>
      <c r="G685" t="s">
        <v>672</v>
      </c>
      <c r="H685" t="s">
        <v>665</v>
      </c>
      <c r="I685">
        <v>-6000</v>
      </c>
    </row>
    <row r="686" spans="1:9" x14ac:dyDescent="0.35">
      <c r="A686">
        <v>15923</v>
      </c>
      <c r="B686">
        <v>105</v>
      </c>
      <c r="C686" t="s">
        <v>660</v>
      </c>
      <c r="D686">
        <v>266</v>
      </c>
      <c r="E686" t="s">
        <v>23</v>
      </c>
      <c r="F686" s="2">
        <v>45454</v>
      </c>
      <c r="G686" t="s">
        <v>672</v>
      </c>
      <c r="H686" t="s">
        <v>663</v>
      </c>
      <c r="I686">
        <v>-23000</v>
      </c>
    </row>
    <row r="687" spans="1:9" x14ac:dyDescent="0.35">
      <c r="A687">
        <v>15924</v>
      </c>
      <c r="B687">
        <v>105</v>
      </c>
      <c r="C687" t="s">
        <v>660</v>
      </c>
      <c r="D687">
        <v>266</v>
      </c>
      <c r="E687" t="s">
        <v>23</v>
      </c>
      <c r="F687" s="2">
        <v>45454</v>
      </c>
      <c r="G687" t="s">
        <v>672</v>
      </c>
      <c r="H687" t="s">
        <v>714</v>
      </c>
      <c r="I687">
        <v>-1000</v>
      </c>
    </row>
    <row r="688" spans="1:9" x14ac:dyDescent="0.35">
      <c r="A688">
        <v>15925</v>
      </c>
      <c r="B688">
        <v>105</v>
      </c>
      <c r="C688" t="s">
        <v>660</v>
      </c>
      <c r="D688">
        <v>266</v>
      </c>
      <c r="E688" t="s">
        <v>23</v>
      </c>
      <c r="F688" s="2">
        <v>45454</v>
      </c>
      <c r="G688" t="s">
        <v>672</v>
      </c>
      <c r="H688" t="s">
        <v>686</v>
      </c>
      <c r="I688">
        <v>-400000</v>
      </c>
    </row>
    <row r="689" spans="1:9" x14ac:dyDescent="0.35">
      <c r="A689">
        <v>15926</v>
      </c>
      <c r="B689">
        <v>105</v>
      </c>
      <c r="C689" t="s">
        <v>660</v>
      </c>
      <c r="D689">
        <v>266</v>
      </c>
      <c r="E689" t="s">
        <v>23</v>
      </c>
      <c r="F689" s="2">
        <v>45454</v>
      </c>
      <c r="G689" t="s">
        <v>672</v>
      </c>
      <c r="H689" t="s">
        <v>665</v>
      </c>
      <c r="I689">
        <v>-700</v>
      </c>
    </row>
    <row r="690" spans="1:9" x14ac:dyDescent="0.35">
      <c r="A690">
        <v>15927</v>
      </c>
      <c r="B690">
        <v>105</v>
      </c>
      <c r="C690" t="s">
        <v>660</v>
      </c>
      <c r="D690">
        <v>266</v>
      </c>
      <c r="E690" t="s">
        <v>23</v>
      </c>
      <c r="F690" s="2">
        <v>45454</v>
      </c>
      <c r="G690" t="s">
        <v>672</v>
      </c>
      <c r="H690" t="s">
        <v>666</v>
      </c>
      <c r="I690">
        <v>-10</v>
      </c>
    </row>
    <row r="691" spans="1:9" x14ac:dyDescent="0.35">
      <c r="A691">
        <v>15928</v>
      </c>
      <c r="B691">
        <v>105</v>
      </c>
      <c r="C691" t="s">
        <v>660</v>
      </c>
      <c r="D691">
        <v>266</v>
      </c>
      <c r="E691" t="s">
        <v>23</v>
      </c>
      <c r="F691" s="2">
        <v>45454</v>
      </c>
      <c r="G691" t="s">
        <v>672</v>
      </c>
      <c r="H691" t="s">
        <v>666</v>
      </c>
      <c r="I691">
        <v>-2300</v>
      </c>
    </row>
    <row r="692" spans="1:9" x14ac:dyDescent="0.35">
      <c r="A692">
        <v>15929</v>
      </c>
      <c r="B692">
        <v>105</v>
      </c>
      <c r="C692" t="s">
        <v>660</v>
      </c>
      <c r="D692">
        <v>266</v>
      </c>
      <c r="E692" t="s">
        <v>23</v>
      </c>
      <c r="F692" s="2">
        <v>45454</v>
      </c>
      <c r="G692" t="s">
        <v>672</v>
      </c>
      <c r="H692" t="s">
        <v>666</v>
      </c>
      <c r="I692">
        <v>-25000</v>
      </c>
    </row>
    <row r="693" spans="1:9" x14ac:dyDescent="0.35">
      <c r="A693">
        <v>15930</v>
      </c>
      <c r="B693">
        <v>105</v>
      </c>
      <c r="C693" t="s">
        <v>660</v>
      </c>
      <c r="D693">
        <v>266</v>
      </c>
      <c r="E693" t="s">
        <v>23</v>
      </c>
      <c r="F693" s="2">
        <v>45454</v>
      </c>
      <c r="G693" t="s">
        <v>672</v>
      </c>
      <c r="H693" t="s">
        <v>715</v>
      </c>
      <c r="I693">
        <v>-900</v>
      </c>
    </row>
    <row r="694" spans="1:9" x14ac:dyDescent="0.35">
      <c r="A694">
        <v>15931</v>
      </c>
      <c r="B694">
        <v>105</v>
      </c>
      <c r="C694" t="s">
        <v>660</v>
      </c>
      <c r="D694">
        <v>266</v>
      </c>
      <c r="E694" t="s">
        <v>23</v>
      </c>
      <c r="F694" s="2">
        <v>45454</v>
      </c>
      <c r="G694" t="s">
        <v>672</v>
      </c>
      <c r="H694" t="s">
        <v>716</v>
      </c>
      <c r="I694">
        <v>-1034</v>
      </c>
    </row>
    <row r="695" spans="1:9" x14ac:dyDescent="0.35">
      <c r="A695">
        <v>15932</v>
      </c>
      <c r="B695">
        <v>105</v>
      </c>
      <c r="C695" t="s">
        <v>660</v>
      </c>
      <c r="D695">
        <v>266</v>
      </c>
      <c r="E695" t="s">
        <v>23</v>
      </c>
      <c r="F695" s="2">
        <v>45454</v>
      </c>
      <c r="G695" t="s">
        <v>672</v>
      </c>
      <c r="H695" t="s">
        <v>852</v>
      </c>
      <c r="I695">
        <v>-12.75</v>
      </c>
    </row>
    <row r="696" spans="1:9" x14ac:dyDescent="0.35">
      <c r="A696">
        <v>15933</v>
      </c>
      <c r="B696">
        <v>105</v>
      </c>
      <c r="C696" t="s">
        <v>660</v>
      </c>
      <c r="D696">
        <v>266</v>
      </c>
      <c r="E696" t="s">
        <v>23</v>
      </c>
      <c r="F696" s="2">
        <v>45454</v>
      </c>
      <c r="G696" t="s">
        <v>672</v>
      </c>
      <c r="H696" t="s">
        <v>950</v>
      </c>
      <c r="I696">
        <v>-1000</v>
      </c>
    </row>
    <row r="697" spans="1:9" x14ac:dyDescent="0.35">
      <c r="A697">
        <v>15934</v>
      </c>
      <c r="B697">
        <v>105</v>
      </c>
      <c r="C697" t="s">
        <v>660</v>
      </c>
      <c r="D697">
        <v>266</v>
      </c>
      <c r="E697" t="s">
        <v>23</v>
      </c>
      <c r="F697" s="2">
        <v>45454</v>
      </c>
      <c r="G697" t="s">
        <v>672</v>
      </c>
      <c r="H697" t="s">
        <v>951</v>
      </c>
      <c r="I697">
        <v>-1000</v>
      </c>
    </row>
    <row r="698" spans="1:9" x14ac:dyDescent="0.35">
      <c r="A698">
        <v>15935</v>
      </c>
      <c r="B698">
        <v>105</v>
      </c>
      <c r="C698" t="s">
        <v>660</v>
      </c>
      <c r="D698">
        <v>266</v>
      </c>
      <c r="E698" t="s">
        <v>23</v>
      </c>
      <c r="F698" s="2">
        <v>45454</v>
      </c>
      <c r="G698" t="s">
        <v>672</v>
      </c>
      <c r="H698" t="s">
        <v>952</v>
      </c>
      <c r="I698">
        <v>-1000</v>
      </c>
    </row>
    <row r="699" spans="1:9" x14ac:dyDescent="0.35">
      <c r="A699">
        <v>15936</v>
      </c>
      <c r="B699">
        <v>105</v>
      </c>
      <c r="C699" t="s">
        <v>660</v>
      </c>
      <c r="D699">
        <v>266</v>
      </c>
      <c r="E699" t="s">
        <v>23</v>
      </c>
      <c r="F699" s="2">
        <v>45454</v>
      </c>
      <c r="G699" t="s">
        <v>672</v>
      </c>
      <c r="H699" t="s">
        <v>953</v>
      </c>
      <c r="I699">
        <v>-1250</v>
      </c>
    </row>
    <row r="700" spans="1:9" x14ac:dyDescent="0.35">
      <c r="A700">
        <v>15937</v>
      </c>
      <c r="B700">
        <v>105</v>
      </c>
      <c r="C700" t="s">
        <v>660</v>
      </c>
      <c r="D700">
        <v>266</v>
      </c>
      <c r="E700" t="s">
        <v>23</v>
      </c>
      <c r="F700" s="2">
        <v>45454</v>
      </c>
      <c r="G700" t="s">
        <v>672</v>
      </c>
      <c r="H700" t="s">
        <v>954</v>
      </c>
      <c r="I700">
        <v>-900</v>
      </c>
    </row>
    <row r="701" spans="1:9" x14ac:dyDescent="0.35">
      <c r="A701">
        <v>15938</v>
      </c>
      <c r="B701">
        <v>105</v>
      </c>
      <c r="C701" t="s">
        <v>660</v>
      </c>
      <c r="D701">
        <v>266</v>
      </c>
      <c r="E701" t="s">
        <v>23</v>
      </c>
      <c r="F701" s="2">
        <v>45454</v>
      </c>
      <c r="G701" t="s">
        <v>672</v>
      </c>
      <c r="H701" t="s">
        <v>955</v>
      </c>
      <c r="I701">
        <v>-900</v>
      </c>
    </row>
    <row r="702" spans="1:9" x14ac:dyDescent="0.35">
      <c r="A702">
        <v>15939</v>
      </c>
      <c r="B702">
        <v>105</v>
      </c>
      <c r="C702" t="s">
        <v>660</v>
      </c>
      <c r="D702">
        <v>266</v>
      </c>
      <c r="E702" t="s">
        <v>23</v>
      </c>
      <c r="F702" s="2">
        <v>45454</v>
      </c>
      <c r="G702" t="s">
        <v>672</v>
      </c>
      <c r="H702" t="s">
        <v>956</v>
      </c>
      <c r="I702">
        <v>-1000</v>
      </c>
    </row>
    <row r="703" spans="1:9" x14ac:dyDescent="0.35">
      <c r="A703">
        <v>15940</v>
      </c>
      <c r="B703">
        <v>105</v>
      </c>
      <c r="C703" t="s">
        <v>660</v>
      </c>
      <c r="D703">
        <v>266</v>
      </c>
      <c r="E703" t="s">
        <v>23</v>
      </c>
      <c r="F703" s="2">
        <v>45454</v>
      </c>
      <c r="G703" t="s">
        <v>672</v>
      </c>
      <c r="H703" t="s">
        <v>957</v>
      </c>
      <c r="I703">
        <v>-43600</v>
      </c>
    </row>
    <row r="704" spans="1:9" x14ac:dyDescent="0.35">
      <c r="A704">
        <v>15941</v>
      </c>
      <c r="B704">
        <v>105</v>
      </c>
      <c r="C704" t="s">
        <v>660</v>
      </c>
      <c r="D704">
        <v>266</v>
      </c>
      <c r="E704" t="s">
        <v>23</v>
      </c>
      <c r="F704" s="2">
        <v>45454</v>
      </c>
      <c r="G704" t="s">
        <v>672</v>
      </c>
      <c r="H704" t="s">
        <v>958</v>
      </c>
      <c r="I704">
        <v>-12200</v>
      </c>
    </row>
    <row r="705" spans="1:9" x14ac:dyDescent="0.35">
      <c r="A705">
        <v>15942</v>
      </c>
      <c r="B705">
        <v>105</v>
      </c>
      <c r="C705" t="s">
        <v>660</v>
      </c>
      <c r="D705">
        <v>266</v>
      </c>
      <c r="E705" t="s">
        <v>23</v>
      </c>
      <c r="F705" s="2">
        <v>45454</v>
      </c>
      <c r="G705" t="s">
        <v>672</v>
      </c>
      <c r="H705" t="s">
        <v>959</v>
      </c>
      <c r="I705">
        <v>-840</v>
      </c>
    </row>
    <row r="706" spans="1:9" x14ac:dyDescent="0.35">
      <c r="A706">
        <v>15943</v>
      </c>
      <c r="B706">
        <v>105</v>
      </c>
      <c r="C706" t="s">
        <v>660</v>
      </c>
      <c r="D706">
        <v>266</v>
      </c>
      <c r="E706" t="s">
        <v>23</v>
      </c>
      <c r="F706" s="2">
        <v>45454</v>
      </c>
      <c r="G706" t="s">
        <v>672</v>
      </c>
      <c r="H706" t="s">
        <v>960</v>
      </c>
      <c r="I706">
        <v>-288</v>
      </c>
    </row>
    <row r="707" spans="1:9" x14ac:dyDescent="0.35">
      <c r="A707">
        <v>15341</v>
      </c>
      <c r="B707">
        <v>105</v>
      </c>
      <c r="C707" t="s">
        <v>660</v>
      </c>
      <c r="D707">
        <v>266</v>
      </c>
      <c r="E707" t="s">
        <v>23</v>
      </c>
      <c r="F707" s="2">
        <v>45453</v>
      </c>
      <c r="G707" t="s">
        <v>661</v>
      </c>
      <c r="H707" t="s">
        <v>663</v>
      </c>
      <c r="I707">
        <v>43600</v>
      </c>
    </row>
    <row r="708" spans="1:9" x14ac:dyDescent="0.35">
      <c r="A708">
        <v>15342</v>
      </c>
      <c r="B708">
        <v>105</v>
      </c>
      <c r="C708" t="s">
        <v>660</v>
      </c>
      <c r="D708">
        <v>266</v>
      </c>
      <c r="E708" t="s">
        <v>23</v>
      </c>
      <c r="F708" s="2">
        <v>45453</v>
      </c>
      <c r="G708" t="s">
        <v>661</v>
      </c>
      <c r="H708" t="s">
        <v>664</v>
      </c>
      <c r="I708">
        <v>295.02</v>
      </c>
    </row>
    <row r="709" spans="1:9" x14ac:dyDescent="0.35">
      <c r="A709">
        <v>15343</v>
      </c>
      <c r="B709">
        <v>105</v>
      </c>
      <c r="C709" t="s">
        <v>660</v>
      </c>
      <c r="D709">
        <v>266</v>
      </c>
      <c r="E709" t="s">
        <v>23</v>
      </c>
      <c r="F709" s="2">
        <v>45453</v>
      </c>
      <c r="G709" t="s">
        <v>661</v>
      </c>
      <c r="H709" t="s">
        <v>663</v>
      </c>
      <c r="I709">
        <v>3600</v>
      </c>
    </row>
    <row r="710" spans="1:9" x14ac:dyDescent="0.35">
      <c r="A710">
        <v>15344</v>
      </c>
      <c r="B710">
        <v>105</v>
      </c>
      <c r="C710" t="s">
        <v>660</v>
      </c>
      <c r="D710">
        <v>266</v>
      </c>
      <c r="E710" t="s">
        <v>23</v>
      </c>
      <c r="F710" s="2">
        <v>45453</v>
      </c>
      <c r="G710" t="s">
        <v>661</v>
      </c>
      <c r="H710" t="s">
        <v>663</v>
      </c>
      <c r="I710">
        <v>5000</v>
      </c>
    </row>
    <row r="711" spans="1:9" x14ac:dyDescent="0.35">
      <c r="A711">
        <v>15345</v>
      </c>
      <c r="B711">
        <v>105</v>
      </c>
      <c r="C711" t="s">
        <v>660</v>
      </c>
      <c r="D711">
        <v>266</v>
      </c>
      <c r="E711" t="s">
        <v>23</v>
      </c>
      <c r="F711" s="2">
        <v>45453</v>
      </c>
      <c r="G711" t="s">
        <v>661</v>
      </c>
      <c r="H711" t="s">
        <v>666</v>
      </c>
      <c r="I711">
        <v>19000</v>
      </c>
    </row>
    <row r="712" spans="1:9" x14ac:dyDescent="0.35">
      <c r="A712">
        <v>15346</v>
      </c>
      <c r="B712">
        <v>105</v>
      </c>
      <c r="C712" t="s">
        <v>660</v>
      </c>
      <c r="D712">
        <v>266</v>
      </c>
      <c r="E712" t="s">
        <v>23</v>
      </c>
      <c r="F712" s="2">
        <v>45453</v>
      </c>
      <c r="G712" t="s">
        <v>661</v>
      </c>
      <c r="H712" t="s">
        <v>667</v>
      </c>
      <c r="I712">
        <v>83.85</v>
      </c>
    </row>
    <row r="713" spans="1:9" x14ac:dyDescent="0.35">
      <c r="A713">
        <v>15347</v>
      </c>
      <c r="B713">
        <v>105</v>
      </c>
      <c r="C713" t="s">
        <v>660</v>
      </c>
      <c r="D713">
        <v>266</v>
      </c>
      <c r="E713" t="s">
        <v>23</v>
      </c>
      <c r="F713" s="2">
        <v>45453</v>
      </c>
      <c r="G713" t="s">
        <v>661</v>
      </c>
      <c r="H713" t="s">
        <v>961</v>
      </c>
      <c r="I713">
        <v>220</v>
      </c>
    </row>
    <row r="714" spans="1:9" x14ac:dyDescent="0.35">
      <c r="A714">
        <v>15348</v>
      </c>
      <c r="B714">
        <v>105</v>
      </c>
      <c r="C714" t="s">
        <v>660</v>
      </c>
      <c r="D714">
        <v>266</v>
      </c>
      <c r="E714" t="s">
        <v>23</v>
      </c>
      <c r="F714" s="2">
        <v>45453</v>
      </c>
      <c r="G714" t="s">
        <v>661</v>
      </c>
      <c r="H714" t="s">
        <v>962</v>
      </c>
      <c r="I714">
        <v>182118.57</v>
      </c>
    </row>
    <row r="715" spans="1:9" x14ac:dyDescent="0.35">
      <c r="A715">
        <v>15349</v>
      </c>
      <c r="B715">
        <v>105</v>
      </c>
      <c r="C715" t="s">
        <v>660</v>
      </c>
      <c r="D715">
        <v>266</v>
      </c>
      <c r="E715" t="s">
        <v>23</v>
      </c>
      <c r="F715" s="2">
        <v>45453</v>
      </c>
      <c r="G715" t="s">
        <v>661</v>
      </c>
      <c r="H715" t="s">
        <v>962</v>
      </c>
      <c r="I715">
        <v>56986.66</v>
      </c>
    </row>
    <row r="716" spans="1:9" x14ac:dyDescent="0.35">
      <c r="A716">
        <v>15350</v>
      </c>
      <c r="B716">
        <v>105</v>
      </c>
      <c r="C716" t="s">
        <v>660</v>
      </c>
      <c r="D716">
        <v>266</v>
      </c>
      <c r="E716" t="s">
        <v>23</v>
      </c>
      <c r="F716" s="2">
        <v>45453</v>
      </c>
      <c r="G716" t="s">
        <v>661</v>
      </c>
      <c r="H716" t="s">
        <v>962</v>
      </c>
      <c r="I716">
        <v>28439.53</v>
      </c>
    </row>
    <row r="717" spans="1:9" x14ac:dyDescent="0.35">
      <c r="A717">
        <v>15351</v>
      </c>
      <c r="B717">
        <v>105</v>
      </c>
      <c r="C717" t="s">
        <v>660</v>
      </c>
      <c r="D717">
        <v>266</v>
      </c>
      <c r="E717" t="s">
        <v>23</v>
      </c>
      <c r="F717" s="2">
        <v>45453</v>
      </c>
      <c r="G717" t="s">
        <v>661</v>
      </c>
      <c r="H717" t="s">
        <v>962</v>
      </c>
      <c r="I717">
        <v>279656.17</v>
      </c>
    </row>
    <row r="718" spans="1:9" x14ac:dyDescent="0.35">
      <c r="A718">
        <v>15352</v>
      </c>
      <c r="B718">
        <v>105</v>
      </c>
      <c r="C718" t="s">
        <v>660</v>
      </c>
      <c r="D718">
        <v>266</v>
      </c>
      <c r="E718" t="s">
        <v>23</v>
      </c>
      <c r="F718" s="2">
        <v>45453</v>
      </c>
      <c r="G718" t="s">
        <v>661</v>
      </c>
      <c r="H718" t="s">
        <v>962</v>
      </c>
      <c r="I718">
        <v>200534.05</v>
      </c>
    </row>
    <row r="719" spans="1:9" x14ac:dyDescent="0.35">
      <c r="A719">
        <v>15353</v>
      </c>
      <c r="B719">
        <v>105</v>
      </c>
      <c r="C719" t="s">
        <v>660</v>
      </c>
      <c r="D719">
        <v>266</v>
      </c>
      <c r="E719" t="s">
        <v>23</v>
      </c>
      <c r="F719" s="2">
        <v>45453</v>
      </c>
      <c r="G719" t="s">
        <v>661</v>
      </c>
      <c r="H719" t="s">
        <v>963</v>
      </c>
      <c r="I719">
        <v>300</v>
      </c>
    </row>
    <row r="720" spans="1:9" x14ac:dyDescent="0.35">
      <c r="A720">
        <v>15354</v>
      </c>
      <c r="B720">
        <v>105</v>
      </c>
      <c r="C720" t="s">
        <v>660</v>
      </c>
      <c r="D720">
        <v>266</v>
      </c>
      <c r="E720" t="s">
        <v>23</v>
      </c>
      <c r="F720" s="2">
        <v>45453</v>
      </c>
      <c r="G720" t="s">
        <v>661</v>
      </c>
      <c r="H720" t="s">
        <v>964</v>
      </c>
      <c r="I720">
        <v>220</v>
      </c>
    </row>
    <row r="721" spans="1:9" x14ac:dyDescent="0.35">
      <c r="A721">
        <v>15355</v>
      </c>
      <c r="B721">
        <v>105</v>
      </c>
      <c r="C721" t="s">
        <v>660</v>
      </c>
      <c r="D721">
        <v>266</v>
      </c>
      <c r="E721" t="s">
        <v>23</v>
      </c>
      <c r="F721" s="2">
        <v>45453</v>
      </c>
      <c r="G721" t="s">
        <v>661</v>
      </c>
      <c r="H721" t="s">
        <v>965</v>
      </c>
      <c r="I721">
        <v>5000</v>
      </c>
    </row>
    <row r="722" spans="1:9" x14ac:dyDescent="0.35">
      <c r="A722">
        <v>15356</v>
      </c>
      <c r="B722">
        <v>105</v>
      </c>
      <c r="C722" t="s">
        <v>660</v>
      </c>
      <c r="D722">
        <v>266</v>
      </c>
      <c r="E722" t="s">
        <v>23</v>
      </c>
      <c r="F722" s="2">
        <v>45453</v>
      </c>
      <c r="G722" t="s">
        <v>661</v>
      </c>
      <c r="H722" t="s">
        <v>966</v>
      </c>
      <c r="I722">
        <v>5000</v>
      </c>
    </row>
    <row r="723" spans="1:9" x14ac:dyDescent="0.35">
      <c r="A723">
        <v>15357</v>
      </c>
      <c r="B723">
        <v>105</v>
      </c>
      <c r="C723" t="s">
        <v>660</v>
      </c>
      <c r="D723">
        <v>266</v>
      </c>
      <c r="E723" t="s">
        <v>23</v>
      </c>
      <c r="F723" s="2">
        <v>45453</v>
      </c>
      <c r="G723" t="s">
        <v>672</v>
      </c>
      <c r="H723" t="s">
        <v>967</v>
      </c>
      <c r="I723">
        <v>-178.84</v>
      </c>
    </row>
    <row r="724" spans="1:9" x14ac:dyDescent="0.35">
      <c r="A724">
        <v>15358</v>
      </c>
      <c r="B724">
        <v>105</v>
      </c>
      <c r="C724" t="s">
        <v>660</v>
      </c>
      <c r="D724">
        <v>266</v>
      </c>
      <c r="E724" t="s">
        <v>23</v>
      </c>
      <c r="F724" s="2">
        <v>45453</v>
      </c>
      <c r="G724" t="s">
        <v>672</v>
      </c>
      <c r="H724" t="s">
        <v>968</v>
      </c>
      <c r="I724">
        <v>-216.6</v>
      </c>
    </row>
    <row r="725" spans="1:9" x14ac:dyDescent="0.35">
      <c r="A725">
        <v>15359</v>
      </c>
      <c r="B725">
        <v>105</v>
      </c>
      <c r="C725" t="s">
        <v>660</v>
      </c>
      <c r="D725">
        <v>266</v>
      </c>
      <c r="E725" t="s">
        <v>23</v>
      </c>
      <c r="F725" s="2">
        <v>45453</v>
      </c>
      <c r="G725" t="s">
        <v>672</v>
      </c>
      <c r="H725" t="s">
        <v>969</v>
      </c>
      <c r="I725">
        <v>-299.89999999999998</v>
      </c>
    </row>
    <row r="726" spans="1:9" x14ac:dyDescent="0.35">
      <c r="A726">
        <v>15360</v>
      </c>
      <c r="B726">
        <v>105</v>
      </c>
      <c r="C726" t="s">
        <v>660</v>
      </c>
      <c r="D726">
        <v>266</v>
      </c>
      <c r="E726" t="s">
        <v>23</v>
      </c>
      <c r="F726" s="2">
        <v>45453</v>
      </c>
      <c r="G726" t="s">
        <v>672</v>
      </c>
      <c r="H726" t="s">
        <v>970</v>
      </c>
      <c r="I726">
        <v>-333.73</v>
      </c>
    </row>
    <row r="727" spans="1:9" x14ac:dyDescent="0.35">
      <c r="A727">
        <v>15361</v>
      </c>
      <c r="B727">
        <v>105</v>
      </c>
      <c r="C727" t="s">
        <v>660</v>
      </c>
      <c r="D727">
        <v>266</v>
      </c>
      <c r="E727" t="s">
        <v>23</v>
      </c>
      <c r="F727" s="2">
        <v>45453</v>
      </c>
      <c r="G727" t="s">
        <v>672</v>
      </c>
      <c r="H727" t="s">
        <v>971</v>
      </c>
      <c r="I727">
        <v>-336.1</v>
      </c>
    </row>
    <row r="728" spans="1:9" x14ac:dyDescent="0.35">
      <c r="A728">
        <v>15362</v>
      </c>
      <c r="B728">
        <v>105</v>
      </c>
      <c r="C728" t="s">
        <v>660</v>
      </c>
      <c r="D728">
        <v>266</v>
      </c>
      <c r="E728" t="s">
        <v>23</v>
      </c>
      <c r="F728" s="2">
        <v>45453</v>
      </c>
      <c r="G728" t="s">
        <v>672</v>
      </c>
      <c r="H728" t="s">
        <v>972</v>
      </c>
      <c r="I728">
        <v>-398.96</v>
      </c>
    </row>
    <row r="729" spans="1:9" x14ac:dyDescent="0.35">
      <c r="A729">
        <v>15363</v>
      </c>
      <c r="B729">
        <v>105</v>
      </c>
      <c r="C729" t="s">
        <v>660</v>
      </c>
      <c r="D729">
        <v>266</v>
      </c>
      <c r="E729" t="s">
        <v>23</v>
      </c>
      <c r="F729" s="2">
        <v>45453</v>
      </c>
      <c r="G729" t="s">
        <v>672</v>
      </c>
      <c r="H729" t="s">
        <v>973</v>
      </c>
      <c r="I729">
        <v>-424.57</v>
      </c>
    </row>
    <row r="730" spans="1:9" x14ac:dyDescent="0.35">
      <c r="A730">
        <v>15364</v>
      </c>
      <c r="B730">
        <v>105</v>
      </c>
      <c r="C730" t="s">
        <v>660</v>
      </c>
      <c r="D730">
        <v>266</v>
      </c>
      <c r="E730" t="s">
        <v>23</v>
      </c>
      <c r="F730" s="2">
        <v>45453</v>
      </c>
      <c r="G730" t="s">
        <v>672</v>
      </c>
      <c r="H730" t="s">
        <v>974</v>
      </c>
      <c r="I730">
        <v>-1050</v>
      </c>
    </row>
    <row r="731" spans="1:9" x14ac:dyDescent="0.35">
      <c r="A731">
        <v>15365</v>
      </c>
      <c r="B731">
        <v>105</v>
      </c>
      <c r="C731" t="s">
        <v>660</v>
      </c>
      <c r="D731">
        <v>266</v>
      </c>
      <c r="E731" t="s">
        <v>23</v>
      </c>
      <c r="F731" s="2">
        <v>45453</v>
      </c>
      <c r="G731" t="s">
        <v>672</v>
      </c>
      <c r="H731" t="s">
        <v>975</v>
      </c>
      <c r="I731">
        <v>-1414.6</v>
      </c>
    </row>
    <row r="732" spans="1:9" x14ac:dyDescent="0.35">
      <c r="A732">
        <v>15366</v>
      </c>
      <c r="B732">
        <v>105</v>
      </c>
      <c r="C732" t="s">
        <v>660</v>
      </c>
      <c r="D732">
        <v>266</v>
      </c>
      <c r="E732" t="s">
        <v>23</v>
      </c>
      <c r="F732" s="2">
        <v>45453</v>
      </c>
      <c r="G732" t="s">
        <v>672</v>
      </c>
      <c r="H732" t="s">
        <v>976</v>
      </c>
      <c r="I732">
        <v>-1451.96</v>
      </c>
    </row>
    <row r="733" spans="1:9" x14ac:dyDescent="0.35">
      <c r="A733">
        <v>15367</v>
      </c>
      <c r="B733">
        <v>105</v>
      </c>
      <c r="C733" t="s">
        <v>660</v>
      </c>
      <c r="D733">
        <v>266</v>
      </c>
      <c r="E733" t="s">
        <v>23</v>
      </c>
      <c r="F733" s="2">
        <v>45453</v>
      </c>
      <c r="G733" t="s">
        <v>672</v>
      </c>
      <c r="H733" t="s">
        <v>977</v>
      </c>
      <c r="I733">
        <v>-14000</v>
      </c>
    </row>
    <row r="734" spans="1:9" x14ac:dyDescent="0.35">
      <c r="A734">
        <v>15368</v>
      </c>
      <c r="B734">
        <v>105</v>
      </c>
      <c r="C734" t="s">
        <v>660</v>
      </c>
      <c r="D734">
        <v>266</v>
      </c>
      <c r="E734" t="s">
        <v>23</v>
      </c>
      <c r="F734" s="2">
        <v>45453</v>
      </c>
      <c r="G734" t="s">
        <v>672</v>
      </c>
      <c r="H734" t="s">
        <v>788</v>
      </c>
      <c r="I734">
        <v>-28</v>
      </c>
    </row>
    <row r="735" spans="1:9" x14ac:dyDescent="0.35">
      <c r="A735">
        <v>15369</v>
      </c>
      <c r="B735">
        <v>105</v>
      </c>
      <c r="C735" t="s">
        <v>660</v>
      </c>
      <c r="D735">
        <v>266</v>
      </c>
      <c r="E735" t="s">
        <v>23</v>
      </c>
      <c r="F735" s="2">
        <v>45453</v>
      </c>
      <c r="G735" t="s">
        <v>672</v>
      </c>
      <c r="H735" t="s">
        <v>696</v>
      </c>
      <c r="I735">
        <v>-9</v>
      </c>
    </row>
    <row r="736" spans="1:9" x14ac:dyDescent="0.35">
      <c r="A736">
        <v>15370</v>
      </c>
      <c r="B736">
        <v>105</v>
      </c>
      <c r="C736" t="s">
        <v>660</v>
      </c>
      <c r="D736">
        <v>266</v>
      </c>
      <c r="E736" t="s">
        <v>23</v>
      </c>
      <c r="F736" s="2">
        <v>45453</v>
      </c>
      <c r="G736" t="s">
        <v>672</v>
      </c>
      <c r="H736" t="s">
        <v>696</v>
      </c>
      <c r="I736">
        <v>-9</v>
      </c>
    </row>
    <row r="737" spans="1:9" x14ac:dyDescent="0.35">
      <c r="A737">
        <v>15371</v>
      </c>
      <c r="B737">
        <v>105</v>
      </c>
      <c r="C737" t="s">
        <v>660</v>
      </c>
      <c r="D737">
        <v>266</v>
      </c>
      <c r="E737" t="s">
        <v>23</v>
      </c>
      <c r="F737" s="2">
        <v>45453</v>
      </c>
      <c r="G737" t="s">
        <v>672</v>
      </c>
      <c r="H737" t="s">
        <v>696</v>
      </c>
      <c r="I737">
        <v>-9</v>
      </c>
    </row>
    <row r="738" spans="1:9" x14ac:dyDescent="0.35">
      <c r="A738">
        <v>15372</v>
      </c>
      <c r="B738">
        <v>105</v>
      </c>
      <c r="C738" t="s">
        <v>660</v>
      </c>
      <c r="D738">
        <v>266</v>
      </c>
      <c r="E738" t="s">
        <v>23</v>
      </c>
      <c r="F738" s="2">
        <v>45453</v>
      </c>
      <c r="G738" t="s">
        <v>672</v>
      </c>
      <c r="H738" t="s">
        <v>696</v>
      </c>
      <c r="I738">
        <v>-9</v>
      </c>
    </row>
    <row r="739" spans="1:9" x14ac:dyDescent="0.35">
      <c r="A739">
        <v>15373</v>
      </c>
      <c r="B739">
        <v>105</v>
      </c>
      <c r="C739" t="s">
        <v>660</v>
      </c>
      <c r="D739">
        <v>266</v>
      </c>
      <c r="E739" t="s">
        <v>23</v>
      </c>
      <c r="F739" s="2">
        <v>45453</v>
      </c>
      <c r="G739" t="s">
        <v>672</v>
      </c>
      <c r="H739" t="s">
        <v>745</v>
      </c>
      <c r="I739">
        <v>-5.0599999999999996</v>
      </c>
    </row>
    <row r="740" spans="1:9" x14ac:dyDescent="0.35">
      <c r="A740">
        <v>15374</v>
      </c>
      <c r="B740">
        <v>105</v>
      </c>
      <c r="C740" t="s">
        <v>660</v>
      </c>
      <c r="D740">
        <v>266</v>
      </c>
      <c r="E740" t="s">
        <v>23</v>
      </c>
      <c r="F740" s="2">
        <v>45453</v>
      </c>
      <c r="G740" t="s">
        <v>672</v>
      </c>
      <c r="H740" t="s">
        <v>686</v>
      </c>
      <c r="I740">
        <v>-300000</v>
      </c>
    </row>
    <row r="741" spans="1:9" x14ac:dyDescent="0.35">
      <c r="A741">
        <v>15375</v>
      </c>
      <c r="B741">
        <v>105</v>
      </c>
      <c r="C741" t="s">
        <v>660</v>
      </c>
      <c r="D741">
        <v>266</v>
      </c>
      <c r="E741" t="s">
        <v>23</v>
      </c>
      <c r="F741" s="2">
        <v>45453</v>
      </c>
      <c r="G741" t="s">
        <v>672</v>
      </c>
      <c r="H741" t="s">
        <v>663</v>
      </c>
      <c r="I741">
        <v>-80000</v>
      </c>
    </row>
    <row r="742" spans="1:9" x14ac:dyDescent="0.35">
      <c r="A742">
        <v>15376</v>
      </c>
      <c r="B742">
        <v>105</v>
      </c>
      <c r="C742" t="s">
        <v>660</v>
      </c>
      <c r="D742">
        <v>266</v>
      </c>
      <c r="E742" t="s">
        <v>23</v>
      </c>
      <c r="F742" s="2">
        <v>45453</v>
      </c>
      <c r="G742" t="s">
        <v>672</v>
      </c>
      <c r="H742" t="s">
        <v>680</v>
      </c>
      <c r="I742">
        <v>-11000</v>
      </c>
    </row>
    <row r="743" spans="1:9" x14ac:dyDescent="0.35">
      <c r="A743">
        <v>15377</v>
      </c>
      <c r="B743">
        <v>105</v>
      </c>
      <c r="C743" t="s">
        <v>660</v>
      </c>
      <c r="D743">
        <v>266</v>
      </c>
      <c r="E743" t="s">
        <v>23</v>
      </c>
      <c r="F743" s="2">
        <v>45453</v>
      </c>
      <c r="G743" t="s">
        <v>672</v>
      </c>
      <c r="H743" t="s">
        <v>665</v>
      </c>
      <c r="I743">
        <v>-50</v>
      </c>
    </row>
    <row r="744" spans="1:9" x14ac:dyDescent="0.35">
      <c r="A744">
        <v>15378</v>
      </c>
      <c r="B744">
        <v>105</v>
      </c>
      <c r="C744" t="s">
        <v>660</v>
      </c>
      <c r="D744">
        <v>266</v>
      </c>
      <c r="E744" t="s">
        <v>23</v>
      </c>
      <c r="F744" s="2">
        <v>45453</v>
      </c>
      <c r="G744" t="s">
        <v>672</v>
      </c>
      <c r="H744" t="s">
        <v>680</v>
      </c>
      <c r="I744">
        <v>-35000</v>
      </c>
    </row>
    <row r="745" spans="1:9" x14ac:dyDescent="0.35">
      <c r="A745">
        <v>15379</v>
      </c>
      <c r="B745">
        <v>105</v>
      </c>
      <c r="C745" t="s">
        <v>660</v>
      </c>
      <c r="D745">
        <v>266</v>
      </c>
      <c r="E745" t="s">
        <v>23</v>
      </c>
      <c r="F745" s="2">
        <v>45453</v>
      </c>
      <c r="G745" t="s">
        <v>672</v>
      </c>
      <c r="H745" t="s">
        <v>665</v>
      </c>
      <c r="I745">
        <v>-10</v>
      </c>
    </row>
    <row r="746" spans="1:9" x14ac:dyDescent="0.35">
      <c r="A746">
        <v>15380</v>
      </c>
      <c r="B746">
        <v>105</v>
      </c>
      <c r="C746" t="s">
        <v>660</v>
      </c>
      <c r="D746">
        <v>266</v>
      </c>
      <c r="E746" t="s">
        <v>23</v>
      </c>
      <c r="F746" s="2">
        <v>45453</v>
      </c>
      <c r="G746" t="s">
        <v>672</v>
      </c>
      <c r="H746" t="s">
        <v>681</v>
      </c>
      <c r="I746">
        <v>-10</v>
      </c>
    </row>
    <row r="747" spans="1:9" x14ac:dyDescent="0.35">
      <c r="A747">
        <v>15381</v>
      </c>
      <c r="B747">
        <v>105</v>
      </c>
      <c r="C747" t="s">
        <v>660</v>
      </c>
      <c r="D747">
        <v>266</v>
      </c>
      <c r="E747" t="s">
        <v>23</v>
      </c>
      <c r="F747" s="2">
        <v>45453</v>
      </c>
      <c r="G747" t="s">
        <v>672</v>
      </c>
      <c r="H747" t="s">
        <v>681</v>
      </c>
      <c r="I747">
        <v>-10</v>
      </c>
    </row>
    <row r="748" spans="1:9" x14ac:dyDescent="0.35">
      <c r="A748">
        <v>15382</v>
      </c>
      <c r="B748">
        <v>105</v>
      </c>
      <c r="C748" t="s">
        <v>660</v>
      </c>
      <c r="D748">
        <v>266</v>
      </c>
      <c r="E748" t="s">
        <v>23</v>
      </c>
      <c r="F748" s="2">
        <v>45453</v>
      </c>
      <c r="G748" t="s">
        <v>672</v>
      </c>
      <c r="H748" t="s">
        <v>682</v>
      </c>
      <c r="I748">
        <v>-10</v>
      </c>
    </row>
    <row r="749" spans="1:9" x14ac:dyDescent="0.35">
      <c r="A749">
        <v>15383</v>
      </c>
      <c r="B749">
        <v>105</v>
      </c>
      <c r="C749" t="s">
        <v>660</v>
      </c>
      <c r="D749">
        <v>266</v>
      </c>
      <c r="E749" t="s">
        <v>23</v>
      </c>
      <c r="F749" s="2">
        <v>45453</v>
      </c>
      <c r="G749" t="s">
        <v>672</v>
      </c>
      <c r="H749" t="s">
        <v>683</v>
      </c>
      <c r="I749">
        <v>-10</v>
      </c>
    </row>
    <row r="750" spans="1:9" x14ac:dyDescent="0.35">
      <c r="A750">
        <v>15384</v>
      </c>
      <c r="B750">
        <v>105</v>
      </c>
      <c r="C750" t="s">
        <v>660</v>
      </c>
      <c r="D750">
        <v>266</v>
      </c>
      <c r="E750" t="s">
        <v>23</v>
      </c>
      <c r="F750" s="2">
        <v>45453</v>
      </c>
      <c r="G750" t="s">
        <v>672</v>
      </c>
      <c r="H750" t="s">
        <v>686</v>
      </c>
      <c r="I750">
        <v>-400000</v>
      </c>
    </row>
    <row r="751" spans="1:9" x14ac:dyDescent="0.35">
      <c r="A751">
        <v>15385</v>
      </c>
      <c r="B751">
        <v>105</v>
      </c>
      <c r="C751" t="s">
        <v>660</v>
      </c>
      <c r="D751">
        <v>266</v>
      </c>
      <c r="E751" t="s">
        <v>23</v>
      </c>
      <c r="F751" s="2">
        <v>45453</v>
      </c>
      <c r="G751" t="s">
        <v>672</v>
      </c>
      <c r="H751" t="s">
        <v>663</v>
      </c>
      <c r="I751">
        <v>-80000</v>
      </c>
    </row>
    <row r="752" spans="1:9" x14ac:dyDescent="0.35">
      <c r="A752">
        <v>15386</v>
      </c>
      <c r="B752">
        <v>105</v>
      </c>
      <c r="C752" t="s">
        <v>660</v>
      </c>
      <c r="D752">
        <v>266</v>
      </c>
      <c r="E752" t="s">
        <v>23</v>
      </c>
      <c r="F752" s="2">
        <v>45453</v>
      </c>
      <c r="G752" t="s">
        <v>672</v>
      </c>
      <c r="H752" t="s">
        <v>714</v>
      </c>
      <c r="I752">
        <v>-100</v>
      </c>
    </row>
    <row r="753" spans="1:9" x14ac:dyDescent="0.35">
      <c r="A753">
        <v>15387</v>
      </c>
      <c r="B753">
        <v>105</v>
      </c>
      <c r="C753" t="s">
        <v>660</v>
      </c>
      <c r="D753">
        <v>266</v>
      </c>
      <c r="E753" t="s">
        <v>23</v>
      </c>
      <c r="F753" s="2">
        <v>45453</v>
      </c>
      <c r="G753" t="s">
        <v>672</v>
      </c>
      <c r="H753" t="s">
        <v>808</v>
      </c>
      <c r="I753">
        <v>-200</v>
      </c>
    </row>
    <row r="754" spans="1:9" x14ac:dyDescent="0.35">
      <c r="A754">
        <v>15388</v>
      </c>
      <c r="B754">
        <v>105</v>
      </c>
      <c r="C754" t="s">
        <v>660</v>
      </c>
      <c r="D754">
        <v>266</v>
      </c>
      <c r="E754" t="s">
        <v>23</v>
      </c>
      <c r="F754" s="2">
        <v>45453</v>
      </c>
      <c r="G754" t="s">
        <v>672</v>
      </c>
      <c r="H754" t="s">
        <v>666</v>
      </c>
      <c r="I754">
        <v>-10</v>
      </c>
    </row>
    <row r="755" spans="1:9" x14ac:dyDescent="0.35">
      <c r="A755">
        <v>15389</v>
      </c>
      <c r="B755">
        <v>105</v>
      </c>
      <c r="C755" t="s">
        <v>660</v>
      </c>
      <c r="D755">
        <v>266</v>
      </c>
      <c r="E755" t="s">
        <v>23</v>
      </c>
      <c r="F755" s="2">
        <v>45453</v>
      </c>
      <c r="G755" t="s">
        <v>672</v>
      </c>
      <c r="H755" t="s">
        <v>666</v>
      </c>
      <c r="I755">
        <v>-70000</v>
      </c>
    </row>
    <row r="756" spans="1:9" x14ac:dyDescent="0.35">
      <c r="A756">
        <v>15390</v>
      </c>
      <c r="B756">
        <v>105</v>
      </c>
      <c r="C756" t="s">
        <v>660</v>
      </c>
      <c r="D756">
        <v>266</v>
      </c>
      <c r="E756" t="s">
        <v>23</v>
      </c>
      <c r="F756" s="2">
        <v>45453</v>
      </c>
      <c r="G756" t="s">
        <v>672</v>
      </c>
      <c r="H756" t="s">
        <v>715</v>
      </c>
      <c r="I756">
        <v>-100</v>
      </c>
    </row>
    <row r="757" spans="1:9" x14ac:dyDescent="0.35">
      <c r="A757">
        <v>15391</v>
      </c>
      <c r="B757">
        <v>105</v>
      </c>
      <c r="C757" t="s">
        <v>660</v>
      </c>
      <c r="D757">
        <v>266</v>
      </c>
      <c r="E757" t="s">
        <v>23</v>
      </c>
      <c r="F757" s="2">
        <v>45453</v>
      </c>
      <c r="G757" t="s">
        <v>672</v>
      </c>
      <c r="H757" t="s">
        <v>716</v>
      </c>
      <c r="I757">
        <v>-100</v>
      </c>
    </row>
    <row r="758" spans="1:9" x14ac:dyDescent="0.35">
      <c r="A758">
        <v>15392</v>
      </c>
      <c r="B758">
        <v>105</v>
      </c>
      <c r="C758" t="s">
        <v>660</v>
      </c>
      <c r="D758">
        <v>266</v>
      </c>
      <c r="E758" t="s">
        <v>23</v>
      </c>
      <c r="F758" s="2">
        <v>45453</v>
      </c>
      <c r="G758" t="s">
        <v>672</v>
      </c>
      <c r="H758" t="s">
        <v>978</v>
      </c>
      <c r="I758">
        <v>-200000</v>
      </c>
    </row>
    <row r="759" spans="1:9" x14ac:dyDescent="0.35">
      <c r="A759">
        <v>15393</v>
      </c>
      <c r="B759">
        <v>105</v>
      </c>
      <c r="C759" t="s">
        <v>660</v>
      </c>
      <c r="D759">
        <v>266</v>
      </c>
      <c r="E759" t="s">
        <v>23</v>
      </c>
      <c r="F759" s="2">
        <v>45453</v>
      </c>
      <c r="G759" t="s">
        <v>672</v>
      </c>
      <c r="H759" t="s">
        <v>979</v>
      </c>
      <c r="I759">
        <v>-1500</v>
      </c>
    </row>
    <row r="760" spans="1:9" x14ac:dyDescent="0.35">
      <c r="A760">
        <v>15394</v>
      </c>
      <c r="B760">
        <v>105</v>
      </c>
      <c r="C760" t="s">
        <v>660</v>
      </c>
      <c r="D760">
        <v>266</v>
      </c>
      <c r="E760" t="s">
        <v>23</v>
      </c>
      <c r="F760" s="2">
        <v>45453</v>
      </c>
      <c r="G760" t="s">
        <v>672</v>
      </c>
      <c r="H760" t="s">
        <v>980</v>
      </c>
      <c r="I760">
        <v>-100</v>
      </c>
    </row>
    <row r="761" spans="1:9" x14ac:dyDescent="0.35">
      <c r="A761">
        <v>15395</v>
      </c>
      <c r="B761">
        <v>105</v>
      </c>
      <c r="C761" t="s">
        <v>660</v>
      </c>
      <c r="D761">
        <v>266</v>
      </c>
      <c r="E761" t="s">
        <v>23</v>
      </c>
      <c r="F761" s="2">
        <v>45453</v>
      </c>
      <c r="G761" t="s">
        <v>672</v>
      </c>
      <c r="H761" t="s">
        <v>981</v>
      </c>
      <c r="I761">
        <v>-100</v>
      </c>
    </row>
    <row r="762" spans="1:9" x14ac:dyDescent="0.35">
      <c r="A762">
        <v>15396</v>
      </c>
      <c r="B762">
        <v>105</v>
      </c>
      <c r="C762" t="s">
        <v>660</v>
      </c>
      <c r="D762">
        <v>266</v>
      </c>
      <c r="E762" t="s">
        <v>23</v>
      </c>
      <c r="F762" s="2">
        <v>45453</v>
      </c>
      <c r="G762" t="s">
        <v>672</v>
      </c>
      <c r="H762" t="s">
        <v>982</v>
      </c>
      <c r="I762">
        <v>-100</v>
      </c>
    </row>
    <row r="763" spans="1:9" x14ac:dyDescent="0.35">
      <c r="A763">
        <v>15397</v>
      </c>
      <c r="B763">
        <v>105</v>
      </c>
      <c r="C763" t="s">
        <v>660</v>
      </c>
      <c r="D763">
        <v>266</v>
      </c>
      <c r="E763" t="s">
        <v>23</v>
      </c>
      <c r="F763" s="2">
        <v>45453</v>
      </c>
      <c r="G763" t="s">
        <v>672</v>
      </c>
      <c r="H763" t="s">
        <v>983</v>
      </c>
      <c r="I763">
        <v>-100</v>
      </c>
    </row>
    <row r="764" spans="1:9" x14ac:dyDescent="0.35">
      <c r="A764">
        <v>15398</v>
      </c>
      <c r="B764">
        <v>105</v>
      </c>
      <c r="C764" t="s">
        <v>660</v>
      </c>
      <c r="D764">
        <v>266</v>
      </c>
      <c r="E764" t="s">
        <v>23</v>
      </c>
      <c r="F764" s="2">
        <v>45453</v>
      </c>
      <c r="G764" t="s">
        <v>672</v>
      </c>
      <c r="H764" t="s">
        <v>984</v>
      </c>
      <c r="I764">
        <v>-100</v>
      </c>
    </row>
    <row r="765" spans="1:9" x14ac:dyDescent="0.35">
      <c r="A765">
        <v>15399</v>
      </c>
      <c r="B765">
        <v>105</v>
      </c>
      <c r="C765" t="s">
        <v>660</v>
      </c>
      <c r="D765">
        <v>266</v>
      </c>
      <c r="E765" t="s">
        <v>23</v>
      </c>
      <c r="F765" s="2">
        <v>45453</v>
      </c>
      <c r="G765" t="s">
        <v>672</v>
      </c>
      <c r="H765" t="s">
        <v>985</v>
      </c>
      <c r="I765">
        <v>-100</v>
      </c>
    </row>
    <row r="766" spans="1:9" x14ac:dyDescent="0.35">
      <c r="A766">
        <v>15400</v>
      </c>
      <c r="B766">
        <v>105</v>
      </c>
      <c r="C766" t="s">
        <v>660</v>
      </c>
      <c r="D766">
        <v>266</v>
      </c>
      <c r="E766" t="s">
        <v>23</v>
      </c>
      <c r="F766" s="2">
        <v>45453</v>
      </c>
      <c r="G766" t="s">
        <v>672</v>
      </c>
      <c r="H766" t="s">
        <v>986</v>
      </c>
      <c r="I766">
        <v>-5000</v>
      </c>
    </row>
    <row r="767" spans="1:9" x14ac:dyDescent="0.35">
      <c r="A767">
        <v>15304</v>
      </c>
      <c r="B767">
        <v>105</v>
      </c>
      <c r="C767" t="s">
        <v>660</v>
      </c>
      <c r="D767">
        <v>266</v>
      </c>
      <c r="E767" t="s">
        <v>23</v>
      </c>
      <c r="F767" s="2">
        <v>45450</v>
      </c>
      <c r="G767" t="s">
        <v>661</v>
      </c>
      <c r="H767" t="s">
        <v>663</v>
      </c>
      <c r="I767">
        <v>3700</v>
      </c>
    </row>
    <row r="768" spans="1:9" x14ac:dyDescent="0.35">
      <c r="A768">
        <v>15305</v>
      </c>
      <c r="B768">
        <v>105</v>
      </c>
      <c r="C768" t="s">
        <v>660</v>
      </c>
      <c r="D768">
        <v>266</v>
      </c>
      <c r="E768" t="s">
        <v>23</v>
      </c>
      <c r="F768" s="2">
        <v>45450</v>
      </c>
      <c r="G768" t="s">
        <v>661</v>
      </c>
      <c r="H768" t="s">
        <v>680</v>
      </c>
      <c r="I768">
        <v>3300</v>
      </c>
    </row>
    <row r="769" spans="1:9" x14ac:dyDescent="0.35">
      <c r="A769">
        <v>15306</v>
      </c>
      <c r="B769">
        <v>105</v>
      </c>
      <c r="C769" t="s">
        <v>660</v>
      </c>
      <c r="D769">
        <v>266</v>
      </c>
      <c r="E769" t="s">
        <v>23</v>
      </c>
      <c r="F769" s="2">
        <v>45450</v>
      </c>
      <c r="G769" t="s">
        <v>661</v>
      </c>
      <c r="H769" t="s">
        <v>663</v>
      </c>
      <c r="I769">
        <v>5900</v>
      </c>
    </row>
    <row r="770" spans="1:9" x14ac:dyDescent="0.35">
      <c r="A770">
        <v>15307</v>
      </c>
      <c r="B770">
        <v>105</v>
      </c>
      <c r="C770" t="s">
        <v>660</v>
      </c>
      <c r="D770">
        <v>266</v>
      </c>
      <c r="E770" t="s">
        <v>23</v>
      </c>
      <c r="F770" s="2">
        <v>45450</v>
      </c>
      <c r="G770" t="s">
        <v>661</v>
      </c>
      <c r="H770" t="s">
        <v>666</v>
      </c>
      <c r="I770">
        <v>4000</v>
      </c>
    </row>
    <row r="771" spans="1:9" x14ac:dyDescent="0.35">
      <c r="A771">
        <v>15308</v>
      </c>
      <c r="B771">
        <v>105</v>
      </c>
      <c r="C771" t="s">
        <v>660</v>
      </c>
      <c r="D771">
        <v>266</v>
      </c>
      <c r="E771" t="s">
        <v>23</v>
      </c>
      <c r="F771" s="2">
        <v>45450</v>
      </c>
      <c r="G771" t="s">
        <v>661</v>
      </c>
      <c r="H771" t="s">
        <v>667</v>
      </c>
      <c r="I771">
        <v>66.28</v>
      </c>
    </row>
    <row r="772" spans="1:9" x14ac:dyDescent="0.35">
      <c r="A772">
        <v>15309</v>
      </c>
      <c r="B772">
        <v>105</v>
      </c>
      <c r="C772" t="s">
        <v>660</v>
      </c>
      <c r="D772">
        <v>266</v>
      </c>
      <c r="E772" t="s">
        <v>23</v>
      </c>
      <c r="F772" s="2">
        <v>45450</v>
      </c>
      <c r="G772" t="s">
        <v>661</v>
      </c>
      <c r="H772" t="s">
        <v>987</v>
      </c>
      <c r="I772">
        <v>428.61</v>
      </c>
    </row>
    <row r="773" spans="1:9" x14ac:dyDescent="0.35">
      <c r="A773">
        <v>15310</v>
      </c>
      <c r="B773">
        <v>105</v>
      </c>
      <c r="C773" t="s">
        <v>660</v>
      </c>
      <c r="D773">
        <v>266</v>
      </c>
      <c r="E773" t="s">
        <v>23</v>
      </c>
      <c r="F773" s="2">
        <v>45450</v>
      </c>
      <c r="G773" t="s">
        <v>661</v>
      </c>
      <c r="H773" t="s">
        <v>988</v>
      </c>
      <c r="I773">
        <v>24892.6</v>
      </c>
    </row>
    <row r="774" spans="1:9" x14ac:dyDescent="0.35">
      <c r="A774">
        <v>15311</v>
      </c>
      <c r="B774">
        <v>105</v>
      </c>
      <c r="C774" t="s">
        <v>660</v>
      </c>
      <c r="D774">
        <v>266</v>
      </c>
      <c r="E774" t="s">
        <v>23</v>
      </c>
      <c r="F774" s="2">
        <v>45450</v>
      </c>
      <c r="G774" t="s">
        <v>661</v>
      </c>
      <c r="H774" t="s">
        <v>988</v>
      </c>
      <c r="I774">
        <v>9697.89</v>
      </c>
    </row>
    <row r="775" spans="1:9" x14ac:dyDescent="0.35">
      <c r="A775">
        <v>15312</v>
      </c>
      <c r="B775">
        <v>105</v>
      </c>
      <c r="C775" t="s">
        <v>660</v>
      </c>
      <c r="D775">
        <v>266</v>
      </c>
      <c r="E775" t="s">
        <v>23</v>
      </c>
      <c r="F775" s="2">
        <v>45450</v>
      </c>
      <c r="G775" t="s">
        <v>661</v>
      </c>
      <c r="H775" t="s">
        <v>988</v>
      </c>
      <c r="I775">
        <v>5374.63</v>
      </c>
    </row>
    <row r="776" spans="1:9" x14ac:dyDescent="0.35">
      <c r="A776">
        <v>15313</v>
      </c>
      <c r="B776">
        <v>105</v>
      </c>
      <c r="C776" t="s">
        <v>660</v>
      </c>
      <c r="D776">
        <v>266</v>
      </c>
      <c r="E776" t="s">
        <v>23</v>
      </c>
      <c r="F776" s="2">
        <v>45450</v>
      </c>
      <c r="G776" t="s">
        <v>661</v>
      </c>
      <c r="H776" t="s">
        <v>988</v>
      </c>
      <c r="I776">
        <v>76768.14</v>
      </c>
    </row>
    <row r="777" spans="1:9" x14ac:dyDescent="0.35">
      <c r="A777">
        <v>15314</v>
      </c>
      <c r="B777">
        <v>105</v>
      </c>
      <c r="C777" t="s">
        <v>660</v>
      </c>
      <c r="D777">
        <v>266</v>
      </c>
      <c r="E777" t="s">
        <v>23</v>
      </c>
      <c r="F777" s="2">
        <v>45450</v>
      </c>
      <c r="G777" t="s">
        <v>661</v>
      </c>
      <c r="H777" t="s">
        <v>988</v>
      </c>
      <c r="I777">
        <v>57213.760000000002</v>
      </c>
    </row>
    <row r="778" spans="1:9" x14ac:dyDescent="0.35">
      <c r="A778">
        <v>15315</v>
      </c>
      <c r="B778">
        <v>105</v>
      </c>
      <c r="C778" t="s">
        <v>660</v>
      </c>
      <c r="D778">
        <v>266</v>
      </c>
      <c r="E778" t="s">
        <v>23</v>
      </c>
      <c r="F778" s="2">
        <v>45450</v>
      </c>
      <c r="G778" t="s">
        <v>672</v>
      </c>
      <c r="H778" t="s">
        <v>989</v>
      </c>
      <c r="I778">
        <v>-213.4</v>
      </c>
    </row>
    <row r="779" spans="1:9" x14ac:dyDescent="0.35">
      <c r="A779">
        <v>15316</v>
      </c>
      <c r="B779">
        <v>105</v>
      </c>
      <c r="C779" t="s">
        <v>660</v>
      </c>
      <c r="D779">
        <v>266</v>
      </c>
      <c r="E779" t="s">
        <v>23</v>
      </c>
      <c r="F779" s="2">
        <v>45450</v>
      </c>
      <c r="G779" t="s">
        <v>672</v>
      </c>
      <c r="H779" t="s">
        <v>990</v>
      </c>
      <c r="I779">
        <v>-277.10000000000002</v>
      </c>
    </row>
    <row r="780" spans="1:9" x14ac:dyDescent="0.35">
      <c r="A780">
        <v>15317</v>
      </c>
      <c r="B780">
        <v>105</v>
      </c>
      <c r="C780" t="s">
        <v>660</v>
      </c>
      <c r="D780">
        <v>266</v>
      </c>
      <c r="E780" t="s">
        <v>23</v>
      </c>
      <c r="F780" s="2">
        <v>45450</v>
      </c>
      <c r="G780" t="s">
        <v>672</v>
      </c>
      <c r="H780" t="s">
        <v>991</v>
      </c>
      <c r="I780">
        <v>-777.74</v>
      </c>
    </row>
    <row r="781" spans="1:9" x14ac:dyDescent="0.35">
      <c r="A781">
        <v>15318</v>
      </c>
      <c r="B781">
        <v>105</v>
      </c>
      <c r="C781" t="s">
        <v>660</v>
      </c>
      <c r="D781">
        <v>266</v>
      </c>
      <c r="E781" t="s">
        <v>23</v>
      </c>
      <c r="F781" s="2">
        <v>45450</v>
      </c>
      <c r="G781" t="s">
        <v>672</v>
      </c>
      <c r="H781" t="s">
        <v>992</v>
      </c>
      <c r="I781">
        <v>-906.49</v>
      </c>
    </row>
    <row r="782" spans="1:9" x14ac:dyDescent="0.35">
      <c r="A782">
        <v>15319</v>
      </c>
      <c r="B782">
        <v>105</v>
      </c>
      <c r="C782" t="s">
        <v>660</v>
      </c>
      <c r="D782">
        <v>266</v>
      </c>
      <c r="E782" t="s">
        <v>23</v>
      </c>
      <c r="F782" s="2">
        <v>45450</v>
      </c>
      <c r="G782" t="s">
        <v>672</v>
      </c>
      <c r="H782" t="s">
        <v>993</v>
      </c>
      <c r="I782">
        <v>-1256.6199999999999</v>
      </c>
    </row>
    <row r="783" spans="1:9" x14ac:dyDescent="0.35">
      <c r="A783">
        <v>15320</v>
      </c>
      <c r="B783">
        <v>105</v>
      </c>
      <c r="C783" t="s">
        <v>660</v>
      </c>
      <c r="D783">
        <v>266</v>
      </c>
      <c r="E783" t="s">
        <v>23</v>
      </c>
      <c r="F783" s="2">
        <v>45450</v>
      </c>
      <c r="G783" t="s">
        <v>672</v>
      </c>
      <c r="H783" t="s">
        <v>696</v>
      </c>
      <c r="I783">
        <v>-9</v>
      </c>
    </row>
    <row r="784" spans="1:9" x14ac:dyDescent="0.35">
      <c r="A784">
        <v>15321</v>
      </c>
      <c r="B784">
        <v>105</v>
      </c>
      <c r="C784" t="s">
        <v>660</v>
      </c>
      <c r="D784">
        <v>266</v>
      </c>
      <c r="E784" t="s">
        <v>23</v>
      </c>
      <c r="F784" s="2">
        <v>45450</v>
      </c>
      <c r="G784" t="s">
        <v>672</v>
      </c>
      <c r="H784" t="s">
        <v>696</v>
      </c>
      <c r="I784">
        <v>-9</v>
      </c>
    </row>
    <row r="785" spans="1:9" x14ac:dyDescent="0.35">
      <c r="A785">
        <v>15322</v>
      </c>
      <c r="B785">
        <v>105</v>
      </c>
      <c r="C785" t="s">
        <v>660</v>
      </c>
      <c r="D785">
        <v>266</v>
      </c>
      <c r="E785" t="s">
        <v>23</v>
      </c>
      <c r="F785" s="2">
        <v>45450</v>
      </c>
      <c r="G785" t="s">
        <v>672</v>
      </c>
      <c r="H785" t="s">
        <v>696</v>
      </c>
      <c r="I785">
        <v>-9</v>
      </c>
    </row>
    <row r="786" spans="1:9" x14ac:dyDescent="0.35">
      <c r="A786">
        <v>15323</v>
      </c>
      <c r="B786">
        <v>105</v>
      </c>
      <c r="C786" t="s">
        <v>660</v>
      </c>
      <c r="D786">
        <v>266</v>
      </c>
      <c r="E786" t="s">
        <v>23</v>
      </c>
      <c r="F786" s="2">
        <v>45450</v>
      </c>
      <c r="G786" t="s">
        <v>672</v>
      </c>
      <c r="H786" t="s">
        <v>696</v>
      </c>
      <c r="I786">
        <v>-9</v>
      </c>
    </row>
    <row r="787" spans="1:9" x14ac:dyDescent="0.35">
      <c r="A787">
        <v>15324</v>
      </c>
      <c r="B787">
        <v>105</v>
      </c>
      <c r="C787" t="s">
        <v>660</v>
      </c>
      <c r="D787">
        <v>266</v>
      </c>
      <c r="E787" t="s">
        <v>23</v>
      </c>
      <c r="F787" s="2">
        <v>45450</v>
      </c>
      <c r="G787" t="s">
        <v>672</v>
      </c>
      <c r="H787" t="s">
        <v>665</v>
      </c>
      <c r="I787">
        <v>-500</v>
      </c>
    </row>
    <row r="788" spans="1:9" x14ac:dyDescent="0.35">
      <c r="A788">
        <v>15325</v>
      </c>
      <c r="B788">
        <v>105</v>
      </c>
      <c r="C788" t="s">
        <v>660</v>
      </c>
      <c r="D788">
        <v>266</v>
      </c>
      <c r="E788" t="s">
        <v>23</v>
      </c>
      <c r="F788" s="2">
        <v>45450</v>
      </c>
      <c r="G788" t="s">
        <v>672</v>
      </c>
      <c r="H788" t="s">
        <v>663</v>
      </c>
      <c r="I788">
        <v>-19000</v>
      </c>
    </row>
    <row r="789" spans="1:9" x14ac:dyDescent="0.35">
      <c r="A789">
        <v>15326</v>
      </c>
      <c r="B789">
        <v>105</v>
      </c>
      <c r="C789" t="s">
        <v>660</v>
      </c>
      <c r="D789">
        <v>266</v>
      </c>
      <c r="E789" t="s">
        <v>23</v>
      </c>
      <c r="F789" s="2">
        <v>45450</v>
      </c>
      <c r="G789" t="s">
        <v>672</v>
      </c>
      <c r="H789" t="s">
        <v>680</v>
      </c>
      <c r="I789">
        <v>-5000</v>
      </c>
    </row>
    <row r="790" spans="1:9" x14ac:dyDescent="0.35">
      <c r="A790">
        <v>15327</v>
      </c>
      <c r="B790">
        <v>105</v>
      </c>
      <c r="C790" t="s">
        <v>660</v>
      </c>
      <c r="D790">
        <v>266</v>
      </c>
      <c r="E790" t="s">
        <v>23</v>
      </c>
      <c r="F790" s="2">
        <v>45450</v>
      </c>
      <c r="G790" t="s">
        <v>672</v>
      </c>
      <c r="H790" t="s">
        <v>665</v>
      </c>
      <c r="I790">
        <v>-340</v>
      </c>
    </row>
    <row r="791" spans="1:9" x14ac:dyDescent="0.35">
      <c r="A791">
        <v>15328</v>
      </c>
      <c r="B791">
        <v>105</v>
      </c>
      <c r="C791" t="s">
        <v>660</v>
      </c>
      <c r="D791">
        <v>266</v>
      </c>
      <c r="E791" t="s">
        <v>23</v>
      </c>
      <c r="F791" s="2">
        <v>45450</v>
      </c>
      <c r="G791" t="s">
        <v>672</v>
      </c>
      <c r="H791" t="s">
        <v>663</v>
      </c>
      <c r="I791">
        <v>-20000</v>
      </c>
    </row>
    <row r="792" spans="1:9" x14ac:dyDescent="0.35">
      <c r="A792">
        <v>15329</v>
      </c>
      <c r="B792">
        <v>105</v>
      </c>
      <c r="C792" t="s">
        <v>660</v>
      </c>
      <c r="D792">
        <v>266</v>
      </c>
      <c r="E792" t="s">
        <v>23</v>
      </c>
      <c r="F792" s="2">
        <v>45450</v>
      </c>
      <c r="G792" t="s">
        <v>672</v>
      </c>
      <c r="H792" t="s">
        <v>665</v>
      </c>
      <c r="I792">
        <v>-10</v>
      </c>
    </row>
    <row r="793" spans="1:9" x14ac:dyDescent="0.35">
      <c r="A793">
        <v>15330</v>
      </c>
      <c r="B793">
        <v>105</v>
      </c>
      <c r="C793" t="s">
        <v>660</v>
      </c>
      <c r="D793">
        <v>266</v>
      </c>
      <c r="E793" t="s">
        <v>23</v>
      </c>
      <c r="F793" s="2">
        <v>45450</v>
      </c>
      <c r="G793" t="s">
        <v>672</v>
      </c>
      <c r="H793" t="s">
        <v>681</v>
      </c>
      <c r="I793">
        <v>-10</v>
      </c>
    </row>
    <row r="794" spans="1:9" x14ac:dyDescent="0.35">
      <c r="A794">
        <v>15331</v>
      </c>
      <c r="B794">
        <v>105</v>
      </c>
      <c r="C794" t="s">
        <v>660</v>
      </c>
      <c r="D794">
        <v>266</v>
      </c>
      <c r="E794" t="s">
        <v>23</v>
      </c>
      <c r="F794" s="2">
        <v>45450</v>
      </c>
      <c r="G794" t="s">
        <v>672</v>
      </c>
      <c r="H794" t="s">
        <v>681</v>
      </c>
      <c r="I794">
        <v>-10</v>
      </c>
    </row>
    <row r="795" spans="1:9" x14ac:dyDescent="0.35">
      <c r="A795">
        <v>15332</v>
      </c>
      <c r="B795">
        <v>105</v>
      </c>
      <c r="C795" t="s">
        <v>660</v>
      </c>
      <c r="D795">
        <v>266</v>
      </c>
      <c r="E795" t="s">
        <v>23</v>
      </c>
      <c r="F795" s="2">
        <v>45450</v>
      </c>
      <c r="G795" t="s">
        <v>672</v>
      </c>
      <c r="H795" t="s">
        <v>682</v>
      </c>
      <c r="I795">
        <v>-10</v>
      </c>
    </row>
    <row r="796" spans="1:9" x14ac:dyDescent="0.35">
      <c r="A796">
        <v>15333</v>
      </c>
      <c r="B796">
        <v>105</v>
      </c>
      <c r="C796" t="s">
        <v>660</v>
      </c>
      <c r="D796">
        <v>266</v>
      </c>
      <c r="E796" t="s">
        <v>23</v>
      </c>
      <c r="F796" s="2">
        <v>45450</v>
      </c>
      <c r="G796" t="s">
        <v>672</v>
      </c>
      <c r="H796" t="s">
        <v>663</v>
      </c>
      <c r="I796">
        <v>-1900</v>
      </c>
    </row>
    <row r="797" spans="1:9" x14ac:dyDescent="0.35">
      <c r="A797">
        <v>15334</v>
      </c>
      <c r="B797">
        <v>105</v>
      </c>
      <c r="C797" t="s">
        <v>660</v>
      </c>
      <c r="D797">
        <v>266</v>
      </c>
      <c r="E797" t="s">
        <v>23</v>
      </c>
      <c r="F797" s="2">
        <v>45450</v>
      </c>
      <c r="G797" t="s">
        <v>672</v>
      </c>
      <c r="H797" t="s">
        <v>666</v>
      </c>
      <c r="I797">
        <v>-12000</v>
      </c>
    </row>
    <row r="798" spans="1:9" x14ac:dyDescent="0.35">
      <c r="A798">
        <v>15335</v>
      </c>
      <c r="B798">
        <v>105</v>
      </c>
      <c r="C798" t="s">
        <v>660</v>
      </c>
      <c r="D798">
        <v>266</v>
      </c>
      <c r="E798" t="s">
        <v>23</v>
      </c>
      <c r="F798" s="2">
        <v>45450</v>
      </c>
      <c r="G798" t="s">
        <v>672</v>
      </c>
      <c r="H798" t="s">
        <v>666</v>
      </c>
      <c r="I798">
        <v>-10</v>
      </c>
    </row>
    <row r="799" spans="1:9" x14ac:dyDescent="0.35">
      <c r="A799">
        <v>15337</v>
      </c>
      <c r="B799">
        <v>105</v>
      </c>
      <c r="C799" t="s">
        <v>660</v>
      </c>
      <c r="D799">
        <v>266</v>
      </c>
      <c r="E799" t="s">
        <v>23</v>
      </c>
      <c r="F799" s="2">
        <v>45450</v>
      </c>
      <c r="G799" t="s">
        <v>672</v>
      </c>
      <c r="H799" t="s">
        <v>994</v>
      </c>
      <c r="I799">
        <v>-102.5</v>
      </c>
    </row>
    <row r="800" spans="1:9" x14ac:dyDescent="0.35">
      <c r="A800">
        <v>15338</v>
      </c>
      <c r="B800">
        <v>105</v>
      </c>
      <c r="C800" t="s">
        <v>660</v>
      </c>
      <c r="D800">
        <v>266</v>
      </c>
      <c r="E800" t="s">
        <v>23</v>
      </c>
      <c r="F800" s="2">
        <v>45450</v>
      </c>
      <c r="G800" t="s">
        <v>672</v>
      </c>
      <c r="H800" t="s">
        <v>995</v>
      </c>
      <c r="I800">
        <v>-234.75</v>
      </c>
    </row>
    <row r="801" spans="1:9" x14ac:dyDescent="0.35">
      <c r="A801">
        <v>15032</v>
      </c>
      <c r="B801">
        <v>105</v>
      </c>
      <c r="C801" t="s">
        <v>660</v>
      </c>
      <c r="D801">
        <v>266</v>
      </c>
      <c r="E801" t="s">
        <v>23</v>
      </c>
      <c r="F801" s="2">
        <v>45449</v>
      </c>
      <c r="G801" t="s">
        <v>661</v>
      </c>
      <c r="H801" t="s">
        <v>662</v>
      </c>
      <c r="I801">
        <v>899.71</v>
      </c>
    </row>
    <row r="802" spans="1:9" x14ac:dyDescent="0.35">
      <c r="A802">
        <v>15033</v>
      </c>
      <c r="B802">
        <v>105</v>
      </c>
      <c r="C802" t="s">
        <v>660</v>
      </c>
      <c r="D802">
        <v>266</v>
      </c>
      <c r="E802" t="s">
        <v>23</v>
      </c>
      <c r="F802" s="2">
        <v>45449</v>
      </c>
      <c r="G802" t="s">
        <v>661</v>
      </c>
      <c r="H802" t="s">
        <v>664</v>
      </c>
      <c r="I802">
        <v>595.12</v>
      </c>
    </row>
    <row r="803" spans="1:9" x14ac:dyDescent="0.35">
      <c r="A803">
        <v>15034</v>
      </c>
      <c r="B803">
        <v>105</v>
      </c>
      <c r="C803" t="s">
        <v>660</v>
      </c>
      <c r="D803">
        <v>266</v>
      </c>
      <c r="E803" t="s">
        <v>23</v>
      </c>
      <c r="F803" s="2">
        <v>45449</v>
      </c>
      <c r="G803" t="s">
        <v>661</v>
      </c>
      <c r="H803" t="s">
        <v>667</v>
      </c>
      <c r="I803">
        <v>121.28</v>
      </c>
    </row>
    <row r="804" spans="1:9" x14ac:dyDescent="0.35">
      <c r="A804">
        <v>15035</v>
      </c>
      <c r="B804">
        <v>105</v>
      </c>
      <c r="C804" t="s">
        <v>660</v>
      </c>
      <c r="D804">
        <v>266</v>
      </c>
      <c r="E804" t="s">
        <v>23</v>
      </c>
      <c r="F804" s="2">
        <v>45449</v>
      </c>
      <c r="G804" t="s">
        <v>661</v>
      </c>
      <c r="H804" t="s">
        <v>996</v>
      </c>
      <c r="I804">
        <v>17947</v>
      </c>
    </row>
    <row r="805" spans="1:9" x14ac:dyDescent="0.35">
      <c r="A805">
        <v>15036</v>
      </c>
      <c r="B805">
        <v>105</v>
      </c>
      <c r="C805" t="s">
        <v>660</v>
      </c>
      <c r="D805">
        <v>266</v>
      </c>
      <c r="E805" t="s">
        <v>23</v>
      </c>
      <c r="F805" s="2">
        <v>45449</v>
      </c>
      <c r="G805" t="s">
        <v>661</v>
      </c>
      <c r="H805" t="s">
        <v>996</v>
      </c>
      <c r="I805">
        <v>9738.93</v>
      </c>
    </row>
    <row r="806" spans="1:9" x14ac:dyDescent="0.35">
      <c r="A806">
        <v>15037</v>
      </c>
      <c r="B806">
        <v>105</v>
      </c>
      <c r="C806" t="s">
        <v>660</v>
      </c>
      <c r="D806">
        <v>266</v>
      </c>
      <c r="E806" t="s">
        <v>23</v>
      </c>
      <c r="F806" s="2">
        <v>45449</v>
      </c>
      <c r="G806" t="s">
        <v>661</v>
      </c>
      <c r="H806" t="s">
        <v>996</v>
      </c>
      <c r="I806">
        <v>9417.4500000000007</v>
      </c>
    </row>
    <row r="807" spans="1:9" x14ac:dyDescent="0.35">
      <c r="A807">
        <v>15038</v>
      </c>
      <c r="B807">
        <v>105</v>
      </c>
      <c r="C807" t="s">
        <v>660</v>
      </c>
      <c r="D807">
        <v>266</v>
      </c>
      <c r="E807" t="s">
        <v>23</v>
      </c>
      <c r="F807" s="2">
        <v>45449</v>
      </c>
      <c r="G807" t="s">
        <v>661</v>
      </c>
      <c r="H807" t="s">
        <v>996</v>
      </c>
      <c r="I807">
        <v>72240.42</v>
      </c>
    </row>
    <row r="808" spans="1:9" x14ac:dyDescent="0.35">
      <c r="A808">
        <v>15039</v>
      </c>
      <c r="B808">
        <v>105</v>
      </c>
      <c r="C808" t="s">
        <v>660</v>
      </c>
      <c r="D808">
        <v>266</v>
      </c>
      <c r="E808" t="s">
        <v>23</v>
      </c>
      <c r="F808" s="2">
        <v>45449</v>
      </c>
      <c r="G808" t="s">
        <v>661</v>
      </c>
      <c r="H808" t="s">
        <v>996</v>
      </c>
      <c r="I808">
        <v>50643.83</v>
      </c>
    </row>
    <row r="809" spans="1:9" x14ac:dyDescent="0.35">
      <c r="A809">
        <v>15040</v>
      </c>
      <c r="B809">
        <v>105</v>
      </c>
      <c r="C809" t="s">
        <v>660</v>
      </c>
      <c r="D809">
        <v>266</v>
      </c>
      <c r="E809" t="s">
        <v>23</v>
      </c>
      <c r="F809" s="2">
        <v>45449</v>
      </c>
      <c r="G809" t="s">
        <v>661</v>
      </c>
      <c r="H809" t="s">
        <v>997</v>
      </c>
      <c r="I809">
        <v>4965.6000000000004</v>
      </c>
    </row>
    <row r="810" spans="1:9" x14ac:dyDescent="0.35">
      <c r="A810">
        <v>15041</v>
      </c>
      <c r="B810">
        <v>105</v>
      </c>
      <c r="C810" t="s">
        <v>660</v>
      </c>
      <c r="D810">
        <v>266</v>
      </c>
      <c r="E810" t="s">
        <v>23</v>
      </c>
      <c r="F810" s="2">
        <v>45449</v>
      </c>
      <c r="G810" t="s">
        <v>672</v>
      </c>
      <c r="H810" t="s">
        <v>998</v>
      </c>
      <c r="I810">
        <v>-157.80000000000001</v>
      </c>
    </row>
    <row r="811" spans="1:9" x14ac:dyDescent="0.35">
      <c r="A811">
        <v>15042</v>
      </c>
      <c r="B811">
        <v>105</v>
      </c>
      <c r="C811" t="s">
        <v>660</v>
      </c>
      <c r="D811">
        <v>266</v>
      </c>
      <c r="E811" t="s">
        <v>23</v>
      </c>
      <c r="F811" s="2">
        <v>45449</v>
      </c>
      <c r="G811" t="s">
        <v>672</v>
      </c>
      <c r="H811" t="s">
        <v>999</v>
      </c>
      <c r="I811">
        <v>-1221</v>
      </c>
    </row>
    <row r="812" spans="1:9" x14ac:dyDescent="0.35">
      <c r="A812">
        <v>15043</v>
      </c>
      <c r="B812">
        <v>105</v>
      </c>
      <c r="C812" t="s">
        <v>660</v>
      </c>
      <c r="D812">
        <v>266</v>
      </c>
      <c r="E812" t="s">
        <v>23</v>
      </c>
      <c r="F812" s="2">
        <v>45449</v>
      </c>
      <c r="G812" t="s">
        <v>672</v>
      </c>
      <c r="H812" t="s">
        <v>1000</v>
      </c>
      <c r="I812">
        <v>-304.89999999999998</v>
      </c>
    </row>
    <row r="813" spans="1:9" x14ac:dyDescent="0.35">
      <c r="A813">
        <v>15044</v>
      </c>
      <c r="B813">
        <v>105</v>
      </c>
      <c r="C813" t="s">
        <v>660</v>
      </c>
      <c r="D813">
        <v>266</v>
      </c>
      <c r="E813" t="s">
        <v>23</v>
      </c>
      <c r="F813" s="2">
        <v>45449</v>
      </c>
      <c r="G813" t="s">
        <v>672</v>
      </c>
      <c r="H813" t="s">
        <v>1001</v>
      </c>
      <c r="I813">
        <v>-317.02999999999997</v>
      </c>
    </row>
    <row r="814" spans="1:9" x14ac:dyDescent="0.35">
      <c r="A814">
        <v>15045</v>
      </c>
      <c r="B814">
        <v>105</v>
      </c>
      <c r="C814" t="s">
        <v>660</v>
      </c>
      <c r="D814">
        <v>266</v>
      </c>
      <c r="E814" t="s">
        <v>23</v>
      </c>
      <c r="F814" s="2">
        <v>45449</v>
      </c>
      <c r="G814" t="s">
        <v>672</v>
      </c>
      <c r="H814" t="s">
        <v>1002</v>
      </c>
      <c r="I814">
        <v>-1500</v>
      </c>
    </row>
    <row r="815" spans="1:9" x14ac:dyDescent="0.35">
      <c r="A815">
        <v>15046</v>
      </c>
      <c r="B815">
        <v>105</v>
      </c>
      <c r="C815" t="s">
        <v>660</v>
      </c>
      <c r="D815">
        <v>266</v>
      </c>
      <c r="E815" t="s">
        <v>23</v>
      </c>
      <c r="F815" s="2">
        <v>45449</v>
      </c>
      <c r="G815" t="s">
        <v>672</v>
      </c>
      <c r="H815" t="s">
        <v>1003</v>
      </c>
      <c r="I815">
        <v>-358.5</v>
      </c>
    </row>
    <row r="816" spans="1:9" x14ac:dyDescent="0.35">
      <c r="A816">
        <v>15047</v>
      </c>
      <c r="B816">
        <v>105</v>
      </c>
      <c r="C816" t="s">
        <v>660</v>
      </c>
      <c r="D816">
        <v>266</v>
      </c>
      <c r="E816" t="s">
        <v>23</v>
      </c>
      <c r="F816" s="2">
        <v>45449</v>
      </c>
      <c r="G816" t="s">
        <v>672</v>
      </c>
      <c r="H816" t="s">
        <v>1004</v>
      </c>
      <c r="I816">
        <v>-362.84</v>
      </c>
    </row>
    <row r="817" spans="1:9" x14ac:dyDescent="0.35">
      <c r="A817">
        <v>15048</v>
      </c>
      <c r="B817">
        <v>105</v>
      </c>
      <c r="C817" t="s">
        <v>660</v>
      </c>
      <c r="D817">
        <v>266</v>
      </c>
      <c r="E817" t="s">
        <v>23</v>
      </c>
      <c r="F817" s="2">
        <v>45449</v>
      </c>
      <c r="G817" t="s">
        <v>672</v>
      </c>
      <c r="H817" t="s">
        <v>1005</v>
      </c>
      <c r="I817">
        <v>-414</v>
      </c>
    </row>
    <row r="818" spans="1:9" x14ac:dyDescent="0.35">
      <c r="A818">
        <v>15049</v>
      </c>
      <c r="B818">
        <v>105</v>
      </c>
      <c r="C818" t="s">
        <v>660</v>
      </c>
      <c r="D818">
        <v>266</v>
      </c>
      <c r="E818" t="s">
        <v>23</v>
      </c>
      <c r="F818" s="2">
        <v>45449</v>
      </c>
      <c r="G818" t="s">
        <v>672</v>
      </c>
      <c r="H818" t="s">
        <v>1006</v>
      </c>
      <c r="I818">
        <v>-500</v>
      </c>
    </row>
    <row r="819" spans="1:9" x14ac:dyDescent="0.35">
      <c r="A819">
        <v>15050</v>
      </c>
      <c r="B819">
        <v>105</v>
      </c>
      <c r="C819" t="s">
        <v>660</v>
      </c>
      <c r="D819">
        <v>266</v>
      </c>
      <c r="E819" t="s">
        <v>23</v>
      </c>
      <c r="F819" s="2">
        <v>45449</v>
      </c>
      <c r="G819" t="s">
        <v>672</v>
      </c>
      <c r="H819" t="s">
        <v>1007</v>
      </c>
      <c r="I819">
        <v>-532.5</v>
      </c>
    </row>
    <row r="820" spans="1:9" x14ac:dyDescent="0.35">
      <c r="A820">
        <v>15051</v>
      </c>
      <c r="B820">
        <v>105</v>
      </c>
      <c r="C820" t="s">
        <v>660</v>
      </c>
      <c r="D820">
        <v>266</v>
      </c>
      <c r="E820" t="s">
        <v>23</v>
      </c>
      <c r="F820" s="2">
        <v>45449</v>
      </c>
      <c r="G820" t="s">
        <v>672</v>
      </c>
      <c r="H820" t="s">
        <v>696</v>
      </c>
      <c r="I820">
        <v>-1.65</v>
      </c>
    </row>
    <row r="821" spans="1:9" x14ac:dyDescent="0.35">
      <c r="A821">
        <v>15052</v>
      </c>
      <c r="B821">
        <v>105</v>
      </c>
      <c r="C821" t="s">
        <v>660</v>
      </c>
      <c r="D821">
        <v>266</v>
      </c>
      <c r="E821" t="s">
        <v>23</v>
      </c>
      <c r="F821" s="2">
        <v>45449</v>
      </c>
      <c r="G821" t="s">
        <v>672</v>
      </c>
      <c r="H821" t="s">
        <v>696</v>
      </c>
      <c r="I821">
        <v>-1.65</v>
      </c>
    </row>
    <row r="822" spans="1:9" x14ac:dyDescent="0.35">
      <c r="A822">
        <v>15053</v>
      </c>
      <c r="B822">
        <v>105</v>
      </c>
      <c r="C822" t="s">
        <v>660</v>
      </c>
      <c r="D822">
        <v>266</v>
      </c>
      <c r="E822" t="s">
        <v>23</v>
      </c>
      <c r="F822" s="2">
        <v>45449</v>
      </c>
      <c r="G822" t="s">
        <v>672</v>
      </c>
      <c r="H822" t="s">
        <v>696</v>
      </c>
      <c r="I822">
        <v>-1.65</v>
      </c>
    </row>
    <row r="823" spans="1:9" x14ac:dyDescent="0.35">
      <c r="A823">
        <v>15054</v>
      </c>
      <c r="B823">
        <v>105</v>
      </c>
      <c r="C823" t="s">
        <v>660</v>
      </c>
      <c r="D823">
        <v>266</v>
      </c>
      <c r="E823" t="s">
        <v>23</v>
      </c>
      <c r="F823" s="2">
        <v>45449</v>
      </c>
      <c r="G823" t="s">
        <v>672</v>
      </c>
      <c r="H823" t="s">
        <v>696</v>
      </c>
      <c r="I823">
        <v>-1.65</v>
      </c>
    </row>
    <row r="824" spans="1:9" x14ac:dyDescent="0.35">
      <c r="A824">
        <v>15055</v>
      </c>
      <c r="B824">
        <v>105</v>
      </c>
      <c r="C824" t="s">
        <v>660</v>
      </c>
      <c r="D824">
        <v>266</v>
      </c>
      <c r="E824" t="s">
        <v>23</v>
      </c>
      <c r="F824" s="2">
        <v>45449</v>
      </c>
      <c r="G824" t="s">
        <v>672</v>
      </c>
      <c r="H824" t="s">
        <v>696</v>
      </c>
      <c r="I824">
        <v>-1.65</v>
      </c>
    </row>
    <row r="825" spans="1:9" x14ac:dyDescent="0.35">
      <c r="A825">
        <v>15056</v>
      </c>
      <c r="B825">
        <v>105</v>
      </c>
      <c r="C825" t="s">
        <v>660</v>
      </c>
      <c r="D825">
        <v>266</v>
      </c>
      <c r="E825" t="s">
        <v>23</v>
      </c>
      <c r="F825" s="2">
        <v>45449</v>
      </c>
      <c r="G825" t="s">
        <v>672</v>
      </c>
      <c r="H825" t="s">
        <v>696</v>
      </c>
      <c r="I825">
        <v>-1.65</v>
      </c>
    </row>
    <row r="826" spans="1:9" x14ac:dyDescent="0.35">
      <c r="A826">
        <v>15057</v>
      </c>
      <c r="B826">
        <v>105</v>
      </c>
      <c r="C826" t="s">
        <v>660</v>
      </c>
      <c r="D826">
        <v>266</v>
      </c>
      <c r="E826" t="s">
        <v>23</v>
      </c>
      <c r="F826" s="2">
        <v>45449</v>
      </c>
      <c r="G826" t="s">
        <v>672</v>
      </c>
      <c r="H826" t="s">
        <v>696</v>
      </c>
      <c r="I826">
        <v>-1.65</v>
      </c>
    </row>
    <row r="827" spans="1:9" x14ac:dyDescent="0.35">
      <c r="A827">
        <v>15058</v>
      </c>
      <c r="B827">
        <v>105</v>
      </c>
      <c r="C827" t="s">
        <v>660</v>
      </c>
      <c r="D827">
        <v>266</v>
      </c>
      <c r="E827" t="s">
        <v>23</v>
      </c>
      <c r="F827" s="2">
        <v>45449</v>
      </c>
      <c r="G827" t="s">
        <v>672</v>
      </c>
      <c r="H827" t="s">
        <v>696</v>
      </c>
      <c r="I827">
        <v>-9</v>
      </c>
    </row>
    <row r="828" spans="1:9" x14ac:dyDescent="0.35">
      <c r="A828">
        <v>15059</v>
      </c>
      <c r="B828">
        <v>105</v>
      </c>
      <c r="C828" t="s">
        <v>660</v>
      </c>
      <c r="D828">
        <v>266</v>
      </c>
      <c r="E828" t="s">
        <v>23</v>
      </c>
      <c r="F828" s="2">
        <v>45449</v>
      </c>
      <c r="G828" t="s">
        <v>672</v>
      </c>
      <c r="H828" t="s">
        <v>696</v>
      </c>
      <c r="I828">
        <v>-9</v>
      </c>
    </row>
    <row r="829" spans="1:9" x14ac:dyDescent="0.35">
      <c r="A829">
        <v>15060</v>
      </c>
      <c r="B829">
        <v>105</v>
      </c>
      <c r="C829" t="s">
        <v>660</v>
      </c>
      <c r="D829">
        <v>266</v>
      </c>
      <c r="E829" t="s">
        <v>23</v>
      </c>
      <c r="F829" s="2">
        <v>45449</v>
      </c>
      <c r="G829" t="s">
        <v>672</v>
      </c>
      <c r="H829" t="s">
        <v>696</v>
      </c>
      <c r="I829">
        <v>-9</v>
      </c>
    </row>
    <row r="830" spans="1:9" x14ac:dyDescent="0.35">
      <c r="A830">
        <v>15061</v>
      </c>
      <c r="B830">
        <v>105</v>
      </c>
      <c r="C830" t="s">
        <v>660</v>
      </c>
      <c r="D830">
        <v>266</v>
      </c>
      <c r="E830" t="s">
        <v>23</v>
      </c>
      <c r="F830" s="2">
        <v>45449</v>
      </c>
      <c r="G830" t="s">
        <v>672</v>
      </c>
      <c r="H830" t="s">
        <v>696</v>
      </c>
      <c r="I830">
        <v>-9</v>
      </c>
    </row>
    <row r="831" spans="1:9" x14ac:dyDescent="0.35">
      <c r="A831">
        <v>15062</v>
      </c>
      <c r="B831">
        <v>105</v>
      </c>
      <c r="C831" t="s">
        <v>660</v>
      </c>
      <c r="D831">
        <v>266</v>
      </c>
      <c r="E831" t="s">
        <v>23</v>
      </c>
      <c r="F831" s="2">
        <v>45449</v>
      </c>
      <c r="G831" t="s">
        <v>672</v>
      </c>
      <c r="H831" t="s">
        <v>696</v>
      </c>
      <c r="I831">
        <v>-9</v>
      </c>
    </row>
    <row r="832" spans="1:9" x14ac:dyDescent="0.35">
      <c r="A832">
        <v>15063</v>
      </c>
      <c r="B832">
        <v>105</v>
      </c>
      <c r="C832" t="s">
        <v>660</v>
      </c>
      <c r="D832">
        <v>266</v>
      </c>
      <c r="E832" t="s">
        <v>23</v>
      </c>
      <c r="F832" s="2">
        <v>45449</v>
      </c>
      <c r="G832" t="s">
        <v>672</v>
      </c>
      <c r="H832" t="s">
        <v>696</v>
      </c>
      <c r="I832">
        <v>-9</v>
      </c>
    </row>
    <row r="833" spans="1:9" x14ac:dyDescent="0.35">
      <c r="A833">
        <v>15064</v>
      </c>
      <c r="B833">
        <v>105</v>
      </c>
      <c r="C833" t="s">
        <v>660</v>
      </c>
      <c r="D833">
        <v>266</v>
      </c>
      <c r="E833" t="s">
        <v>23</v>
      </c>
      <c r="F833" s="2">
        <v>45449</v>
      </c>
      <c r="G833" t="s">
        <v>672</v>
      </c>
      <c r="H833" t="s">
        <v>696</v>
      </c>
      <c r="I833">
        <v>-9</v>
      </c>
    </row>
    <row r="834" spans="1:9" x14ac:dyDescent="0.35">
      <c r="A834">
        <v>15065</v>
      </c>
      <c r="B834">
        <v>105</v>
      </c>
      <c r="C834" t="s">
        <v>660</v>
      </c>
      <c r="D834">
        <v>266</v>
      </c>
      <c r="E834" t="s">
        <v>23</v>
      </c>
      <c r="F834" s="2">
        <v>45449</v>
      </c>
      <c r="G834" t="s">
        <v>672</v>
      </c>
      <c r="H834" t="s">
        <v>696</v>
      </c>
      <c r="I834">
        <v>-9</v>
      </c>
    </row>
    <row r="835" spans="1:9" x14ac:dyDescent="0.35">
      <c r="A835">
        <v>15066</v>
      </c>
      <c r="B835">
        <v>105</v>
      </c>
      <c r="C835" t="s">
        <v>660</v>
      </c>
      <c r="D835">
        <v>266</v>
      </c>
      <c r="E835" t="s">
        <v>23</v>
      </c>
      <c r="F835" s="2">
        <v>45449</v>
      </c>
      <c r="G835" t="s">
        <v>672</v>
      </c>
      <c r="H835" t="s">
        <v>696</v>
      </c>
      <c r="I835">
        <v>-9</v>
      </c>
    </row>
    <row r="836" spans="1:9" x14ac:dyDescent="0.35">
      <c r="A836">
        <v>15067</v>
      </c>
      <c r="B836">
        <v>105</v>
      </c>
      <c r="C836" t="s">
        <v>660</v>
      </c>
      <c r="D836">
        <v>266</v>
      </c>
      <c r="E836" t="s">
        <v>23</v>
      </c>
      <c r="F836" s="2">
        <v>45449</v>
      </c>
      <c r="G836" t="s">
        <v>672</v>
      </c>
      <c r="H836" t="s">
        <v>696</v>
      </c>
      <c r="I836">
        <v>-1.65</v>
      </c>
    </row>
    <row r="837" spans="1:9" x14ac:dyDescent="0.35">
      <c r="A837">
        <v>15068</v>
      </c>
      <c r="B837">
        <v>105</v>
      </c>
      <c r="C837" t="s">
        <v>660</v>
      </c>
      <c r="D837">
        <v>266</v>
      </c>
      <c r="E837" t="s">
        <v>23</v>
      </c>
      <c r="F837" s="2">
        <v>45449</v>
      </c>
      <c r="G837" t="s">
        <v>672</v>
      </c>
      <c r="H837" t="s">
        <v>696</v>
      </c>
      <c r="I837">
        <v>-9</v>
      </c>
    </row>
    <row r="838" spans="1:9" x14ac:dyDescent="0.35">
      <c r="A838">
        <v>15069</v>
      </c>
      <c r="B838">
        <v>105</v>
      </c>
      <c r="C838" t="s">
        <v>660</v>
      </c>
      <c r="D838">
        <v>266</v>
      </c>
      <c r="E838" t="s">
        <v>23</v>
      </c>
      <c r="F838" s="2">
        <v>45449</v>
      </c>
      <c r="G838" t="s">
        <v>672</v>
      </c>
      <c r="H838" t="s">
        <v>663</v>
      </c>
      <c r="I838">
        <v>-9000</v>
      </c>
    </row>
    <row r="839" spans="1:9" x14ac:dyDescent="0.35">
      <c r="A839">
        <v>15070</v>
      </c>
      <c r="B839">
        <v>105</v>
      </c>
      <c r="C839" t="s">
        <v>660</v>
      </c>
      <c r="D839">
        <v>266</v>
      </c>
      <c r="E839" t="s">
        <v>23</v>
      </c>
      <c r="F839" s="2">
        <v>45449</v>
      </c>
      <c r="G839" t="s">
        <v>672</v>
      </c>
      <c r="H839" t="s">
        <v>663</v>
      </c>
      <c r="I839">
        <v>-20000</v>
      </c>
    </row>
    <row r="840" spans="1:9" x14ac:dyDescent="0.35">
      <c r="A840">
        <v>15071</v>
      </c>
      <c r="B840">
        <v>105</v>
      </c>
      <c r="C840" t="s">
        <v>660</v>
      </c>
      <c r="D840">
        <v>266</v>
      </c>
      <c r="E840" t="s">
        <v>23</v>
      </c>
      <c r="F840" s="2">
        <v>45449</v>
      </c>
      <c r="G840" t="s">
        <v>672</v>
      </c>
      <c r="H840" t="s">
        <v>680</v>
      </c>
      <c r="I840">
        <v>-37300</v>
      </c>
    </row>
    <row r="841" spans="1:9" x14ac:dyDescent="0.35">
      <c r="A841">
        <v>15072</v>
      </c>
      <c r="B841">
        <v>105</v>
      </c>
      <c r="C841" t="s">
        <v>660</v>
      </c>
      <c r="D841">
        <v>266</v>
      </c>
      <c r="E841" t="s">
        <v>23</v>
      </c>
      <c r="F841" s="2">
        <v>45449</v>
      </c>
      <c r="G841" t="s">
        <v>672</v>
      </c>
      <c r="H841" t="s">
        <v>665</v>
      </c>
      <c r="I841">
        <v>-10</v>
      </c>
    </row>
    <row r="842" spans="1:9" x14ac:dyDescent="0.35">
      <c r="A842">
        <v>15073</v>
      </c>
      <c r="B842">
        <v>105</v>
      </c>
      <c r="C842" t="s">
        <v>660</v>
      </c>
      <c r="D842">
        <v>266</v>
      </c>
      <c r="E842" t="s">
        <v>23</v>
      </c>
      <c r="F842" s="2">
        <v>45449</v>
      </c>
      <c r="G842" t="s">
        <v>672</v>
      </c>
      <c r="H842" t="s">
        <v>681</v>
      </c>
      <c r="I842">
        <v>-10</v>
      </c>
    </row>
    <row r="843" spans="1:9" x14ac:dyDescent="0.35">
      <c r="A843">
        <v>15074</v>
      </c>
      <c r="B843">
        <v>105</v>
      </c>
      <c r="C843" t="s">
        <v>660</v>
      </c>
      <c r="D843">
        <v>266</v>
      </c>
      <c r="E843" t="s">
        <v>23</v>
      </c>
      <c r="F843" s="2">
        <v>45449</v>
      </c>
      <c r="G843" t="s">
        <v>672</v>
      </c>
      <c r="H843" t="s">
        <v>681</v>
      </c>
      <c r="I843">
        <v>-10</v>
      </c>
    </row>
    <row r="844" spans="1:9" x14ac:dyDescent="0.35">
      <c r="A844">
        <v>15075</v>
      </c>
      <c r="B844">
        <v>105</v>
      </c>
      <c r="C844" t="s">
        <v>660</v>
      </c>
      <c r="D844">
        <v>266</v>
      </c>
      <c r="E844" t="s">
        <v>23</v>
      </c>
      <c r="F844" s="2">
        <v>45449</v>
      </c>
      <c r="G844" t="s">
        <v>672</v>
      </c>
      <c r="H844" t="s">
        <v>665</v>
      </c>
      <c r="I844">
        <v>-22700</v>
      </c>
    </row>
    <row r="845" spans="1:9" x14ac:dyDescent="0.35">
      <c r="A845">
        <v>15076</v>
      </c>
      <c r="B845">
        <v>105</v>
      </c>
      <c r="C845" t="s">
        <v>660</v>
      </c>
      <c r="D845">
        <v>266</v>
      </c>
      <c r="E845" t="s">
        <v>23</v>
      </c>
      <c r="F845" s="2">
        <v>45449</v>
      </c>
      <c r="G845" t="s">
        <v>672</v>
      </c>
      <c r="H845" t="s">
        <v>682</v>
      </c>
      <c r="I845">
        <v>-10</v>
      </c>
    </row>
    <row r="846" spans="1:9" x14ac:dyDescent="0.35">
      <c r="A846">
        <v>15077</v>
      </c>
      <c r="B846">
        <v>105</v>
      </c>
      <c r="C846" t="s">
        <v>660</v>
      </c>
      <c r="D846">
        <v>266</v>
      </c>
      <c r="E846" t="s">
        <v>23</v>
      </c>
      <c r="F846" s="2">
        <v>45449</v>
      </c>
      <c r="G846" t="s">
        <v>672</v>
      </c>
      <c r="H846" t="s">
        <v>680</v>
      </c>
      <c r="I846">
        <v>-10000</v>
      </c>
    </row>
    <row r="847" spans="1:9" x14ac:dyDescent="0.35">
      <c r="A847">
        <v>15078</v>
      </c>
      <c r="B847">
        <v>105</v>
      </c>
      <c r="C847" t="s">
        <v>660</v>
      </c>
      <c r="D847">
        <v>266</v>
      </c>
      <c r="E847" t="s">
        <v>23</v>
      </c>
      <c r="F847" s="2">
        <v>45449</v>
      </c>
      <c r="G847" t="s">
        <v>672</v>
      </c>
      <c r="H847" t="s">
        <v>663</v>
      </c>
      <c r="I847">
        <v>-4800</v>
      </c>
    </row>
    <row r="848" spans="1:9" x14ac:dyDescent="0.35">
      <c r="A848">
        <v>15079</v>
      </c>
      <c r="B848">
        <v>105</v>
      </c>
      <c r="C848" t="s">
        <v>660</v>
      </c>
      <c r="D848">
        <v>266</v>
      </c>
      <c r="E848" t="s">
        <v>23</v>
      </c>
      <c r="F848" s="2">
        <v>45449</v>
      </c>
      <c r="G848" t="s">
        <v>672</v>
      </c>
      <c r="H848" t="s">
        <v>665</v>
      </c>
      <c r="I848">
        <v>-5900</v>
      </c>
    </row>
    <row r="849" spans="1:9" x14ac:dyDescent="0.35">
      <c r="A849">
        <v>15080</v>
      </c>
      <c r="B849">
        <v>105</v>
      </c>
      <c r="C849" t="s">
        <v>660</v>
      </c>
      <c r="D849">
        <v>266</v>
      </c>
      <c r="E849" t="s">
        <v>23</v>
      </c>
      <c r="F849" s="2">
        <v>45449</v>
      </c>
      <c r="G849" t="s">
        <v>672</v>
      </c>
      <c r="H849" t="s">
        <v>666</v>
      </c>
      <c r="I849">
        <v>-10000</v>
      </c>
    </row>
    <row r="850" spans="1:9" x14ac:dyDescent="0.35">
      <c r="A850">
        <v>15081</v>
      </c>
      <c r="B850">
        <v>105</v>
      </c>
      <c r="C850" t="s">
        <v>660</v>
      </c>
      <c r="D850">
        <v>266</v>
      </c>
      <c r="E850" t="s">
        <v>23</v>
      </c>
      <c r="F850" s="2">
        <v>45449</v>
      </c>
      <c r="G850" t="s">
        <v>672</v>
      </c>
      <c r="H850" t="s">
        <v>666</v>
      </c>
      <c r="I850">
        <v>-10</v>
      </c>
    </row>
    <row r="851" spans="1:9" x14ac:dyDescent="0.35">
      <c r="A851">
        <v>15082</v>
      </c>
      <c r="B851">
        <v>105</v>
      </c>
      <c r="C851" t="s">
        <v>660</v>
      </c>
      <c r="D851">
        <v>266</v>
      </c>
      <c r="E851" t="s">
        <v>23</v>
      </c>
      <c r="F851" s="2">
        <v>45449</v>
      </c>
      <c r="G851" t="s">
        <v>672</v>
      </c>
      <c r="H851" t="s">
        <v>789</v>
      </c>
      <c r="I851">
        <v>-14137.37</v>
      </c>
    </row>
    <row r="852" spans="1:9" x14ac:dyDescent="0.35">
      <c r="A852">
        <v>15083</v>
      </c>
      <c r="B852">
        <v>105</v>
      </c>
      <c r="C852" t="s">
        <v>660</v>
      </c>
      <c r="D852">
        <v>266</v>
      </c>
      <c r="E852" t="s">
        <v>23</v>
      </c>
      <c r="F852" s="2">
        <v>45449</v>
      </c>
      <c r="G852" t="s">
        <v>672</v>
      </c>
      <c r="H852" t="s">
        <v>1008</v>
      </c>
      <c r="I852">
        <v>-10000</v>
      </c>
    </row>
    <row r="853" spans="1:9" x14ac:dyDescent="0.35">
      <c r="A853">
        <v>15084</v>
      </c>
      <c r="B853">
        <v>105</v>
      </c>
      <c r="C853" t="s">
        <v>660</v>
      </c>
      <c r="D853">
        <v>266</v>
      </c>
      <c r="E853" t="s">
        <v>23</v>
      </c>
      <c r="F853" s="2">
        <v>45449</v>
      </c>
      <c r="G853" t="s">
        <v>672</v>
      </c>
      <c r="H853" t="s">
        <v>1009</v>
      </c>
      <c r="I853">
        <v>-48690</v>
      </c>
    </row>
    <row r="854" spans="1:9" x14ac:dyDescent="0.35">
      <c r="A854">
        <v>15085</v>
      </c>
      <c r="B854">
        <v>105</v>
      </c>
      <c r="C854" t="s">
        <v>660</v>
      </c>
      <c r="D854">
        <v>266</v>
      </c>
      <c r="E854" t="s">
        <v>23</v>
      </c>
      <c r="F854" s="2">
        <v>45449</v>
      </c>
      <c r="G854" t="s">
        <v>672</v>
      </c>
      <c r="H854" t="s">
        <v>1009</v>
      </c>
      <c r="I854">
        <v>-157600</v>
      </c>
    </row>
    <row r="855" spans="1:9" x14ac:dyDescent="0.35">
      <c r="A855">
        <v>15086</v>
      </c>
      <c r="B855">
        <v>105</v>
      </c>
      <c r="C855" t="s">
        <v>660</v>
      </c>
      <c r="D855">
        <v>266</v>
      </c>
      <c r="E855" t="s">
        <v>23</v>
      </c>
      <c r="F855" s="2">
        <v>45449</v>
      </c>
      <c r="G855" t="s">
        <v>672</v>
      </c>
      <c r="H855" t="s">
        <v>1010</v>
      </c>
      <c r="I855">
        <v>-1032</v>
      </c>
    </row>
    <row r="856" spans="1:9" x14ac:dyDescent="0.35">
      <c r="A856">
        <v>14928</v>
      </c>
      <c r="B856">
        <v>105</v>
      </c>
      <c r="C856" t="s">
        <v>660</v>
      </c>
      <c r="D856">
        <v>266</v>
      </c>
      <c r="E856" t="s">
        <v>23</v>
      </c>
      <c r="F856" s="2">
        <v>45448</v>
      </c>
      <c r="G856" t="s">
        <v>661</v>
      </c>
      <c r="H856" t="s">
        <v>1011</v>
      </c>
      <c r="I856">
        <v>1500</v>
      </c>
    </row>
    <row r="857" spans="1:9" x14ac:dyDescent="0.35">
      <c r="A857">
        <v>14929</v>
      </c>
      <c r="B857">
        <v>105</v>
      </c>
      <c r="C857" t="s">
        <v>660</v>
      </c>
      <c r="D857">
        <v>266</v>
      </c>
      <c r="E857" t="s">
        <v>23</v>
      </c>
      <c r="F857" s="2">
        <v>45448</v>
      </c>
      <c r="G857" t="s">
        <v>661</v>
      </c>
      <c r="H857" t="s">
        <v>663</v>
      </c>
      <c r="I857">
        <v>23000</v>
      </c>
    </row>
    <row r="858" spans="1:9" x14ac:dyDescent="0.35">
      <c r="A858">
        <v>14930</v>
      </c>
      <c r="B858">
        <v>105</v>
      </c>
      <c r="C858" t="s">
        <v>660</v>
      </c>
      <c r="D858">
        <v>266</v>
      </c>
      <c r="E858" t="s">
        <v>23</v>
      </c>
      <c r="F858" s="2">
        <v>45448</v>
      </c>
      <c r="G858" t="s">
        <v>661</v>
      </c>
      <c r="H858" t="s">
        <v>665</v>
      </c>
      <c r="I858">
        <v>3700</v>
      </c>
    </row>
    <row r="859" spans="1:9" x14ac:dyDescent="0.35">
      <c r="A859">
        <v>14931</v>
      </c>
      <c r="B859">
        <v>105</v>
      </c>
      <c r="C859" t="s">
        <v>660</v>
      </c>
      <c r="D859">
        <v>266</v>
      </c>
      <c r="E859" t="s">
        <v>23</v>
      </c>
      <c r="F859" s="2">
        <v>45448</v>
      </c>
      <c r="G859" t="s">
        <v>661</v>
      </c>
      <c r="H859" t="s">
        <v>663</v>
      </c>
      <c r="I859">
        <v>13500</v>
      </c>
    </row>
    <row r="860" spans="1:9" x14ac:dyDescent="0.35">
      <c r="A860">
        <v>14932</v>
      </c>
      <c r="B860">
        <v>105</v>
      </c>
      <c r="C860" t="s">
        <v>660</v>
      </c>
      <c r="D860">
        <v>266</v>
      </c>
      <c r="E860" t="s">
        <v>23</v>
      </c>
      <c r="F860" s="2">
        <v>45448</v>
      </c>
      <c r="G860" t="s">
        <v>661</v>
      </c>
      <c r="H860" t="s">
        <v>667</v>
      </c>
      <c r="I860">
        <v>301.73</v>
      </c>
    </row>
    <row r="861" spans="1:9" x14ac:dyDescent="0.35">
      <c r="A861">
        <v>14933</v>
      </c>
      <c r="B861">
        <v>105</v>
      </c>
      <c r="C861" t="s">
        <v>660</v>
      </c>
      <c r="D861">
        <v>266</v>
      </c>
      <c r="E861" t="s">
        <v>23</v>
      </c>
      <c r="F861" s="2">
        <v>45448</v>
      </c>
      <c r="G861" t="s">
        <v>661</v>
      </c>
      <c r="H861" t="s">
        <v>1012</v>
      </c>
      <c r="I861">
        <v>37793.57</v>
      </c>
    </row>
    <row r="862" spans="1:9" x14ac:dyDescent="0.35">
      <c r="A862">
        <v>14934</v>
      </c>
      <c r="B862">
        <v>105</v>
      </c>
      <c r="C862" t="s">
        <v>660</v>
      </c>
      <c r="D862">
        <v>266</v>
      </c>
      <c r="E862" t="s">
        <v>23</v>
      </c>
      <c r="F862" s="2">
        <v>45448</v>
      </c>
      <c r="G862" t="s">
        <v>661</v>
      </c>
      <c r="H862" t="s">
        <v>1012</v>
      </c>
      <c r="I862">
        <v>55793.7</v>
      </c>
    </row>
    <row r="863" spans="1:9" x14ac:dyDescent="0.35">
      <c r="A863">
        <v>14935</v>
      </c>
      <c r="B863">
        <v>105</v>
      </c>
      <c r="C863" t="s">
        <v>660</v>
      </c>
      <c r="D863">
        <v>266</v>
      </c>
      <c r="E863" t="s">
        <v>23</v>
      </c>
      <c r="F863" s="2">
        <v>45448</v>
      </c>
      <c r="G863" t="s">
        <v>661</v>
      </c>
      <c r="H863" t="s">
        <v>1012</v>
      </c>
      <c r="I863">
        <v>5604.55</v>
      </c>
    </row>
    <row r="864" spans="1:9" x14ac:dyDescent="0.35">
      <c r="A864">
        <v>14936</v>
      </c>
      <c r="B864">
        <v>105</v>
      </c>
      <c r="C864" t="s">
        <v>660</v>
      </c>
      <c r="D864">
        <v>266</v>
      </c>
      <c r="E864" t="s">
        <v>23</v>
      </c>
      <c r="F864" s="2">
        <v>45448</v>
      </c>
      <c r="G864" t="s">
        <v>661</v>
      </c>
      <c r="H864" t="s">
        <v>1012</v>
      </c>
      <c r="I864">
        <v>1278.3399999999999</v>
      </c>
    </row>
    <row r="865" spans="1:9" x14ac:dyDescent="0.35">
      <c r="A865">
        <v>14937</v>
      </c>
      <c r="B865">
        <v>105</v>
      </c>
      <c r="C865" t="s">
        <v>660</v>
      </c>
      <c r="D865">
        <v>266</v>
      </c>
      <c r="E865" t="s">
        <v>23</v>
      </c>
      <c r="F865" s="2">
        <v>45448</v>
      </c>
      <c r="G865" t="s">
        <v>661</v>
      </c>
      <c r="H865" t="s">
        <v>1012</v>
      </c>
      <c r="I865">
        <v>14795.12</v>
      </c>
    </row>
    <row r="866" spans="1:9" x14ac:dyDescent="0.35">
      <c r="A866">
        <v>14938</v>
      </c>
      <c r="B866">
        <v>105</v>
      </c>
      <c r="C866" t="s">
        <v>660</v>
      </c>
      <c r="D866">
        <v>266</v>
      </c>
      <c r="E866" t="s">
        <v>23</v>
      </c>
      <c r="F866" s="2">
        <v>45448</v>
      </c>
      <c r="G866" t="s">
        <v>661</v>
      </c>
      <c r="H866" t="s">
        <v>1013</v>
      </c>
      <c r="I866">
        <v>1819.43</v>
      </c>
    </row>
    <row r="867" spans="1:9" x14ac:dyDescent="0.35">
      <c r="A867">
        <v>14939</v>
      </c>
      <c r="B867">
        <v>105</v>
      </c>
      <c r="C867" t="s">
        <v>660</v>
      </c>
      <c r="D867">
        <v>266</v>
      </c>
      <c r="E867" t="s">
        <v>23</v>
      </c>
      <c r="F867" s="2">
        <v>45448</v>
      </c>
      <c r="G867" t="s">
        <v>661</v>
      </c>
      <c r="H867" t="s">
        <v>1014</v>
      </c>
      <c r="I867">
        <v>249.82</v>
      </c>
    </row>
    <row r="868" spans="1:9" x14ac:dyDescent="0.35">
      <c r="A868">
        <v>14940</v>
      </c>
      <c r="B868">
        <v>105</v>
      </c>
      <c r="C868" t="s">
        <v>660</v>
      </c>
      <c r="D868">
        <v>266</v>
      </c>
      <c r="E868" t="s">
        <v>23</v>
      </c>
      <c r="F868" s="2">
        <v>45448</v>
      </c>
      <c r="G868" t="s">
        <v>672</v>
      </c>
      <c r="H868" t="s">
        <v>1015</v>
      </c>
      <c r="I868">
        <v>-141.5</v>
      </c>
    </row>
    <row r="869" spans="1:9" x14ac:dyDescent="0.35">
      <c r="A869">
        <v>14941</v>
      </c>
      <c r="B869">
        <v>105</v>
      </c>
      <c r="C869" t="s">
        <v>660</v>
      </c>
      <c r="D869">
        <v>266</v>
      </c>
      <c r="E869" t="s">
        <v>23</v>
      </c>
      <c r="F869" s="2">
        <v>45448</v>
      </c>
      <c r="G869" t="s">
        <v>672</v>
      </c>
      <c r="H869" t="s">
        <v>1016</v>
      </c>
      <c r="I869">
        <v>-310.95999999999998</v>
      </c>
    </row>
    <row r="870" spans="1:9" x14ac:dyDescent="0.35">
      <c r="A870">
        <v>14942</v>
      </c>
      <c r="B870">
        <v>105</v>
      </c>
      <c r="C870" t="s">
        <v>660</v>
      </c>
      <c r="D870">
        <v>266</v>
      </c>
      <c r="E870" t="s">
        <v>23</v>
      </c>
      <c r="F870" s="2">
        <v>45448</v>
      </c>
      <c r="G870" t="s">
        <v>672</v>
      </c>
      <c r="H870" t="s">
        <v>1017</v>
      </c>
      <c r="I870">
        <v>-375.5</v>
      </c>
    </row>
    <row r="871" spans="1:9" x14ac:dyDescent="0.35">
      <c r="A871">
        <v>14943</v>
      </c>
      <c r="B871">
        <v>105</v>
      </c>
      <c r="C871" t="s">
        <v>660</v>
      </c>
      <c r="D871">
        <v>266</v>
      </c>
      <c r="E871" t="s">
        <v>23</v>
      </c>
      <c r="F871" s="2">
        <v>45448</v>
      </c>
      <c r="G871" t="s">
        <v>672</v>
      </c>
      <c r="H871" t="s">
        <v>1018</v>
      </c>
      <c r="I871">
        <v>-378.7</v>
      </c>
    </row>
    <row r="872" spans="1:9" x14ac:dyDescent="0.35">
      <c r="A872">
        <v>14944</v>
      </c>
      <c r="B872">
        <v>105</v>
      </c>
      <c r="C872" t="s">
        <v>660</v>
      </c>
      <c r="D872">
        <v>266</v>
      </c>
      <c r="E872" t="s">
        <v>23</v>
      </c>
      <c r="F872" s="2">
        <v>45448</v>
      </c>
      <c r="G872" t="s">
        <v>672</v>
      </c>
      <c r="H872" t="s">
        <v>1019</v>
      </c>
      <c r="I872">
        <v>-2178.37</v>
      </c>
    </row>
    <row r="873" spans="1:9" x14ac:dyDescent="0.35">
      <c r="A873">
        <v>14945</v>
      </c>
      <c r="B873">
        <v>105</v>
      </c>
      <c r="C873" t="s">
        <v>660</v>
      </c>
      <c r="D873">
        <v>266</v>
      </c>
      <c r="E873" t="s">
        <v>23</v>
      </c>
      <c r="F873" s="2">
        <v>45448</v>
      </c>
      <c r="G873" t="s">
        <v>672</v>
      </c>
      <c r="H873" t="s">
        <v>930</v>
      </c>
      <c r="I873">
        <v>-697.64</v>
      </c>
    </row>
    <row r="874" spans="1:9" x14ac:dyDescent="0.35">
      <c r="A874">
        <v>14946</v>
      </c>
      <c r="B874">
        <v>105</v>
      </c>
      <c r="C874" t="s">
        <v>660</v>
      </c>
      <c r="D874">
        <v>266</v>
      </c>
      <c r="E874" t="s">
        <v>23</v>
      </c>
      <c r="F874" s="2">
        <v>45448</v>
      </c>
      <c r="G874" t="s">
        <v>672</v>
      </c>
      <c r="H874" t="s">
        <v>1020</v>
      </c>
      <c r="I874">
        <v>-745.76</v>
      </c>
    </row>
    <row r="875" spans="1:9" x14ac:dyDescent="0.35">
      <c r="A875">
        <v>14947</v>
      </c>
      <c r="B875">
        <v>105</v>
      </c>
      <c r="C875" t="s">
        <v>660</v>
      </c>
      <c r="D875">
        <v>266</v>
      </c>
      <c r="E875" t="s">
        <v>23</v>
      </c>
      <c r="F875" s="2">
        <v>45448</v>
      </c>
      <c r="G875" t="s">
        <v>672</v>
      </c>
      <c r="H875" t="s">
        <v>1021</v>
      </c>
      <c r="I875">
        <v>-871.9</v>
      </c>
    </row>
    <row r="876" spans="1:9" x14ac:dyDescent="0.35">
      <c r="A876">
        <v>14948</v>
      </c>
      <c r="B876">
        <v>105</v>
      </c>
      <c r="C876" t="s">
        <v>660</v>
      </c>
      <c r="D876">
        <v>266</v>
      </c>
      <c r="E876" t="s">
        <v>23</v>
      </c>
      <c r="F876" s="2">
        <v>45448</v>
      </c>
      <c r="G876" t="s">
        <v>672</v>
      </c>
      <c r="H876" t="s">
        <v>1022</v>
      </c>
      <c r="I876">
        <v>-1353.7</v>
      </c>
    </row>
    <row r="877" spans="1:9" x14ac:dyDescent="0.35">
      <c r="A877">
        <v>14949</v>
      </c>
      <c r="B877">
        <v>105</v>
      </c>
      <c r="C877" t="s">
        <v>660</v>
      </c>
      <c r="D877">
        <v>266</v>
      </c>
      <c r="E877" t="s">
        <v>23</v>
      </c>
      <c r="F877" s="2">
        <v>45448</v>
      </c>
      <c r="G877" t="s">
        <v>672</v>
      </c>
      <c r="H877" t="s">
        <v>1023</v>
      </c>
      <c r="I877">
        <v>-799.98</v>
      </c>
    </row>
    <row r="878" spans="1:9" x14ac:dyDescent="0.35">
      <c r="A878">
        <v>14950</v>
      </c>
      <c r="B878">
        <v>105</v>
      </c>
      <c r="C878" t="s">
        <v>660</v>
      </c>
      <c r="D878">
        <v>266</v>
      </c>
      <c r="E878" t="s">
        <v>23</v>
      </c>
      <c r="F878" s="2">
        <v>45448</v>
      </c>
      <c r="G878" t="s">
        <v>672</v>
      </c>
      <c r="H878" t="s">
        <v>1024</v>
      </c>
      <c r="I878">
        <v>-690.8</v>
      </c>
    </row>
    <row r="879" spans="1:9" x14ac:dyDescent="0.35">
      <c r="A879">
        <v>14951</v>
      </c>
      <c r="B879">
        <v>105</v>
      </c>
      <c r="C879" t="s">
        <v>660</v>
      </c>
      <c r="D879">
        <v>266</v>
      </c>
      <c r="E879" t="s">
        <v>23</v>
      </c>
      <c r="F879" s="2">
        <v>45448</v>
      </c>
      <c r="G879" t="s">
        <v>672</v>
      </c>
      <c r="H879" t="s">
        <v>1025</v>
      </c>
      <c r="I879">
        <v>-508.81</v>
      </c>
    </row>
    <row r="880" spans="1:9" x14ac:dyDescent="0.35">
      <c r="A880">
        <v>14952</v>
      </c>
      <c r="B880">
        <v>105</v>
      </c>
      <c r="C880" t="s">
        <v>660</v>
      </c>
      <c r="D880">
        <v>266</v>
      </c>
      <c r="E880" t="s">
        <v>23</v>
      </c>
      <c r="F880" s="2">
        <v>45448</v>
      </c>
      <c r="G880" t="s">
        <v>672</v>
      </c>
      <c r="H880" t="s">
        <v>1026</v>
      </c>
      <c r="I880">
        <v>-491.1</v>
      </c>
    </row>
    <row r="881" spans="1:9" x14ac:dyDescent="0.35">
      <c r="A881">
        <v>14953</v>
      </c>
      <c r="B881">
        <v>105</v>
      </c>
      <c r="C881" t="s">
        <v>660</v>
      </c>
      <c r="D881">
        <v>266</v>
      </c>
      <c r="E881" t="s">
        <v>23</v>
      </c>
      <c r="F881" s="2">
        <v>45448</v>
      </c>
      <c r="G881" t="s">
        <v>672</v>
      </c>
      <c r="H881" t="s">
        <v>1027</v>
      </c>
      <c r="I881">
        <v>-152.5</v>
      </c>
    </row>
    <row r="882" spans="1:9" x14ac:dyDescent="0.35">
      <c r="A882">
        <v>14954</v>
      </c>
      <c r="B882">
        <v>105</v>
      </c>
      <c r="C882" t="s">
        <v>660</v>
      </c>
      <c r="D882">
        <v>266</v>
      </c>
      <c r="E882" t="s">
        <v>23</v>
      </c>
      <c r="F882" s="2">
        <v>45448</v>
      </c>
      <c r="G882" t="s">
        <v>672</v>
      </c>
      <c r="H882" t="s">
        <v>1028</v>
      </c>
      <c r="I882">
        <v>-1697.19</v>
      </c>
    </row>
    <row r="883" spans="1:9" x14ac:dyDescent="0.35">
      <c r="A883">
        <v>14955</v>
      </c>
      <c r="B883">
        <v>105</v>
      </c>
      <c r="C883" t="s">
        <v>660</v>
      </c>
      <c r="D883">
        <v>266</v>
      </c>
      <c r="E883" t="s">
        <v>23</v>
      </c>
      <c r="F883" s="2">
        <v>45448</v>
      </c>
      <c r="G883" t="s">
        <v>672</v>
      </c>
      <c r="H883" t="s">
        <v>663</v>
      </c>
      <c r="I883">
        <v>-30000</v>
      </c>
    </row>
    <row r="884" spans="1:9" x14ac:dyDescent="0.35">
      <c r="A884">
        <v>14956</v>
      </c>
      <c r="B884">
        <v>105</v>
      </c>
      <c r="C884" t="s">
        <v>660</v>
      </c>
      <c r="D884">
        <v>266</v>
      </c>
      <c r="E884" t="s">
        <v>23</v>
      </c>
      <c r="F884" s="2">
        <v>45448</v>
      </c>
      <c r="G884" t="s">
        <v>672</v>
      </c>
      <c r="H884" t="s">
        <v>680</v>
      </c>
      <c r="I884">
        <v>-1000</v>
      </c>
    </row>
    <row r="885" spans="1:9" x14ac:dyDescent="0.35">
      <c r="A885">
        <v>14957</v>
      </c>
      <c r="B885">
        <v>105</v>
      </c>
      <c r="C885" t="s">
        <v>660</v>
      </c>
      <c r="D885">
        <v>266</v>
      </c>
      <c r="E885" t="s">
        <v>23</v>
      </c>
      <c r="F885" s="2">
        <v>45448</v>
      </c>
      <c r="G885" t="s">
        <v>672</v>
      </c>
      <c r="H885" t="s">
        <v>665</v>
      </c>
      <c r="I885">
        <v>-10</v>
      </c>
    </row>
    <row r="886" spans="1:9" x14ac:dyDescent="0.35">
      <c r="A886">
        <v>14958</v>
      </c>
      <c r="B886">
        <v>105</v>
      </c>
      <c r="C886" t="s">
        <v>660</v>
      </c>
      <c r="D886">
        <v>266</v>
      </c>
      <c r="E886" t="s">
        <v>23</v>
      </c>
      <c r="F886" s="2">
        <v>45448</v>
      </c>
      <c r="G886" t="s">
        <v>672</v>
      </c>
      <c r="H886" t="s">
        <v>681</v>
      </c>
      <c r="I886">
        <v>-10</v>
      </c>
    </row>
    <row r="887" spans="1:9" x14ac:dyDescent="0.35">
      <c r="A887">
        <v>14959</v>
      </c>
      <c r="B887">
        <v>105</v>
      </c>
      <c r="C887" t="s">
        <v>660</v>
      </c>
      <c r="D887">
        <v>266</v>
      </c>
      <c r="E887" t="s">
        <v>23</v>
      </c>
      <c r="F887" s="2">
        <v>45448</v>
      </c>
      <c r="G887" t="s">
        <v>672</v>
      </c>
      <c r="H887" t="s">
        <v>681</v>
      </c>
      <c r="I887">
        <v>-10</v>
      </c>
    </row>
    <row r="888" spans="1:9" x14ac:dyDescent="0.35">
      <c r="A888">
        <v>14960</v>
      </c>
      <c r="B888">
        <v>105</v>
      </c>
      <c r="C888" t="s">
        <v>660</v>
      </c>
      <c r="D888">
        <v>266</v>
      </c>
      <c r="E888" t="s">
        <v>23</v>
      </c>
      <c r="F888" s="2">
        <v>45448</v>
      </c>
      <c r="G888" t="s">
        <v>672</v>
      </c>
      <c r="H888" t="s">
        <v>682</v>
      </c>
      <c r="I888">
        <v>-10</v>
      </c>
    </row>
    <row r="889" spans="1:9" x14ac:dyDescent="0.35">
      <c r="A889">
        <v>14961</v>
      </c>
      <c r="B889">
        <v>105</v>
      </c>
      <c r="C889" t="s">
        <v>660</v>
      </c>
      <c r="D889">
        <v>266</v>
      </c>
      <c r="E889" t="s">
        <v>23</v>
      </c>
      <c r="F889" s="2">
        <v>45448</v>
      </c>
      <c r="G889" t="s">
        <v>672</v>
      </c>
      <c r="H889" t="s">
        <v>683</v>
      </c>
      <c r="I889">
        <v>-10</v>
      </c>
    </row>
    <row r="890" spans="1:9" x14ac:dyDescent="0.35">
      <c r="A890">
        <v>14962</v>
      </c>
      <c r="B890">
        <v>105</v>
      </c>
      <c r="C890" t="s">
        <v>660</v>
      </c>
      <c r="D890">
        <v>266</v>
      </c>
      <c r="E890" t="s">
        <v>23</v>
      </c>
      <c r="F890" s="2">
        <v>45448</v>
      </c>
      <c r="G890" t="s">
        <v>672</v>
      </c>
      <c r="H890" t="s">
        <v>680</v>
      </c>
      <c r="I890">
        <v>-860</v>
      </c>
    </row>
    <row r="891" spans="1:9" x14ac:dyDescent="0.35">
      <c r="A891">
        <v>14963</v>
      </c>
      <c r="B891">
        <v>105</v>
      </c>
      <c r="C891" t="s">
        <v>660</v>
      </c>
      <c r="D891">
        <v>266</v>
      </c>
      <c r="E891" t="s">
        <v>23</v>
      </c>
      <c r="F891" s="2">
        <v>45448</v>
      </c>
      <c r="G891" t="s">
        <v>672</v>
      </c>
      <c r="H891" t="s">
        <v>663</v>
      </c>
      <c r="I891">
        <v>-20000</v>
      </c>
    </row>
    <row r="892" spans="1:9" x14ac:dyDescent="0.35">
      <c r="A892">
        <v>14964</v>
      </c>
      <c r="B892">
        <v>105</v>
      </c>
      <c r="C892" t="s">
        <v>660</v>
      </c>
      <c r="D892">
        <v>266</v>
      </c>
      <c r="E892" t="s">
        <v>23</v>
      </c>
      <c r="F892" s="2">
        <v>45448</v>
      </c>
      <c r="G892" t="s">
        <v>672</v>
      </c>
      <c r="H892" t="s">
        <v>666</v>
      </c>
      <c r="I892">
        <v>-11500</v>
      </c>
    </row>
    <row r="893" spans="1:9" x14ac:dyDescent="0.35">
      <c r="A893">
        <v>14965</v>
      </c>
      <c r="B893">
        <v>105</v>
      </c>
      <c r="C893" t="s">
        <v>660</v>
      </c>
      <c r="D893">
        <v>266</v>
      </c>
      <c r="E893" t="s">
        <v>23</v>
      </c>
      <c r="F893" s="2">
        <v>45448</v>
      </c>
      <c r="G893" t="s">
        <v>672</v>
      </c>
      <c r="H893" t="s">
        <v>666</v>
      </c>
      <c r="I893">
        <v>-10</v>
      </c>
    </row>
    <row r="894" spans="1:9" x14ac:dyDescent="0.35">
      <c r="A894">
        <v>14966</v>
      </c>
      <c r="B894">
        <v>105</v>
      </c>
      <c r="C894" t="s">
        <v>660</v>
      </c>
      <c r="D894">
        <v>266</v>
      </c>
      <c r="E894" t="s">
        <v>23</v>
      </c>
      <c r="F894" s="2">
        <v>45448</v>
      </c>
      <c r="G894" t="s">
        <v>672</v>
      </c>
      <c r="H894" t="s">
        <v>1029</v>
      </c>
      <c r="I894">
        <v>-1500</v>
      </c>
    </row>
    <row r="895" spans="1:9" x14ac:dyDescent="0.35">
      <c r="A895">
        <v>14967</v>
      </c>
      <c r="B895">
        <v>105</v>
      </c>
      <c r="C895" t="s">
        <v>660</v>
      </c>
      <c r="D895">
        <v>266</v>
      </c>
      <c r="E895" t="s">
        <v>23</v>
      </c>
      <c r="F895" s="2">
        <v>45448</v>
      </c>
      <c r="G895" t="s">
        <v>672</v>
      </c>
      <c r="H895" t="s">
        <v>1030</v>
      </c>
      <c r="I895">
        <v>-60000</v>
      </c>
    </row>
    <row r="896" spans="1:9" x14ac:dyDescent="0.35">
      <c r="A896">
        <v>14968</v>
      </c>
      <c r="B896">
        <v>105</v>
      </c>
      <c r="C896" t="s">
        <v>660</v>
      </c>
      <c r="D896">
        <v>266</v>
      </c>
      <c r="E896" t="s">
        <v>23</v>
      </c>
      <c r="F896" s="2">
        <v>45448</v>
      </c>
      <c r="G896" t="s">
        <v>672</v>
      </c>
      <c r="H896" t="s">
        <v>1031</v>
      </c>
      <c r="I896">
        <v>-2280</v>
      </c>
    </row>
    <row r="897" spans="1:9" x14ac:dyDescent="0.35">
      <c r="A897">
        <v>14969</v>
      </c>
      <c r="B897">
        <v>105</v>
      </c>
      <c r="C897" t="s">
        <v>660</v>
      </c>
      <c r="D897">
        <v>266</v>
      </c>
      <c r="E897" t="s">
        <v>23</v>
      </c>
      <c r="F897" s="2">
        <v>45448</v>
      </c>
      <c r="G897" t="s">
        <v>672</v>
      </c>
      <c r="H897" t="s">
        <v>1032</v>
      </c>
      <c r="I897">
        <v>-2500</v>
      </c>
    </row>
    <row r="898" spans="1:9" x14ac:dyDescent="0.35">
      <c r="A898">
        <v>14970</v>
      </c>
      <c r="B898">
        <v>105</v>
      </c>
      <c r="C898" t="s">
        <v>660</v>
      </c>
      <c r="D898">
        <v>266</v>
      </c>
      <c r="E898" t="s">
        <v>23</v>
      </c>
      <c r="F898" s="2">
        <v>45448</v>
      </c>
      <c r="G898" t="s">
        <v>672</v>
      </c>
      <c r="H898" t="s">
        <v>1030</v>
      </c>
      <c r="I898">
        <v>-90000</v>
      </c>
    </row>
    <row r="899" spans="1:9" x14ac:dyDescent="0.35">
      <c r="A899">
        <v>14971</v>
      </c>
      <c r="B899">
        <v>105</v>
      </c>
      <c r="C899" t="s">
        <v>660</v>
      </c>
      <c r="D899">
        <v>266</v>
      </c>
      <c r="E899" t="s">
        <v>23</v>
      </c>
      <c r="F899" s="2">
        <v>45448</v>
      </c>
      <c r="G899" t="s">
        <v>672</v>
      </c>
      <c r="H899" t="s">
        <v>776</v>
      </c>
      <c r="I899">
        <v>-9924.36</v>
      </c>
    </row>
    <row r="900" spans="1:9" x14ac:dyDescent="0.35">
      <c r="A900">
        <v>14709</v>
      </c>
      <c r="B900">
        <v>105</v>
      </c>
      <c r="C900" t="s">
        <v>660</v>
      </c>
      <c r="D900">
        <v>266</v>
      </c>
      <c r="E900" t="s">
        <v>23</v>
      </c>
      <c r="F900" s="2">
        <v>45447</v>
      </c>
      <c r="G900" t="s">
        <v>661</v>
      </c>
      <c r="H900" t="s">
        <v>663</v>
      </c>
      <c r="I900">
        <v>33000</v>
      </c>
    </row>
    <row r="901" spans="1:9" x14ac:dyDescent="0.35">
      <c r="A901">
        <v>14710</v>
      </c>
      <c r="B901">
        <v>105</v>
      </c>
      <c r="C901" t="s">
        <v>660</v>
      </c>
      <c r="D901">
        <v>266</v>
      </c>
      <c r="E901" t="s">
        <v>23</v>
      </c>
      <c r="F901" s="2">
        <v>45447</v>
      </c>
      <c r="G901" t="s">
        <v>661</v>
      </c>
      <c r="H901" t="s">
        <v>666</v>
      </c>
      <c r="I901">
        <v>7000</v>
      </c>
    </row>
    <row r="902" spans="1:9" x14ac:dyDescent="0.35">
      <c r="A902">
        <v>14711</v>
      </c>
      <c r="B902">
        <v>105</v>
      </c>
      <c r="C902" t="s">
        <v>660</v>
      </c>
      <c r="D902">
        <v>266</v>
      </c>
      <c r="E902" t="s">
        <v>23</v>
      </c>
      <c r="F902" s="2">
        <v>45447</v>
      </c>
      <c r="G902" t="s">
        <v>661</v>
      </c>
      <c r="H902" t="s">
        <v>667</v>
      </c>
      <c r="I902">
        <v>668.83</v>
      </c>
    </row>
    <row r="903" spans="1:9" x14ac:dyDescent="0.35">
      <c r="A903">
        <v>14712</v>
      </c>
      <c r="B903">
        <v>105</v>
      </c>
      <c r="C903" t="s">
        <v>660</v>
      </c>
      <c r="D903">
        <v>266</v>
      </c>
      <c r="E903" t="s">
        <v>23</v>
      </c>
      <c r="F903" s="2">
        <v>45447</v>
      </c>
      <c r="G903" t="s">
        <v>661</v>
      </c>
      <c r="H903" t="s">
        <v>1033</v>
      </c>
      <c r="I903">
        <v>1000</v>
      </c>
    </row>
    <row r="904" spans="1:9" x14ac:dyDescent="0.35">
      <c r="A904">
        <v>14713</v>
      </c>
      <c r="B904">
        <v>105</v>
      </c>
      <c r="C904" t="s">
        <v>660</v>
      </c>
      <c r="D904">
        <v>266</v>
      </c>
      <c r="E904" t="s">
        <v>23</v>
      </c>
      <c r="F904" s="2">
        <v>45447</v>
      </c>
      <c r="G904" t="s">
        <v>661</v>
      </c>
      <c r="H904" t="s">
        <v>1034</v>
      </c>
      <c r="I904">
        <v>19825.13</v>
      </c>
    </row>
    <row r="905" spans="1:9" x14ac:dyDescent="0.35">
      <c r="A905">
        <v>14714</v>
      </c>
      <c r="B905">
        <v>105</v>
      </c>
      <c r="C905" t="s">
        <v>660</v>
      </c>
      <c r="D905">
        <v>266</v>
      </c>
      <c r="E905" t="s">
        <v>23</v>
      </c>
      <c r="F905" s="2">
        <v>45447</v>
      </c>
      <c r="G905" t="s">
        <v>661</v>
      </c>
      <c r="H905" t="s">
        <v>1034</v>
      </c>
      <c r="I905">
        <v>6462</v>
      </c>
    </row>
    <row r="906" spans="1:9" x14ac:dyDescent="0.35">
      <c r="A906">
        <v>14715</v>
      </c>
      <c r="B906">
        <v>105</v>
      </c>
      <c r="C906" t="s">
        <v>660</v>
      </c>
      <c r="D906">
        <v>266</v>
      </c>
      <c r="E906" t="s">
        <v>23</v>
      </c>
      <c r="F906" s="2">
        <v>45447</v>
      </c>
      <c r="G906" t="s">
        <v>661</v>
      </c>
      <c r="H906" t="s">
        <v>1034</v>
      </c>
      <c r="I906">
        <v>5573.25</v>
      </c>
    </row>
    <row r="907" spans="1:9" x14ac:dyDescent="0.35">
      <c r="A907">
        <v>14716</v>
      </c>
      <c r="B907">
        <v>105</v>
      </c>
      <c r="C907" t="s">
        <v>660</v>
      </c>
      <c r="D907">
        <v>266</v>
      </c>
      <c r="E907" t="s">
        <v>23</v>
      </c>
      <c r="F907" s="2">
        <v>45447</v>
      </c>
      <c r="G907" t="s">
        <v>661</v>
      </c>
      <c r="H907" t="s">
        <v>1034</v>
      </c>
      <c r="I907">
        <v>29187.61</v>
      </c>
    </row>
    <row r="908" spans="1:9" x14ac:dyDescent="0.35">
      <c r="A908">
        <v>14717</v>
      </c>
      <c r="B908">
        <v>105</v>
      </c>
      <c r="C908" t="s">
        <v>660</v>
      </c>
      <c r="D908">
        <v>266</v>
      </c>
      <c r="E908" t="s">
        <v>23</v>
      </c>
      <c r="F908" s="2">
        <v>45447</v>
      </c>
      <c r="G908" t="s">
        <v>661</v>
      </c>
      <c r="H908" t="s">
        <v>1034</v>
      </c>
      <c r="I908">
        <v>29076.37</v>
      </c>
    </row>
    <row r="909" spans="1:9" x14ac:dyDescent="0.35">
      <c r="A909">
        <v>14719</v>
      </c>
      <c r="B909">
        <v>105</v>
      </c>
      <c r="C909" t="s">
        <v>660</v>
      </c>
      <c r="D909">
        <v>266</v>
      </c>
      <c r="E909" t="s">
        <v>23</v>
      </c>
      <c r="F909" s="2">
        <v>45447</v>
      </c>
      <c r="G909" t="s">
        <v>672</v>
      </c>
      <c r="H909" t="s">
        <v>1035</v>
      </c>
      <c r="I909">
        <v>-228.1</v>
      </c>
    </row>
    <row r="910" spans="1:9" x14ac:dyDescent="0.35">
      <c r="A910">
        <v>14720</v>
      </c>
      <c r="B910">
        <v>105</v>
      </c>
      <c r="C910" t="s">
        <v>660</v>
      </c>
      <c r="D910">
        <v>266</v>
      </c>
      <c r="E910" t="s">
        <v>23</v>
      </c>
      <c r="F910" s="2">
        <v>45447</v>
      </c>
      <c r="G910" t="s">
        <v>672</v>
      </c>
      <c r="H910" t="s">
        <v>1036</v>
      </c>
      <c r="I910">
        <v>-256.33</v>
      </c>
    </row>
    <row r="911" spans="1:9" x14ac:dyDescent="0.35">
      <c r="A911">
        <v>14721</v>
      </c>
      <c r="B911">
        <v>105</v>
      </c>
      <c r="C911" t="s">
        <v>660</v>
      </c>
      <c r="D911">
        <v>266</v>
      </c>
      <c r="E911" t="s">
        <v>23</v>
      </c>
      <c r="F911" s="2">
        <v>45447</v>
      </c>
      <c r="G911" t="s">
        <v>672</v>
      </c>
      <c r="H911" t="s">
        <v>1037</v>
      </c>
      <c r="I911">
        <v>-337.2</v>
      </c>
    </row>
    <row r="912" spans="1:9" x14ac:dyDescent="0.35">
      <c r="A912">
        <v>14722</v>
      </c>
      <c r="B912">
        <v>105</v>
      </c>
      <c r="C912" t="s">
        <v>660</v>
      </c>
      <c r="D912">
        <v>266</v>
      </c>
      <c r="E912" t="s">
        <v>23</v>
      </c>
      <c r="F912" s="2">
        <v>45447</v>
      </c>
      <c r="G912" t="s">
        <v>672</v>
      </c>
      <c r="H912" t="s">
        <v>1038</v>
      </c>
      <c r="I912">
        <v>-366.46</v>
      </c>
    </row>
    <row r="913" spans="1:9" x14ac:dyDescent="0.35">
      <c r="A913">
        <v>14723</v>
      </c>
      <c r="B913">
        <v>105</v>
      </c>
      <c r="C913" t="s">
        <v>660</v>
      </c>
      <c r="D913">
        <v>266</v>
      </c>
      <c r="E913" t="s">
        <v>23</v>
      </c>
      <c r="F913" s="2">
        <v>45447</v>
      </c>
      <c r="G913" t="s">
        <v>672</v>
      </c>
      <c r="H913" t="s">
        <v>1039</v>
      </c>
      <c r="I913">
        <v>-422.3</v>
      </c>
    </row>
    <row r="914" spans="1:9" x14ac:dyDescent="0.35">
      <c r="A914">
        <v>14724</v>
      </c>
      <c r="B914">
        <v>105</v>
      </c>
      <c r="C914" t="s">
        <v>660</v>
      </c>
      <c r="D914">
        <v>266</v>
      </c>
      <c r="E914" t="s">
        <v>23</v>
      </c>
      <c r="F914" s="2">
        <v>45447</v>
      </c>
      <c r="G914" t="s">
        <v>672</v>
      </c>
      <c r="H914" t="s">
        <v>1040</v>
      </c>
      <c r="I914">
        <v>-426.42</v>
      </c>
    </row>
    <row r="915" spans="1:9" x14ac:dyDescent="0.35">
      <c r="A915">
        <v>14725</v>
      </c>
      <c r="B915">
        <v>105</v>
      </c>
      <c r="C915" t="s">
        <v>660</v>
      </c>
      <c r="D915">
        <v>266</v>
      </c>
      <c r="E915" t="s">
        <v>23</v>
      </c>
      <c r="F915" s="2">
        <v>45447</v>
      </c>
      <c r="G915" t="s">
        <v>672</v>
      </c>
      <c r="H915" t="s">
        <v>1041</v>
      </c>
      <c r="I915">
        <v>-3102.24</v>
      </c>
    </row>
    <row r="916" spans="1:9" x14ac:dyDescent="0.35">
      <c r="A916">
        <v>14726</v>
      </c>
      <c r="B916">
        <v>105</v>
      </c>
      <c r="C916" t="s">
        <v>660</v>
      </c>
      <c r="D916">
        <v>266</v>
      </c>
      <c r="E916" t="s">
        <v>23</v>
      </c>
      <c r="F916" s="2">
        <v>45447</v>
      </c>
      <c r="G916" t="s">
        <v>672</v>
      </c>
      <c r="H916" t="s">
        <v>696</v>
      </c>
      <c r="I916">
        <v>-3.46</v>
      </c>
    </row>
    <row r="917" spans="1:9" x14ac:dyDescent="0.35">
      <c r="A917">
        <v>14727</v>
      </c>
      <c r="B917">
        <v>105</v>
      </c>
      <c r="C917" t="s">
        <v>660</v>
      </c>
      <c r="D917">
        <v>266</v>
      </c>
      <c r="E917" t="s">
        <v>23</v>
      </c>
      <c r="F917" s="2">
        <v>45447</v>
      </c>
      <c r="G917" t="s">
        <v>672</v>
      </c>
      <c r="H917" t="s">
        <v>696</v>
      </c>
      <c r="I917">
        <v>-4.38</v>
      </c>
    </row>
    <row r="918" spans="1:9" x14ac:dyDescent="0.35">
      <c r="A918">
        <v>14728</v>
      </c>
      <c r="B918">
        <v>105</v>
      </c>
      <c r="C918" t="s">
        <v>660</v>
      </c>
      <c r="D918">
        <v>266</v>
      </c>
      <c r="E918" t="s">
        <v>23</v>
      </c>
      <c r="F918" s="2">
        <v>45447</v>
      </c>
      <c r="G918" t="s">
        <v>672</v>
      </c>
      <c r="H918" t="s">
        <v>696</v>
      </c>
      <c r="I918">
        <v>-4.9000000000000004</v>
      </c>
    </row>
    <row r="919" spans="1:9" x14ac:dyDescent="0.35">
      <c r="A919">
        <v>14729</v>
      </c>
      <c r="B919">
        <v>105</v>
      </c>
      <c r="C919" t="s">
        <v>660</v>
      </c>
      <c r="D919">
        <v>266</v>
      </c>
      <c r="E919" t="s">
        <v>23</v>
      </c>
      <c r="F919" s="2">
        <v>45447</v>
      </c>
      <c r="G919" t="s">
        <v>672</v>
      </c>
      <c r="H919" t="s">
        <v>696</v>
      </c>
      <c r="I919">
        <v>-7.65</v>
      </c>
    </row>
    <row r="920" spans="1:9" x14ac:dyDescent="0.35">
      <c r="A920">
        <v>14730</v>
      </c>
      <c r="B920">
        <v>105</v>
      </c>
      <c r="C920" t="s">
        <v>660</v>
      </c>
      <c r="D920">
        <v>266</v>
      </c>
      <c r="E920" t="s">
        <v>23</v>
      </c>
      <c r="F920" s="2">
        <v>45447</v>
      </c>
      <c r="G920" t="s">
        <v>672</v>
      </c>
      <c r="H920" t="s">
        <v>696</v>
      </c>
      <c r="I920">
        <v>-9</v>
      </c>
    </row>
    <row r="921" spans="1:9" x14ac:dyDescent="0.35">
      <c r="A921">
        <v>14731</v>
      </c>
      <c r="B921">
        <v>105</v>
      </c>
      <c r="C921" t="s">
        <v>660</v>
      </c>
      <c r="D921">
        <v>266</v>
      </c>
      <c r="E921" t="s">
        <v>23</v>
      </c>
      <c r="F921" s="2">
        <v>45447</v>
      </c>
      <c r="G921" t="s">
        <v>672</v>
      </c>
      <c r="H921" t="s">
        <v>696</v>
      </c>
      <c r="I921">
        <v>-9</v>
      </c>
    </row>
    <row r="922" spans="1:9" x14ac:dyDescent="0.35">
      <c r="A922">
        <v>14732</v>
      </c>
      <c r="B922">
        <v>105</v>
      </c>
      <c r="C922" t="s">
        <v>660</v>
      </c>
      <c r="D922">
        <v>266</v>
      </c>
      <c r="E922" t="s">
        <v>23</v>
      </c>
      <c r="F922" s="2">
        <v>45447</v>
      </c>
      <c r="G922" t="s">
        <v>672</v>
      </c>
      <c r="H922" t="s">
        <v>696</v>
      </c>
      <c r="I922">
        <v>-9</v>
      </c>
    </row>
    <row r="923" spans="1:9" x14ac:dyDescent="0.35">
      <c r="A923">
        <v>14733</v>
      </c>
      <c r="B923">
        <v>105</v>
      </c>
      <c r="C923" t="s">
        <v>660</v>
      </c>
      <c r="D923">
        <v>266</v>
      </c>
      <c r="E923" t="s">
        <v>23</v>
      </c>
      <c r="F923" s="2">
        <v>45447</v>
      </c>
      <c r="G923" t="s">
        <v>672</v>
      </c>
      <c r="H923" t="s">
        <v>696</v>
      </c>
      <c r="I923">
        <v>-9</v>
      </c>
    </row>
    <row r="924" spans="1:9" x14ac:dyDescent="0.35">
      <c r="A924">
        <v>14734</v>
      </c>
      <c r="B924">
        <v>105</v>
      </c>
      <c r="C924" t="s">
        <v>660</v>
      </c>
      <c r="D924">
        <v>266</v>
      </c>
      <c r="E924" t="s">
        <v>23</v>
      </c>
      <c r="F924" s="2">
        <v>45447</v>
      </c>
      <c r="G924" t="s">
        <v>672</v>
      </c>
      <c r="H924" t="s">
        <v>696</v>
      </c>
      <c r="I924">
        <v>-9</v>
      </c>
    </row>
    <row r="925" spans="1:9" x14ac:dyDescent="0.35">
      <c r="A925">
        <v>14735</v>
      </c>
      <c r="B925">
        <v>105</v>
      </c>
      <c r="C925" t="s">
        <v>660</v>
      </c>
      <c r="D925">
        <v>266</v>
      </c>
      <c r="E925" t="s">
        <v>23</v>
      </c>
      <c r="F925" s="2">
        <v>45447</v>
      </c>
      <c r="G925" t="s">
        <v>672</v>
      </c>
      <c r="H925" t="s">
        <v>696</v>
      </c>
      <c r="I925">
        <v>-9</v>
      </c>
    </row>
    <row r="926" spans="1:9" x14ac:dyDescent="0.35">
      <c r="A926">
        <v>14736</v>
      </c>
      <c r="B926">
        <v>105</v>
      </c>
      <c r="C926" t="s">
        <v>660</v>
      </c>
      <c r="D926">
        <v>266</v>
      </c>
      <c r="E926" t="s">
        <v>23</v>
      </c>
      <c r="F926" s="2">
        <v>45447</v>
      </c>
      <c r="G926" t="s">
        <v>672</v>
      </c>
      <c r="H926" t="s">
        <v>680</v>
      </c>
      <c r="I926">
        <v>-7100</v>
      </c>
    </row>
    <row r="927" spans="1:9" x14ac:dyDescent="0.35">
      <c r="A927">
        <v>14737</v>
      </c>
      <c r="B927">
        <v>105</v>
      </c>
      <c r="C927" t="s">
        <v>660</v>
      </c>
      <c r="D927">
        <v>266</v>
      </c>
      <c r="E927" t="s">
        <v>23</v>
      </c>
      <c r="F927" s="2">
        <v>45447</v>
      </c>
      <c r="G927" t="s">
        <v>672</v>
      </c>
      <c r="H927" t="s">
        <v>665</v>
      </c>
      <c r="I927">
        <v>-10000</v>
      </c>
    </row>
    <row r="928" spans="1:9" x14ac:dyDescent="0.35">
      <c r="A928">
        <v>14738</v>
      </c>
      <c r="B928">
        <v>105</v>
      </c>
      <c r="C928" t="s">
        <v>660</v>
      </c>
      <c r="D928">
        <v>266</v>
      </c>
      <c r="E928" t="s">
        <v>23</v>
      </c>
      <c r="F928" s="2">
        <v>45447</v>
      </c>
      <c r="G928" t="s">
        <v>672</v>
      </c>
      <c r="H928" t="s">
        <v>665</v>
      </c>
      <c r="I928">
        <v>-6000</v>
      </c>
    </row>
    <row r="929" spans="1:9" x14ac:dyDescent="0.35">
      <c r="A929">
        <v>14739</v>
      </c>
      <c r="B929">
        <v>105</v>
      </c>
      <c r="C929" t="s">
        <v>660</v>
      </c>
      <c r="D929">
        <v>266</v>
      </c>
      <c r="E929" t="s">
        <v>23</v>
      </c>
      <c r="F929" s="2">
        <v>45447</v>
      </c>
      <c r="G929" t="s">
        <v>672</v>
      </c>
      <c r="H929" t="s">
        <v>663</v>
      </c>
      <c r="I929">
        <v>-18000</v>
      </c>
    </row>
    <row r="930" spans="1:9" x14ac:dyDescent="0.35">
      <c r="A930">
        <v>14740</v>
      </c>
      <c r="B930">
        <v>105</v>
      </c>
      <c r="C930" t="s">
        <v>660</v>
      </c>
      <c r="D930">
        <v>266</v>
      </c>
      <c r="E930" t="s">
        <v>23</v>
      </c>
      <c r="F930" s="2">
        <v>45447</v>
      </c>
      <c r="G930" t="s">
        <v>672</v>
      </c>
      <c r="H930" t="s">
        <v>665</v>
      </c>
      <c r="I930">
        <v>-10</v>
      </c>
    </row>
    <row r="931" spans="1:9" x14ac:dyDescent="0.35">
      <c r="A931">
        <v>14741</v>
      </c>
      <c r="B931">
        <v>105</v>
      </c>
      <c r="C931" t="s">
        <v>660</v>
      </c>
      <c r="D931">
        <v>266</v>
      </c>
      <c r="E931" t="s">
        <v>23</v>
      </c>
      <c r="F931" s="2">
        <v>45447</v>
      </c>
      <c r="G931" t="s">
        <v>672</v>
      </c>
      <c r="H931" t="s">
        <v>681</v>
      </c>
      <c r="I931">
        <v>-10</v>
      </c>
    </row>
    <row r="932" spans="1:9" x14ac:dyDescent="0.35">
      <c r="A932">
        <v>14742</v>
      </c>
      <c r="B932">
        <v>105</v>
      </c>
      <c r="C932" t="s">
        <v>660</v>
      </c>
      <c r="D932">
        <v>266</v>
      </c>
      <c r="E932" t="s">
        <v>23</v>
      </c>
      <c r="F932" s="2">
        <v>45447</v>
      </c>
      <c r="G932" t="s">
        <v>672</v>
      </c>
      <c r="H932" t="s">
        <v>681</v>
      </c>
      <c r="I932">
        <v>-10</v>
      </c>
    </row>
    <row r="933" spans="1:9" x14ac:dyDescent="0.35">
      <c r="A933">
        <v>14743</v>
      </c>
      <c r="B933">
        <v>105</v>
      </c>
      <c r="C933" t="s">
        <v>660</v>
      </c>
      <c r="D933">
        <v>266</v>
      </c>
      <c r="E933" t="s">
        <v>23</v>
      </c>
      <c r="F933" s="2">
        <v>45447</v>
      </c>
      <c r="G933" t="s">
        <v>672</v>
      </c>
      <c r="H933" t="s">
        <v>682</v>
      </c>
      <c r="I933">
        <v>-10</v>
      </c>
    </row>
    <row r="934" spans="1:9" x14ac:dyDescent="0.35">
      <c r="A934">
        <v>14744</v>
      </c>
      <c r="B934">
        <v>105</v>
      </c>
      <c r="C934" t="s">
        <v>660</v>
      </c>
      <c r="D934">
        <v>266</v>
      </c>
      <c r="E934" t="s">
        <v>23</v>
      </c>
      <c r="F934" s="2">
        <v>45447</v>
      </c>
      <c r="G934" t="s">
        <v>672</v>
      </c>
      <c r="H934" t="s">
        <v>663</v>
      </c>
      <c r="I934">
        <v>-21000</v>
      </c>
    </row>
    <row r="935" spans="1:9" x14ac:dyDescent="0.35">
      <c r="A935">
        <v>14745</v>
      </c>
      <c r="B935">
        <v>105</v>
      </c>
      <c r="C935" t="s">
        <v>660</v>
      </c>
      <c r="D935">
        <v>266</v>
      </c>
      <c r="E935" t="s">
        <v>23</v>
      </c>
      <c r="F935" s="2">
        <v>45447</v>
      </c>
      <c r="G935" t="s">
        <v>672</v>
      </c>
      <c r="H935" t="s">
        <v>663</v>
      </c>
      <c r="I935">
        <v>-5000</v>
      </c>
    </row>
    <row r="936" spans="1:9" x14ac:dyDescent="0.35">
      <c r="A936">
        <v>14746</v>
      </c>
      <c r="B936">
        <v>105</v>
      </c>
      <c r="C936" t="s">
        <v>660</v>
      </c>
      <c r="D936">
        <v>266</v>
      </c>
      <c r="E936" t="s">
        <v>23</v>
      </c>
      <c r="F936" s="2">
        <v>45447</v>
      </c>
      <c r="G936" t="s">
        <v>672</v>
      </c>
      <c r="H936" t="s">
        <v>666</v>
      </c>
      <c r="I936">
        <v>-10</v>
      </c>
    </row>
    <row r="937" spans="1:9" x14ac:dyDescent="0.35">
      <c r="A937">
        <v>14747</v>
      </c>
      <c r="B937">
        <v>105</v>
      </c>
      <c r="C937" t="s">
        <v>660</v>
      </c>
      <c r="D937">
        <v>266</v>
      </c>
      <c r="E937" t="s">
        <v>23</v>
      </c>
      <c r="F937" s="2">
        <v>45447</v>
      </c>
      <c r="G937" t="s">
        <v>672</v>
      </c>
      <c r="H937" t="s">
        <v>666</v>
      </c>
      <c r="I937">
        <v>-8000</v>
      </c>
    </row>
    <row r="938" spans="1:9" x14ac:dyDescent="0.35">
      <c r="A938">
        <v>14748</v>
      </c>
      <c r="B938">
        <v>105</v>
      </c>
      <c r="C938" t="s">
        <v>660</v>
      </c>
      <c r="D938">
        <v>266</v>
      </c>
      <c r="E938" t="s">
        <v>23</v>
      </c>
      <c r="F938" s="2">
        <v>45447</v>
      </c>
      <c r="G938" t="s">
        <v>672</v>
      </c>
      <c r="H938" t="s">
        <v>666</v>
      </c>
      <c r="I938">
        <v>-25000</v>
      </c>
    </row>
    <row r="939" spans="1:9" x14ac:dyDescent="0.35">
      <c r="A939">
        <v>14749</v>
      </c>
      <c r="B939">
        <v>105</v>
      </c>
      <c r="C939" t="s">
        <v>660</v>
      </c>
      <c r="D939">
        <v>266</v>
      </c>
      <c r="E939" t="s">
        <v>23</v>
      </c>
      <c r="F939" s="2">
        <v>45447</v>
      </c>
      <c r="G939" t="s">
        <v>672</v>
      </c>
      <c r="H939" t="s">
        <v>1042</v>
      </c>
      <c r="I939">
        <v>-2300</v>
      </c>
    </row>
    <row r="940" spans="1:9" x14ac:dyDescent="0.35">
      <c r="A940">
        <v>14750</v>
      </c>
      <c r="B940">
        <v>105</v>
      </c>
      <c r="C940" t="s">
        <v>660</v>
      </c>
      <c r="D940">
        <v>266</v>
      </c>
      <c r="E940" t="s">
        <v>23</v>
      </c>
      <c r="F940" s="2">
        <v>45447</v>
      </c>
      <c r="G940" t="s">
        <v>672</v>
      </c>
      <c r="H940" t="s">
        <v>1043</v>
      </c>
      <c r="I940">
        <v>-111.6</v>
      </c>
    </row>
    <row r="941" spans="1:9" x14ac:dyDescent="0.35">
      <c r="A941">
        <v>14751</v>
      </c>
      <c r="B941">
        <v>105</v>
      </c>
      <c r="C941" t="s">
        <v>660</v>
      </c>
      <c r="D941">
        <v>266</v>
      </c>
      <c r="E941" t="s">
        <v>23</v>
      </c>
      <c r="F941" s="2">
        <v>45447</v>
      </c>
      <c r="G941" t="s">
        <v>672</v>
      </c>
      <c r="H941" t="s">
        <v>1044</v>
      </c>
      <c r="I941">
        <v>-10420.280000000001</v>
      </c>
    </row>
    <row r="942" spans="1:9" x14ac:dyDescent="0.35">
      <c r="A942">
        <v>13987</v>
      </c>
      <c r="B942">
        <v>105</v>
      </c>
      <c r="C942" t="s">
        <v>660</v>
      </c>
      <c r="D942">
        <v>266</v>
      </c>
      <c r="E942" t="s">
        <v>23</v>
      </c>
      <c r="F942" s="2">
        <v>45446</v>
      </c>
      <c r="G942" t="s">
        <v>661</v>
      </c>
      <c r="H942" t="s">
        <v>902</v>
      </c>
      <c r="I942">
        <v>275</v>
      </c>
    </row>
    <row r="943" spans="1:9" x14ac:dyDescent="0.35">
      <c r="A943">
        <v>13988</v>
      </c>
      <c r="B943">
        <v>105</v>
      </c>
      <c r="C943" t="s">
        <v>660</v>
      </c>
      <c r="D943">
        <v>266</v>
      </c>
      <c r="E943" t="s">
        <v>23</v>
      </c>
      <c r="F943" s="2">
        <v>45446</v>
      </c>
      <c r="G943" t="s">
        <v>661</v>
      </c>
      <c r="H943" t="s">
        <v>663</v>
      </c>
      <c r="I943">
        <v>56500</v>
      </c>
    </row>
    <row r="944" spans="1:9" x14ac:dyDescent="0.35">
      <c r="A944">
        <v>13989</v>
      </c>
      <c r="B944">
        <v>105</v>
      </c>
      <c r="C944" t="s">
        <v>660</v>
      </c>
      <c r="D944">
        <v>266</v>
      </c>
      <c r="E944" t="s">
        <v>23</v>
      </c>
      <c r="F944" s="2">
        <v>45446</v>
      </c>
      <c r="G944" t="s">
        <v>661</v>
      </c>
      <c r="H944" t="s">
        <v>663</v>
      </c>
      <c r="I944">
        <v>3600</v>
      </c>
    </row>
    <row r="945" spans="1:9" x14ac:dyDescent="0.35">
      <c r="A945">
        <v>13990</v>
      </c>
      <c r="B945">
        <v>105</v>
      </c>
      <c r="C945" t="s">
        <v>660</v>
      </c>
      <c r="D945">
        <v>266</v>
      </c>
      <c r="E945" t="s">
        <v>23</v>
      </c>
      <c r="F945" s="2">
        <v>45446</v>
      </c>
      <c r="G945" t="s">
        <v>661</v>
      </c>
      <c r="H945" t="s">
        <v>665</v>
      </c>
      <c r="I945">
        <v>1100</v>
      </c>
    </row>
    <row r="946" spans="1:9" x14ac:dyDescent="0.35">
      <c r="A946">
        <v>13991</v>
      </c>
      <c r="B946">
        <v>105</v>
      </c>
      <c r="C946" t="s">
        <v>660</v>
      </c>
      <c r="D946">
        <v>266</v>
      </c>
      <c r="E946" t="s">
        <v>23</v>
      </c>
      <c r="F946" s="2">
        <v>45446</v>
      </c>
      <c r="G946" t="s">
        <v>661</v>
      </c>
      <c r="H946" t="s">
        <v>680</v>
      </c>
      <c r="I946">
        <v>3900</v>
      </c>
    </row>
    <row r="947" spans="1:9" x14ac:dyDescent="0.35">
      <c r="A947">
        <v>13992</v>
      </c>
      <c r="B947">
        <v>105</v>
      </c>
      <c r="C947" t="s">
        <v>660</v>
      </c>
      <c r="D947">
        <v>266</v>
      </c>
      <c r="E947" t="s">
        <v>23</v>
      </c>
      <c r="F947" s="2">
        <v>45446</v>
      </c>
      <c r="G947" t="s">
        <v>661</v>
      </c>
      <c r="H947" t="s">
        <v>666</v>
      </c>
      <c r="I947">
        <v>2900</v>
      </c>
    </row>
    <row r="948" spans="1:9" x14ac:dyDescent="0.35">
      <c r="A948">
        <v>13993</v>
      </c>
      <c r="B948">
        <v>105</v>
      </c>
      <c r="C948" t="s">
        <v>660</v>
      </c>
      <c r="D948">
        <v>266</v>
      </c>
      <c r="E948" t="s">
        <v>23</v>
      </c>
      <c r="F948" s="2">
        <v>45446</v>
      </c>
      <c r="G948" t="s">
        <v>661</v>
      </c>
      <c r="H948" t="s">
        <v>667</v>
      </c>
      <c r="I948">
        <v>114.42</v>
      </c>
    </row>
    <row r="949" spans="1:9" x14ac:dyDescent="0.35">
      <c r="A949">
        <v>13994</v>
      </c>
      <c r="B949">
        <v>105</v>
      </c>
      <c r="C949" t="s">
        <v>660</v>
      </c>
      <c r="D949">
        <v>266</v>
      </c>
      <c r="E949" t="s">
        <v>23</v>
      </c>
      <c r="F949" s="2">
        <v>45446</v>
      </c>
      <c r="G949" t="s">
        <v>661</v>
      </c>
      <c r="H949" t="s">
        <v>1045</v>
      </c>
      <c r="I949">
        <v>190546.24</v>
      </c>
    </row>
    <row r="950" spans="1:9" x14ac:dyDescent="0.35">
      <c r="A950">
        <v>13995</v>
      </c>
      <c r="B950">
        <v>105</v>
      </c>
      <c r="C950" t="s">
        <v>660</v>
      </c>
      <c r="D950">
        <v>266</v>
      </c>
      <c r="E950" t="s">
        <v>23</v>
      </c>
      <c r="F950" s="2">
        <v>45446</v>
      </c>
      <c r="G950" t="s">
        <v>661</v>
      </c>
      <c r="H950" t="s">
        <v>1045</v>
      </c>
      <c r="I950">
        <v>26362.71</v>
      </c>
    </row>
    <row r="951" spans="1:9" x14ac:dyDescent="0.35">
      <c r="A951">
        <v>13996</v>
      </c>
      <c r="B951">
        <v>105</v>
      </c>
      <c r="C951" t="s">
        <v>660</v>
      </c>
      <c r="D951">
        <v>266</v>
      </c>
      <c r="E951" t="s">
        <v>23</v>
      </c>
      <c r="F951" s="2">
        <v>45446</v>
      </c>
      <c r="G951" t="s">
        <v>661</v>
      </c>
      <c r="H951" t="s">
        <v>1045</v>
      </c>
      <c r="I951">
        <v>30064.44</v>
      </c>
    </row>
    <row r="952" spans="1:9" x14ac:dyDescent="0.35">
      <c r="A952">
        <v>13997</v>
      </c>
      <c r="B952">
        <v>105</v>
      </c>
      <c r="C952" t="s">
        <v>660</v>
      </c>
      <c r="D952">
        <v>266</v>
      </c>
      <c r="E952" t="s">
        <v>23</v>
      </c>
      <c r="F952" s="2">
        <v>45446</v>
      </c>
      <c r="G952" t="s">
        <v>661</v>
      </c>
      <c r="H952" t="s">
        <v>1045</v>
      </c>
      <c r="I952">
        <v>271537.78999999998</v>
      </c>
    </row>
    <row r="953" spans="1:9" x14ac:dyDescent="0.35">
      <c r="A953">
        <v>13998</v>
      </c>
      <c r="B953">
        <v>105</v>
      </c>
      <c r="C953" t="s">
        <v>660</v>
      </c>
      <c r="D953">
        <v>266</v>
      </c>
      <c r="E953" t="s">
        <v>23</v>
      </c>
      <c r="F953" s="2">
        <v>45446</v>
      </c>
      <c r="G953" t="s">
        <v>661</v>
      </c>
      <c r="H953" t="s">
        <v>1045</v>
      </c>
      <c r="I953">
        <v>164136.67000000001</v>
      </c>
    </row>
    <row r="954" spans="1:9" x14ac:dyDescent="0.35">
      <c r="A954">
        <v>13999</v>
      </c>
      <c r="B954">
        <v>105</v>
      </c>
      <c r="C954" t="s">
        <v>660</v>
      </c>
      <c r="D954">
        <v>266</v>
      </c>
      <c r="E954" t="s">
        <v>23</v>
      </c>
      <c r="F954" s="2">
        <v>45446</v>
      </c>
      <c r="G954" t="s">
        <v>661</v>
      </c>
      <c r="H954" t="s">
        <v>1046</v>
      </c>
      <c r="I954">
        <v>2148.46</v>
      </c>
    </row>
    <row r="955" spans="1:9" x14ac:dyDescent="0.35">
      <c r="A955">
        <v>14001</v>
      </c>
      <c r="B955">
        <v>105</v>
      </c>
      <c r="C955" t="s">
        <v>660</v>
      </c>
      <c r="D955">
        <v>266</v>
      </c>
      <c r="E955" t="s">
        <v>23</v>
      </c>
      <c r="F955" s="2">
        <v>45446</v>
      </c>
      <c r="G955" t="s">
        <v>672</v>
      </c>
      <c r="H955" t="s">
        <v>1047</v>
      </c>
      <c r="I955">
        <v>-164</v>
      </c>
    </row>
    <row r="956" spans="1:9" x14ac:dyDescent="0.35">
      <c r="A956">
        <v>14002</v>
      </c>
      <c r="B956">
        <v>105</v>
      </c>
      <c r="C956" t="s">
        <v>660</v>
      </c>
      <c r="D956">
        <v>266</v>
      </c>
      <c r="E956" t="s">
        <v>23</v>
      </c>
      <c r="F956" s="2">
        <v>45446</v>
      </c>
      <c r="G956" t="s">
        <v>672</v>
      </c>
      <c r="H956" t="s">
        <v>1048</v>
      </c>
      <c r="I956">
        <v>-189.18</v>
      </c>
    </row>
    <row r="957" spans="1:9" x14ac:dyDescent="0.35">
      <c r="A957">
        <v>14003</v>
      </c>
      <c r="B957">
        <v>105</v>
      </c>
      <c r="C957" t="s">
        <v>660</v>
      </c>
      <c r="D957">
        <v>266</v>
      </c>
      <c r="E957" t="s">
        <v>23</v>
      </c>
      <c r="F957" s="2">
        <v>45446</v>
      </c>
      <c r="G957" t="s">
        <v>672</v>
      </c>
      <c r="H957" t="s">
        <v>1049</v>
      </c>
      <c r="I957">
        <v>-254.7</v>
      </c>
    </row>
    <row r="958" spans="1:9" x14ac:dyDescent="0.35">
      <c r="A958">
        <v>14004</v>
      </c>
      <c r="B958">
        <v>105</v>
      </c>
      <c r="C958" t="s">
        <v>660</v>
      </c>
      <c r="D958">
        <v>266</v>
      </c>
      <c r="E958" t="s">
        <v>23</v>
      </c>
      <c r="F958" s="2">
        <v>45446</v>
      </c>
      <c r="G958" t="s">
        <v>672</v>
      </c>
      <c r="H958" t="s">
        <v>1050</v>
      </c>
      <c r="I958">
        <v>-258.82</v>
      </c>
    </row>
    <row r="959" spans="1:9" x14ac:dyDescent="0.35">
      <c r="A959">
        <v>14005</v>
      </c>
      <c r="B959">
        <v>105</v>
      </c>
      <c r="C959" t="s">
        <v>660</v>
      </c>
      <c r="D959">
        <v>266</v>
      </c>
      <c r="E959" t="s">
        <v>23</v>
      </c>
      <c r="F959" s="2">
        <v>45446</v>
      </c>
      <c r="G959" t="s">
        <v>672</v>
      </c>
      <c r="H959" t="s">
        <v>1051</v>
      </c>
      <c r="I959">
        <v>-281.29000000000002</v>
      </c>
    </row>
    <row r="960" spans="1:9" x14ac:dyDescent="0.35">
      <c r="A960">
        <v>14006</v>
      </c>
      <c r="B960">
        <v>105</v>
      </c>
      <c r="C960" t="s">
        <v>660</v>
      </c>
      <c r="D960">
        <v>266</v>
      </c>
      <c r="E960" t="s">
        <v>23</v>
      </c>
      <c r="F960" s="2">
        <v>45446</v>
      </c>
      <c r="G960" t="s">
        <v>672</v>
      </c>
      <c r="H960" t="s">
        <v>1052</v>
      </c>
      <c r="I960">
        <v>-460.62</v>
      </c>
    </row>
    <row r="961" spans="1:9" x14ac:dyDescent="0.35">
      <c r="A961">
        <v>14007</v>
      </c>
      <c r="B961">
        <v>105</v>
      </c>
      <c r="C961" t="s">
        <v>660</v>
      </c>
      <c r="D961">
        <v>266</v>
      </c>
      <c r="E961" t="s">
        <v>23</v>
      </c>
      <c r="F961" s="2">
        <v>45446</v>
      </c>
      <c r="G961" t="s">
        <v>672</v>
      </c>
      <c r="H961" t="s">
        <v>1053</v>
      </c>
      <c r="I961">
        <v>-493.8</v>
      </c>
    </row>
    <row r="962" spans="1:9" x14ac:dyDescent="0.35">
      <c r="A962">
        <v>14008</v>
      </c>
      <c r="B962">
        <v>105</v>
      </c>
      <c r="C962" t="s">
        <v>660</v>
      </c>
      <c r="D962">
        <v>266</v>
      </c>
      <c r="E962" t="s">
        <v>23</v>
      </c>
      <c r="F962" s="2">
        <v>45446</v>
      </c>
      <c r="G962" t="s">
        <v>672</v>
      </c>
      <c r="H962" t="s">
        <v>1054</v>
      </c>
      <c r="I962">
        <v>-540</v>
      </c>
    </row>
    <row r="963" spans="1:9" x14ac:dyDescent="0.35">
      <c r="A963">
        <v>14009</v>
      </c>
      <c r="B963">
        <v>105</v>
      </c>
      <c r="C963" t="s">
        <v>660</v>
      </c>
      <c r="D963">
        <v>266</v>
      </c>
      <c r="E963" t="s">
        <v>23</v>
      </c>
      <c r="F963" s="2">
        <v>45446</v>
      </c>
      <c r="G963" t="s">
        <v>672</v>
      </c>
      <c r="H963" t="s">
        <v>1055</v>
      </c>
      <c r="I963">
        <v>-618.03</v>
      </c>
    </row>
    <row r="964" spans="1:9" x14ac:dyDescent="0.35">
      <c r="A964">
        <v>14010</v>
      </c>
      <c r="B964">
        <v>105</v>
      </c>
      <c r="C964" t="s">
        <v>660</v>
      </c>
      <c r="D964">
        <v>266</v>
      </c>
      <c r="E964" t="s">
        <v>23</v>
      </c>
      <c r="F964" s="2">
        <v>45446</v>
      </c>
      <c r="G964" t="s">
        <v>672</v>
      </c>
      <c r="H964" t="s">
        <v>1056</v>
      </c>
      <c r="I964">
        <v>-632</v>
      </c>
    </row>
    <row r="965" spans="1:9" x14ac:dyDescent="0.35">
      <c r="A965">
        <v>14011</v>
      </c>
      <c r="B965">
        <v>105</v>
      </c>
      <c r="C965" t="s">
        <v>660</v>
      </c>
      <c r="D965">
        <v>266</v>
      </c>
      <c r="E965" t="s">
        <v>23</v>
      </c>
      <c r="F965" s="2">
        <v>45446</v>
      </c>
      <c r="G965" t="s">
        <v>672</v>
      </c>
      <c r="H965" t="s">
        <v>1057</v>
      </c>
      <c r="I965">
        <v>-657</v>
      </c>
    </row>
    <row r="966" spans="1:9" x14ac:dyDescent="0.35">
      <c r="A966">
        <v>14012</v>
      </c>
      <c r="B966">
        <v>105</v>
      </c>
      <c r="C966" t="s">
        <v>660</v>
      </c>
      <c r="D966">
        <v>266</v>
      </c>
      <c r="E966" t="s">
        <v>23</v>
      </c>
      <c r="F966" s="2">
        <v>45446</v>
      </c>
      <c r="G966" t="s">
        <v>672</v>
      </c>
      <c r="H966" t="s">
        <v>1058</v>
      </c>
      <c r="I966">
        <v>-679</v>
      </c>
    </row>
    <row r="967" spans="1:9" x14ac:dyDescent="0.35">
      <c r="A967">
        <v>14013</v>
      </c>
      <c r="B967">
        <v>105</v>
      </c>
      <c r="C967" t="s">
        <v>660</v>
      </c>
      <c r="D967">
        <v>266</v>
      </c>
      <c r="E967" t="s">
        <v>23</v>
      </c>
      <c r="F967" s="2">
        <v>45446</v>
      </c>
      <c r="G967" t="s">
        <v>672</v>
      </c>
      <c r="H967" t="s">
        <v>1059</v>
      </c>
      <c r="I967">
        <v>-695.98</v>
      </c>
    </row>
    <row r="968" spans="1:9" x14ac:dyDescent="0.35">
      <c r="A968">
        <v>14014</v>
      </c>
      <c r="B968">
        <v>105</v>
      </c>
      <c r="C968" t="s">
        <v>660</v>
      </c>
      <c r="D968">
        <v>266</v>
      </c>
      <c r="E968" t="s">
        <v>23</v>
      </c>
      <c r="F968" s="2">
        <v>45446</v>
      </c>
      <c r="G968" t="s">
        <v>672</v>
      </c>
      <c r="H968" t="s">
        <v>1060</v>
      </c>
      <c r="I968">
        <v>-1400</v>
      </c>
    </row>
    <row r="969" spans="1:9" x14ac:dyDescent="0.35">
      <c r="A969">
        <v>14015</v>
      </c>
      <c r="B969">
        <v>105</v>
      </c>
      <c r="C969" t="s">
        <v>660</v>
      </c>
      <c r="D969">
        <v>266</v>
      </c>
      <c r="E969" t="s">
        <v>23</v>
      </c>
      <c r="F969" s="2">
        <v>45446</v>
      </c>
      <c r="G969" t="s">
        <v>672</v>
      </c>
      <c r="H969" t="s">
        <v>1061</v>
      </c>
      <c r="I969">
        <v>-2415.8200000000002</v>
      </c>
    </row>
    <row r="970" spans="1:9" x14ac:dyDescent="0.35">
      <c r="A970">
        <v>14016</v>
      </c>
      <c r="B970">
        <v>105</v>
      </c>
      <c r="C970" t="s">
        <v>660</v>
      </c>
      <c r="D970">
        <v>266</v>
      </c>
      <c r="E970" t="s">
        <v>23</v>
      </c>
      <c r="F970" s="2">
        <v>45446</v>
      </c>
      <c r="G970" t="s">
        <v>672</v>
      </c>
      <c r="H970" t="s">
        <v>1062</v>
      </c>
      <c r="I970">
        <v>-2986.55</v>
      </c>
    </row>
    <row r="971" spans="1:9" x14ac:dyDescent="0.35">
      <c r="A971">
        <v>14017</v>
      </c>
      <c r="B971">
        <v>105</v>
      </c>
      <c r="C971" t="s">
        <v>660</v>
      </c>
      <c r="D971">
        <v>266</v>
      </c>
      <c r="E971" t="s">
        <v>23</v>
      </c>
      <c r="F971" s="2">
        <v>45446</v>
      </c>
      <c r="G971" t="s">
        <v>672</v>
      </c>
      <c r="H971" t="s">
        <v>1063</v>
      </c>
      <c r="I971">
        <v>-390.5</v>
      </c>
    </row>
    <row r="972" spans="1:9" x14ac:dyDescent="0.35">
      <c r="A972">
        <v>14018</v>
      </c>
      <c r="B972">
        <v>105</v>
      </c>
      <c r="C972" t="s">
        <v>660</v>
      </c>
      <c r="D972">
        <v>266</v>
      </c>
      <c r="E972" t="s">
        <v>23</v>
      </c>
      <c r="F972" s="2">
        <v>45446</v>
      </c>
      <c r="G972" t="s">
        <v>672</v>
      </c>
      <c r="H972" t="s">
        <v>696</v>
      </c>
      <c r="I972">
        <v>-1.65</v>
      </c>
    </row>
    <row r="973" spans="1:9" x14ac:dyDescent="0.35">
      <c r="A973">
        <v>14019</v>
      </c>
      <c r="B973">
        <v>105</v>
      </c>
      <c r="C973" t="s">
        <v>660</v>
      </c>
      <c r="D973">
        <v>266</v>
      </c>
      <c r="E973" t="s">
        <v>23</v>
      </c>
      <c r="F973" s="2">
        <v>45446</v>
      </c>
      <c r="G973" t="s">
        <v>672</v>
      </c>
      <c r="H973" t="s">
        <v>696</v>
      </c>
      <c r="I973">
        <v>-1.65</v>
      </c>
    </row>
    <row r="974" spans="1:9" x14ac:dyDescent="0.35">
      <c r="A974">
        <v>14020</v>
      </c>
      <c r="B974">
        <v>105</v>
      </c>
      <c r="C974" t="s">
        <v>660</v>
      </c>
      <c r="D974">
        <v>266</v>
      </c>
      <c r="E974" t="s">
        <v>23</v>
      </c>
      <c r="F974" s="2">
        <v>45446</v>
      </c>
      <c r="G974" t="s">
        <v>672</v>
      </c>
      <c r="H974" t="s">
        <v>696</v>
      </c>
      <c r="I974">
        <v>-1.65</v>
      </c>
    </row>
    <row r="975" spans="1:9" x14ac:dyDescent="0.35">
      <c r="A975">
        <v>14021</v>
      </c>
      <c r="B975">
        <v>105</v>
      </c>
      <c r="C975" t="s">
        <v>660</v>
      </c>
      <c r="D975">
        <v>266</v>
      </c>
      <c r="E975" t="s">
        <v>23</v>
      </c>
      <c r="F975" s="2">
        <v>45446</v>
      </c>
      <c r="G975" t="s">
        <v>672</v>
      </c>
      <c r="H975" t="s">
        <v>696</v>
      </c>
      <c r="I975">
        <v>-9</v>
      </c>
    </row>
    <row r="976" spans="1:9" x14ac:dyDescent="0.35">
      <c r="A976">
        <v>14022</v>
      </c>
      <c r="B976">
        <v>105</v>
      </c>
      <c r="C976" t="s">
        <v>660</v>
      </c>
      <c r="D976">
        <v>266</v>
      </c>
      <c r="E976" t="s">
        <v>23</v>
      </c>
      <c r="F976" s="2">
        <v>45446</v>
      </c>
      <c r="G976" t="s">
        <v>672</v>
      </c>
      <c r="H976" t="s">
        <v>696</v>
      </c>
      <c r="I976">
        <v>-9</v>
      </c>
    </row>
    <row r="977" spans="1:9" x14ac:dyDescent="0.35">
      <c r="A977">
        <v>14023</v>
      </c>
      <c r="B977">
        <v>105</v>
      </c>
      <c r="C977" t="s">
        <v>660</v>
      </c>
      <c r="D977">
        <v>266</v>
      </c>
      <c r="E977" t="s">
        <v>23</v>
      </c>
      <c r="F977" s="2">
        <v>45446</v>
      </c>
      <c r="G977" t="s">
        <v>672</v>
      </c>
      <c r="H977" t="s">
        <v>696</v>
      </c>
      <c r="I977">
        <v>-9</v>
      </c>
    </row>
    <row r="978" spans="1:9" x14ac:dyDescent="0.35">
      <c r="A978">
        <v>14024</v>
      </c>
      <c r="B978">
        <v>105</v>
      </c>
      <c r="C978" t="s">
        <v>660</v>
      </c>
      <c r="D978">
        <v>266</v>
      </c>
      <c r="E978" t="s">
        <v>23</v>
      </c>
      <c r="F978" s="2">
        <v>45446</v>
      </c>
      <c r="G978" t="s">
        <v>672</v>
      </c>
      <c r="H978" t="s">
        <v>663</v>
      </c>
      <c r="I978">
        <v>-80000</v>
      </c>
    </row>
    <row r="979" spans="1:9" x14ac:dyDescent="0.35">
      <c r="A979">
        <v>14025</v>
      </c>
      <c r="B979">
        <v>105</v>
      </c>
      <c r="C979" t="s">
        <v>660</v>
      </c>
      <c r="D979">
        <v>266</v>
      </c>
      <c r="E979" t="s">
        <v>23</v>
      </c>
      <c r="F979" s="2">
        <v>45446</v>
      </c>
      <c r="G979" t="s">
        <v>672</v>
      </c>
      <c r="H979" t="s">
        <v>665</v>
      </c>
      <c r="I979">
        <v>-10</v>
      </c>
    </row>
    <row r="980" spans="1:9" x14ac:dyDescent="0.35">
      <c r="A980">
        <v>14026</v>
      </c>
      <c r="B980">
        <v>105</v>
      </c>
      <c r="C980" t="s">
        <v>660</v>
      </c>
      <c r="D980">
        <v>266</v>
      </c>
      <c r="E980" t="s">
        <v>23</v>
      </c>
      <c r="F980" s="2">
        <v>45446</v>
      </c>
      <c r="G980" t="s">
        <v>672</v>
      </c>
      <c r="H980" t="s">
        <v>681</v>
      </c>
      <c r="I980">
        <v>-10</v>
      </c>
    </row>
    <row r="981" spans="1:9" x14ac:dyDescent="0.35">
      <c r="A981">
        <v>14027</v>
      </c>
      <c r="B981">
        <v>105</v>
      </c>
      <c r="C981" t="s">
        <v>660</v>
      </c>
      <c r="D981">
        <v>266</v>
      </c>
      <c r="E981" t="s">
        <v>23</v>
      </c>
      <c r="F981" s="2">
        <v>45446</v>
      </c>
      <c r="G981" t="s">
        <v>672</v>
      </c>
      <c r="H981" t="s">
        <v>681</v>
      </c>
      <c r="I981">
        <v>-10</v>
      </c>
    </row>
    <row r="982" spans="1:9" x14ac:dyDescent="0.35">
      <c r="A982">
        <v>14028</v>
      </c>
      <c r="B982">
        <v>105</v>
      </c>
      <c r="C982" t="s">
        <v>660</v>
      </c>
      <c r="D982">
        <v>266</v>
      </c>
      <c r="E982" t="s">
        <v>23</v>
      </c>
      <c r="F982" s="2">
        <v>45446</v>
      </c>
      <c r="G982" t="s">
        <v>672</v>
      </c>
      <c r="H982" t="s">
        <v>682</v>
      </c>
      <c r="I982">
        <v>-10</v>
      </c>
    </row>
    <row r="983" spans="1:9" x14ac:dyDescent="0.35">
      <c r="A983">
        <v>14029</v>
      </c>
      <c r="B983">
        <v>105</v>
      </c>
      <c r="C983" t="s">
        <v>660</v>
      </c>
      <c r="D983">
        <v>266</v>
      </c>
      <c r="E983" t="s">
        <v>23</v>
      </c>
      <c r="F983" s="2">
        <v>45446</v>
      </c>
      <c r="G983" t="s">
        <v>672</v>
      </c>
      <c r="H983" t="s">
        <v>663</v>
      </c>
      <c r="I983">
        <v>-70000</v>
      </c>
    </row>
    <row r="984" spans="1:9" x14ac:dyDescent="0.35">
      <c r="A984">
        <v>14030</v>
      </c>
      <c r="B984">
        <v>105</v>
      </c>
      <c r="C984" t="s">
        <v>660</v>
      </c>
      <c r="D984">
        <v>266</v>
      </c>
      <c r="E984" t="s">
        <v>23</v>
      </c>
      <c r="F984" s="2">
        <v>45446</v>
      </c>
      <c r="G984" t="s">
        <v>672</v>
      </c>
      <c r="H984" t="s">
        <v>686</v>
      </c>
      <c r="I984">
        <v>-150000</v>
      </c>
    </row>
    <row r="985" spans="1:9" x14ac:dyDescent="0.35">
      <c r="A985">
        <v>14031</v>
      </c>
      <c r="B985">
        <v>105</v>
      </c>
      <c r="C985" t="s">
        <v>660</v>
      </c>
      <c r="D985">
        <v>266</v>
      </c>
      <c r="E985" t="s">
        <v>23</v>
      </c>
      <c r="F985" s="2">
        <v>45446</v>
      </c>
      <c r="G985" t="s">
        <v>672</v>
      </c>
      <c r="H985" t="s">
        <v>714</v>
      </c>
      <c r="I985">
        <v>-100</v>
      </c>
    </row>
    <row r="986" spans="1:9" x14ac:dyDescent="0.35">
      <c r="A986">
        <v>14032</v>
      </c>
      <c r="B986">
        <v>105</v>
      </c>
      <c r="C986" t="s">
        <v>660</v>
      </c>
      <c r="D986">
        <v>266</v>
      </c>
      <c r="E986" t="s">
        <v>23</v>
      </c>
      <c r="F986" s="2">
        <v>45446</v>
      </c>
      <c r="G986" t="s">
        <v>672</v>
      </c>
      <c r="H986" t="s">
        <v>666</v>
      </c>
      <c r="I986">
        <v>-10</v>
      </c>
    </row>
    <row r="987" spans="1:9" x14ac:dyDescent="0.35">
      <c r="A987">
        <v>14033</v>
      </c>
      <c r="B987">
        <v>105</v>
      </c>
      <c r="C987" t="s">
        <v>660</v>
      </c>
      <c r="D987">
        <v>266</v>
      </c>
      <c r="E987" t="s">
        <v>23</v>
      </c>
      <c r="F987" s="2">
        <v>45446</v>
      </c>
      <c r="G987" t="s">
        <v>672</v>
      </c>
      <c r="H987" t="s">
        <v>666</v>
      </c>
      <c r="I987">
        <v>-50000</v>
      </c>
    </row>
    <row r="988" spans="1:9" x14ac:dyDescent="0.35">
      <c r="A988">
        <v>14034</v>
      </c>
      <c r="B988">
        <v>105</v>
      </c>
      <c r="C988" t="s">
        <v>660</v>
      </c>
      <c r="D988">
        <v>266</v>
      </c>
      <c r="E988" t="s">
        <v>23</v>
      </c>
      <c r="F988" s="2">
        <v>45446</v>
      </c>
      <c r="G988" t="s">
        <v>672</v>
      </c>
      <c r="H988" t="s">
        <v>715</v>
      </c>
      <c r="I988">
        <v>-100</v>
      </c>
    </row>
    <row r="989" spans="1:9" x14ac:dyDescent="0.35">
      <c r="A989">
        <v>14035</v>
      </c>
      <c r="B989">
        <v>105</v>
      </c>
      <c r="C989" t="s">
        <v>660</v>
      </c>
      <c r="D989">
        <v>266</v>
      </c>
      <c r="E989" t="s">
        <v>23</v>
      </c>
      <c r="F989" s="2">
        <v>45446</v>
      </c>
      <c r="G989" t="s">
        <v>672</v>
      </c>
      <c r="H989" t="s">
        <v>716</v>
      </c>
      <c r="I989">
        <v>-100</v>
      </c>
    </row>
    <row r="990" spans="1:9" x14ac:dyDescent="0.35">
      <c r="A990">
        <v>14036</v>
      </c>
      <c r="B990">
        <v>105</v>
      </c>
      <c r="C990" t="s">
        <v>660</v>
      </c>
      <c r="D990">
        <v>266</v>
      </c>
      <c r="E990" t="s">
        <v>23</v>
      </c>
      <c r="F990" s="2">
        <v>45446</v>
      </c>
      <c r="G990" t="s">
        <v>672</v>
      </c>
      <c r="H990" t="s">
        <v>1064</v>
      </c>
      <c r="I990">
        <v>-100000</v>
      </c>
    </row>
    <row r="991" spans="1:9" x14ac:dyDescent="0.35">
      <c r="A991">
        <v>14037</v>
      </c>
      <c r="B991">
        <v>105</v>
      </c>
      <c r="C991" t="s">
        <v>660</v>
      </c>
      <c r="D991">
        <v>266</v>
      </c>
      <c r="E991" t="s">
        <v>23</v>
      </c>
      <c r="F991" s="2">
        <v>45446</v>
      </c>
      <c r="G991" t="s">
        <v>672</v>
      </c>
      <c r="H991" t="s">
        <v>1065</v>
      </c>
      <c r="I991">
        <v>-2000</v>
      </c>
    </row>
    <row r="992" spans="1:9" x14ac:dyDescent="0.35">
      <c r="A992">
        <v>14038</v>
      </c>
      <c r="B992">
        <v>105</v>
      </c>
      <c r="C992" t="s">
        <v>660</v>
      </c>
      <c r="D992">
        <v>266</v>
      </c>
      <c r="E992" t="s">
        <v>23</v>
      </c>
      <c r="F992" s="2">
        <v>45446</v>
      </c>
      <c r="G992" t="s">
        <v>672</v>
      </c>
      <c r="H992" t="s">
        <v>1066</v>
      </c>
      <c r="I992">
        <v>-2400</v>
      </c>
    </row>
    <row r="993" spans="1:9" x14ac:dyDescent="0.35">
      <c r="A993">
        <v>14039</v>
      </c>
      <c r="B993">
        <v>105</v>
      </c>
      <c r="C993" t="s">
        <v>660</v>
      </c>
      <c r="D993">
        <v>266</v>
      </c>
      <c r="E993" t="s">
        <v>23</v>
      </c>
      <c r="F993" s="2">
        <v>45446</v>
      </c>
      <c r="G993" t="s">
        <v>672</v>
      </c>
      <c r="H993" t="s">
        <v>1067</v>
      </c>
      <c r="I993">
        <v>-2000</v>
      </c>
    </row>
    <row r="994" spans="1:9" x14ac:dyDescent="0.35">
      <c r="A994">
        <v>14040</v>
      </c>
      <c r="B994">
        <v>105</v>
      </c>
      <c r="C994" t="s">
        <v>660</v>
      </c>
      <c r="D994">
        <v>266</v>
      </c>
      <c r="E994" t="s">
        <v>23</v>
      </c>
      <c r="F994" s="2">
        <v>45446</v>
      </c>
      <c r="G994" t="s">
        <v>672</v>
      </c>
      <c r="H994" t="s">
        <v>1068</v>
      </c>
      <c r="I994">
        <v>-2550</v>
      </c>
    </row>
    <row r="995" spans="1:9" x14ac:dyDescent="0.35">
      <c r="A995">
        <v>14041</v>
      </c>
      <c r="B995">
        <v>105</v>
      </c>
      <c r="C995" t="s">
        <v>660</v>
      </c>
      <c r="D995">
        <v>266</v>
      </c>
      <c r="E995" t="s">
        <v>23</v>
      </c>
      <c r="F995" s="2">
        <v>45446</v>
      </c>
      <c r="G995" t="s">
        <v>672</v>
      </c>
      <c r="H995" t="s">
        <v>1068</v>
      </c>
      <c r="I995">
        <v>-750</v>
      </c>
    </row>
    <row r="996" spans="1:9" x14ac:dyDescent="0.35">
      <c r="A996">
        <v>14042</v>
      </c>
      <c r="B996">
        <v>105</v>
      </c>
      <c r="C996" t="s">
        <v>660</v>
      </c>
      <c r="D996">
        <v>266</v>
      </c>
      <c r="E996" t="s">
        <v>23</v>
      </c>
      <c r="F996" s="2">
        <v>45446</v>
      </c>
      <c r="G996" t="s">
        <v>672</v>
      </c>
      <c r="H996" t="s">
        <v>1069</v>
      </c>
      <c r="I996">
        <v>-1000</v>
      </c>
    </row>
    <row r="997" spans="1:9" x14ac:dyDescent="0.35">
      <c r="A997">
        <v>14043</v>
      </c>
      <c r="B997">
        <v>105</v>
      </c>
      <c r="C997" t="s">
        <v>660</v>
      </c>
      <c r="D997">
        <v>266</v>
      </c>
      <c r="E997" t="s">
        <v>23</v>
      </c>
      <c r="F997" s="2">
        <v>45446</v>
      </c>
      <c r="G997" t="s">
        <v>672</v>
      </c>
      <c r="H997" t="s">
        <v>1070</v>
      </c>
      <c r="I997">
        <v>-100</v>
      </c>
    </row>
    <row r="998" spans="1:9" x14ac:dyDescent="0.35">
      <c r="A998">
        <v>14044</v>
      </c>
      <c r="B998">
        <v>105</v>
      </c>
      <c r="C998" t="s">
        <v>660</v>
      </c>
      <c r="D998">
        <v>266</v>
      </c>
      <c r="E998" t="s">
        <v>23</v>
      </c>
      <c r="F998" s="2">
        <v>45446</v>
      </c>
      <c r="G998" t="s">
        <v>672</v>
      </c>
      <c r="H998" t="s">
        <v>1071</v>
      </c>
      <c r="I998">
        <v>-100</v>
      </c>
    </row>
    <row r="999" spans="1:9" x14ac:dyDescent="0.35">
      <c r="A999">
        <v>14045</v>
      </c>
      <c r="B999">
        <v>105</v>
      </c>
      <c r="C999" t="s">
        <v>660</v>
      </c>
      <c r="D999">
        <v>266</v>
      </c>
      <c r="E999" t="s">
        <v>23</v>
      </c>
      <c r="F999" s="2">
        <v>45446</v>
      </c>
      <c r="G999" t="s">
        <v>672</v>
      </c>
      <c r="H999" t="s">
        <v>1072</v>
      </c>
      <c r="I999">
        <v>-100</v>
      </c>
    </row>
    <row r="1000" spans="1:9" x14ac:dyDescent="0.35">
      <c r="A1000">
        <v>14046</v>
      </c>
      <c r="B1000">
        <v>105</v>
      </c>
      <c r="C1000" t="s">
        <v>660</v>
      </c>
      <c r="D1000">
        <v>266</v>
      </c>
      <c r="E1000" t="s">
        <v>23</v>
      </c>
      <c r="F1000" s="2">
        <v>45446</v>
      </c>
      <c r="G1000" t="s">
        <v>672</v>
      </c>
      <c r="H1000" t="s">
        <v>1073</v>
      </c>
      <c r="I1000">
        <v>-100</v>
      </c>
    </row>
    <row r="1001" spans="1:9" x14ac:dyDescent="0.35">
      <c r="A1001">
        <v>14047</v>
      </c>
      <c r="B1001">
        <v>105</v>
      </c>
      <c r="C1001" t="s">
        <v>660</v>
      </c>
      <c r="D1001">
        <v>266</v>
      </c>
      <c r="E1001" t="s">
        <v>23</v>
      </c>
      <c r="F1001" s="2">
        <v>45446</v>
      </c>
      <c r="G1001" t="s">
        <v>672</v>
      </c>
      <c r="H1001" t="s">
        <v>1074</v>
      </c>
      <c r="I1001">
        <v>-100</v>
      </c>
    </row>
    <row r="1002" spans="1:9" x14ac:dyDescent="0.35">
      <c r="A1002">
        <v>14048</v>
      </c>
      <c r="B1002">
        <v>105</v>
      </c>
      <c r="C1002" t="s">
        <v>660</v>
      </c>
      <c r="D1002">
        <v>266</v>
      </c>
      <c r="E1002" t="s">
        <v>23</v>
      </c>
      <c r="F1002" s="2">
        <v>45446</v>
      </c>
      <c r="G1002" t="s">
        <v>672</v>
      </c>
      <c r="H1002" t="s">
        <v>1075</v>
      </c>
      <c r="I1002">
        <v>-100</v>
      </c>
    </row>
    <row r="1003" spans="1:9" x14ac:dyDescent="0.35">
      <c r="A1003">
        <v>14049</v>
      </c>
      <c r="B1003">
        <v>105</v>
      </c>
      <c r="C1003" t="s">
        <v>660</v>
      </c>
      <c r="D1003">
        <v>266</v>
      </c>
      <c r="E1003" t="s">
        <v>23</v>
      </c>
      <c r="F1003" s="2">
        <v>45446</v>
      </c>
      <c r="G1003" t="s">
        <v>672</v>
      </c>
      <c r="H1003" t="s">
        <v>1076</v>
      </c>
      <c r="I1003">
        <v>-10</v>
      </c>
    </row>
    <row r="1004" spans="1:9" x14ac:dyDescent="0.35">
      <c r="A1004">
        <v>14050</v>
      </c>
      <c r="B1004">
        <v>105</v>
      </c>
      <c r="C1004" t="s">
        <v>660</v>
      </c>
      <c r="D1004">
        <v>266</v>
      </c>
      <c r="E1004" t="s">
        <v>23</v>
      </c>
      <c r="F1004" s="2">
        <v>45446</v>
      </c>
      <c r="G1004" t="s">
        <v>672</v>
      </c>
      <c r="H1004" t="s">
        <v>1077</v>
      </c>
      <c r="I1004">
        <v>-1126.4000000000001</v>
      </c>
    </row>
    <row r="1005" spans="1:9" x14ac:dyDescent="0.35">
      <c r="A1005">
        <v>14051</v>
      </c>
      <c r="B1005">
        <v>105</v>
      </c>
      <c r="C1005" t="s">
        <v>660</v>
      </c>
      <c r="D1005">
        <v>266</v>
      </c>
      <c r="E1005" t="s">
        <v>23</v>
      </c>
      <c r="F1005" s="2">
        <v>45446</v>
      </c>
      <c r="G1005" t="s">
        <v>672</v>
      </c>
      <c r="H1005" t="s">
        <v>1064</v>
      </c>
      <c r="I1005">
        <v>-50000</v>
      </c>
    </row>
    <row r="1006" spans="1:9" x14ac:dyDescent="0.35">
      <c r="A1006">
        <v>14052</v>
      </c>
      <c r="B1006">
        <v>105</v>
      </c>
      <c r="C1006" t="s">
        <v>660</v>
      </c>
      <c r="D1006">
        <v>266</v>
      </c>
      <c r="E1006" t="s">
        <v>23</v>
      </c>
      <c r="F1006" s="2">
        <v>45446</v>
      </c>
      <c r="G1006" t="s">
        <v>672</v>
      </c>
      <c r="H1006" t="s">
        <v>701</v>
      </c>
      <c r="I1006">
        <v>-258.62</v>
      </c>
    </row>
    <row r="1007" spans="1:9" x14ac:dyDescent="0.35">
      <c r="A1007">
        <v>13086</v>
      </c>
      <c r="B1007">
        <v>105</v>
      </c>
      <c r="C1007" t="s">
        <v>660</v>
      </c>
      <c r="D1007">
        <v>266</v>
      </c>
      <c r="E1007" t="s">
        <v>23</v>
      </c>
      <c r="F1007" s="2">
        <v>45432</v>
      </c>
      <c r="G1007" t="s">
        <v>661</v>
      </c>
      <c r="H1007" t="s">
        <v>680</v>
      </c>
      <c r="I1007">
        <v>8300</v>
      </c>
    </row>
    <row r="1008" spans="1:9" x14ac:dyDescent="0.35">
      <c r="A1008">
        <v>13087</v>
      </c>
      <c r="B1008">
        <v>105</v>
      </c>
      <c r="C1008" t="s">
        <v>660</v>
      </c>
      <c r="D1008">
        <v>266</v>
      </c>
      <c r="E1008" t="s">
        <v>23</v>
      </c>
      <c r="F1008" s="2">
        <v>45432</v>
      </c>
      <c r="G1008" t="s">
        <v>661</v>
      </c>
      <c r="H1008" t="s">
        <v>663</v>
      </c>
      <c r="I1008">
        <v>6000</v>
      </c>
    </row>
    <row r="1009" spans="1:9" x14ac:dyDescent="0.35">
      <c r="A1009">
        <v>13088</v>
      </c>
      <c r="B1009">
        <v>105</v>
      </c>
      <c r="C1009" t="s">
        <v>660</v>
      </c>
      <c r="D1009">
        <v>266</v>
      </c>
      <c r="E1009" t="s">
        <v>23</v>
      </c>
      <c r="F1009" s="2">
        <v>45432</v>
      </c>
      <c r="G1009" t="s">
        <v>661</v>
      </c>
      <c r="H1009" t="s">
        <v>665</v>
      </c>
      <c r="I1009">
        <v>1300</v>
      </c>
    </row>
    <row r="1010" spans="1:9" x14ac:dyDescent="0.35">
      <c r="A1010">
        <v>13089</v>
      </c>
      <c r="B1010">
        <v>105</v>
      </c>
      <c r="C1010" t="s">
        <v>660</v>
      </c>
      <c r="D1010">
        <v>266</v>
      </c>
      <c r="E1010" t="s">
        <v>23</v>
      </c>
      <c r="F1010" s="2">
        <v>45432</v>
      </c>
      <c r="G1010" t="s">
        <v>661</v>
      </c>
      <c r="H1010" t="s">
        <v>666</v>
      </c>
      <c r="I1010">
        <v>2000</v>
      </c>
    </row>
    <row r="1011" spans="1:9" x14ac:dyDescent="0.35">
      <c r="A1011">
        <v>13090</v>
      </c>
      <c r="B1011">
        <v>105</v>
      </c>
      <c r="C1011" t="s">
        <v>660</v>
      </c>
      <c r="D1011">
        <v>266</v>
      </c>
      <c r="E1011" t="s">
        <v>23</v>
      </c>
      <c r="F1011" s="2">
        <v>45432</v>
      </c>
      <c r="G1011" t="s">
        <v>661</v>
      </c>
      <c r="H1011" t="s">
        <v>667</v>
      </c>
      <c r="I1011">
        <v>234.04</v>
      </c>
    </row>
    <row r="1012" spans="1:9" x14ac:dyDescent="0.35">
      <c r="A1012">
        <v>13091</v>
      </c>
      <c r="B1012">
        <v>105</v>
      </c>
      <c r="C1012" t="s">
        <v>660</v>
      </c>
      <c r="D1012">
        <v>266</v>
      </c>
      <c r="E1012" t="s">
        <v>23</v>
      </c>
      <c r="F1012" s="2">
        <v>45432</v>
      </c>
      <c r="G1012" t="s">
        <v>661</v>
      </c>
      <c r="H1012" t="s">
        <v>1078</v>
      </c>
      <c r="I1012">
        <v>188499.96</v>
      </c>
    </row>
    <row r="1013" spans="1:9" x14ac:dyDescent="0.35">
      <c r="A1013">
        <v>13092</v>
      </c>
      <c r="B1013">
        <v>105</v>
      </c>
      <c r="C1013" t="s">
        <v>660</v>
      </c>
      <c r="D1013">
        <v>266</v>
      </c>
      <c r="E1013" t="s">
        <v>23</v>
      </c>
      <c r="F1013" s="2">
        <v>45432</v>
      </c>
      <c r="G1013" t="s">
        <v>661</v>
      </c>
      <c r="H1013" t="s">
        <v>1078</v>
      </c>
      <c r="I1013">
        <v>47193.47</v>
      </c>
    </row>
    <row r="1014" spans="1:9" x14ac:dyDescent="0.35">
      <c r="A1014">
        <v>13093</v>
      </c>
      <c r="B1014">
        <v>105</v>
      </c>
      <c r="C1014" t="s">
        <v>660</v>
      </c>
      <c r="D1014">
        <v>266</v>
      </c>
      <c r="E1014" t="s">
        <v>23</v>
      </c>
      <c r="F1014" s="2">
        <v>45432</v>
      </c>
      <c r="G1014" t="s">
        <v>661</v>
      </c>
      <c r="H1014" t="s">
        <v>1078</v>
      </c>
      <c r="I1014">
        <v>32927.15</v>
      </c>
    </row>
    <row r="1015" spans="1:9" x14ac:dyDescent="0.35">
      <c r="A1015">
        <v>13094</v>
      </c>
      <c r="B1015">
        <v>105</v>
      </c>
      <c r="C1015" t="s">
        <v>660</v>
      </c>
      <c r="D1015">
        <v>266</v>
      </c>
      <c r="E1015" t="s">
        <v>23</v>
      </c>
      <c r="F1015" s="2">
        <v>45432</v>
      </c>
      <c r="G1015" t="s">
        <v>661</v>
      </c>
      <c r="H1015" t="s">
        <v>1078</v>
      </c>
      <c r="I1015">
        <v>277082.56</v>
      </c>
    </row>
    <row r="1016" spans="1:9" x14ac:dyDescent="0.35">
      <c r="A1016">
        <v>13095</v>
      </c>
      <c r="B1016">
        <v>105</v>
      </c>
      <c r="C1016" t="s">
        <v>660</v>
      </c>
      <c r="D1016">
        <v>266</v>
      </c>
      <c r="E1016" t="s">
        <v>23</v>
      </c>
      <c r="F1016" s="2">
        <v>45432</v>
      </c>
      <c r="G1016" t="s">
        <v>661</v>
      </c>
      <c r="H1016" t="s">
        <v>1078</v>
      </c>
      <c r="I1016">
        <v>146363.47</v>
      </c>
    </row>
    <row r="1017" spans="1:9" x14ac:dyDescent="0.35">
      <c r="A1017">
        <v>13096</v>
      </c>
      <c r="B1017">
        <v>105</v>
      </c>
      <c r="C1017" t="s">
        <v>660</v>
      </c>
      <c r="D1017">
        <v>266</v>
      </c>
      <c r="E1017" t="s">
        <v>23</v>
      </c>
      <c r="F1017" s="2">
        <v>45432</v>
      </c>
      <c r="G1017" t="s">
        <v>661</v>
      </c>
      <c r="H1017" t="s">
        <v>1079</v>
      </c>
      <c r="I1017">
        <v>500</v>
      </c>
    </row>
    <row r="1018" spans="1:9" x14ac:dyDescent="0.35">
      <c r="A1018">
        <v>13097</v>
      </c>
      <c r="B1018">
        <v>105</v>
      </c>
      <c r="C1018" t="s">
        <v>660</v>
      </c>
      <c r="D1018">
        <v>266</v>
      </c>
      <c r="E1018" t="s">
        <v>23</v>
      </c>
      <c r="F1018" s="2">
        <v>45432</v>
      </c>
      <c r="G1018" t="s">
        <v>661</v>
      </c>
      <c r="H1018" t="s">
        <v>1080</v>
      </c>
      <c r="I1018">
        <v>1150.46</v>
      </c>
    </row>
    <row r="1019" spans="1:9" x14ac:dyDescent="0.35">
      <c r="A1019">
        <v>13099</v>
      </c>
      <c r="B1019">
        <v>105</v>
      </c>
      <c r="C1019" t="s">
        <v>660</v>
      </c>
      <c r="D1019">
        <v>266</v>
      </c>
      <c r="E1019" t="s">
        <v>23</v>
      </c>
      <c r="F1019" s="2">
        <v>45432</v>
      </c>
      <c r="G1019" t="s">
        <v>672</v>
      </c>
      <c r="H1019" t="s">
        <v>1081</v>
      </c>
      <c r="I1019">
        <v>-109.9</v>
      </c>
    </row>
    <row r="1020" spans="1:9" x14ac:dyDescent="0.35">
      <c r="A1020">
        <v>13100</v>
      </c>
      <c r="B1020">
        <v>105</v>
      </c>
      <c r="C1020" t="s">
        <v>660</v>
      </c>
      <c r="D1020">
        <v>266</v>
      </c>
      <c r="E1020" t="s">
        <v>23</v>
      </c>
      <c r="F1020" s="2">
        <v>45432</v>
      </c>
      <c r="G1020" t="s">
        <v>672</v>
      </c>
      <c r="H1020" t="s">
        <v>1082</v>
      </c>
      <c r="I1020">
        <v>-112</v>
      </c>
    </row>
    <row r="1021" spans="1:9" x14ac:dyDescent="0.35">
      <c r="A1021">
        <v>13101</v>
      </c>
      <c r="B1021">
        <v>105</v>
      </c>
      <c r="C1021" t="s">
        <v>660</v>
      </c>
      <c r="D1021">
        <v>266</v>
      </c>
      <c r="E1021" t="s">
        <v>23</v>
      </c>
      <c r="F1021" s="2">
        <v>45432</v>
      </c>
      <c r="G1021" t="s">
        <v>672</v>
      </c>
      <c r="H1021" t="s">
        <v>1083</v>
      </c>
      <c r="I1021">
        <v>-140</v>
      </c>
    </row>
    <row r="1022" spans="1:9" x14ac:dyDescent="0.35">
      <c r="A1022">
        <v>13102</v>
      </c>
      <c r="B1022">
        <v>105</v>
      </c>
      <c r="C1022" t="s">
        <v>660</v>
      </c>
      <c r="D1022">
        <v>266</v>
      </c>
      <c r="E1022" t="s">
        <v>23</v>
      </c>
      <c r="F1022" s="2">
        <v>45432</v>
      </c>
      <c r="G1022" t="s">
        <v>672</v>
      </c>
      <c r="H1022" t="s">
        <v>1084</v>
      </c>
      <c r="I1022">
        <v>-145.78</v>
      </c>
    </row>
    <row r="1023" spans="1:9" x14ac:dyDescent="0.35">
      <c r="A1023">
        <v>13103</v>
      </c>
      <c r="B1023">
        <v>105</v>
      </c>
      <c r="C1023" t="s">
        <v>660</v>
      </c>
      <c r="D1023">
        <v>266</v>
      </c>
      <c r="E1023" t="s">
        <v>23</v>
      </c>
      <c r="F1023" s="2">
        <v>45432</v>
      </c>
      <c r="G1023" t="s">
        <v>672</v>
      </c>
      <c r="H1023" t="s">
        <v>1085</v>
      </c>
      <c r="I1023">
        <v>-183.15</v>
      </c>
    </row>
    <row r="1024" spans="1:9" x14ac:dyDescent="0.35">
      <c r="A1024">
        <v>13104</v>
      </c>
      <c r="B1024">
        <v>105</v>
      </c>
      <c r="C1024" t="s">
        <v>660</v>
      </c>
      <c r="D1024">
        <v>266</v>
      </c>
      <c r="E1024" t="s">
        <v>23</v>
      </c>
      <c r="F1024" s="2">
        <v>45432</v>
      </c>
      <c r="G1024" t="s">
        <v>672</v>
      </c>
      <c r="H1024" t="s">
        <v>1086</v>
      </c>
      <c r="I1024">
        <v>-214.54</v>
      </c>
    </row>
    <row r="1025" spans="1:9" x14ac:dyDescent="0.35">
      <c r="A1025">
        <v>13105</v>
      </c>
      <c r="B1025">
        <v>105</v>
      </c>
      <c r="C1025" t="s">
        <v>660</v>
      </c>
      <c r="D1025">
        <v>266</v>
      </c>
      <c r="E1025" t="s">
        <v>23</v>
      </c>
      <c r="F1025" s="2">
        <v>45432</v>
      </c>
      <c r="G1025" t="s">
        <v>672</v>
      </c>
      <c r="H1025" t="s">
        <v>1087</v>
      </c>
      <c r="I1025">
        <v>-283.89999999999998</v>
      </c>
    </row>
    <row r="1026" spans="1:9" x14ac:dyDescent="0.35">
      <c r="A1026">
        <v>13106</v>
      </c>
      <c r="B1026">
        <v>105</v>
      </c>
      <c r="C1026" t="s">
        <v>660</v>
      </c>
      <c r="D1026">
        <v>266</v>
      </c>
      <c r="E1026" t="s">
        <v>23</v>
      </c>
      <c r="F1026" s="2">
        <v>45432</v>
      </c>
      <c r="G1026" t="s">
        <v>672</v>
      </c>
      <c r="H1026" t="s">
        <v>1088</v>
      </c>
      <c r="I1026">
        <v>-444.05</v>
      </c>
    </row>
    <row r="1027" spans="1:9" x14ac:dyDescent="0.35">
      <c r="A1027">
        <v>13107</v>
      </c>
      <c r="B1027">
        <v>105</v>
      </c>
      <c r="C1027" t="s">
        <v>660</v>
      </c>
      <c r="D1027">
        <v>266</v>
      </c>
      <c r="E1027" t="s">
        <v>23</v>
      </c>
      <c r="F1027" s="2">
        <v>45432</v>
      </c>
      <c r="G1027" t="s">
        <v>672</v>
      </c>
      <c r="H1027" t="s">
        <v>1088</v>
      </c>
      <c r="I1027">
        <v>-519.13</v>
      </c>
    </row>
    <row r="1028" spans="1:9" x14ac:dyDescent="0.35">
      <c r="A1028">
        <v>13108</v>
      </c>
      <c r="B1028">
        <v>105</v>
      </c>
      <c r="C1028" t="s">
        <v>660</v>
      </c>
      <c r="D1028">
        <v>266</v>
      </c>
      <c r="E1028" t="s">
        <v>23</v>
      </c>
      <c r="F1028" s="2">
        <v>45432</v>
      </c>
      <c r="G1028" t="s">
        <v>672</v>
      </c>
      <c r="H1028" t="s">
        <v>1087</v>
      </c>
      <c r="I1028">
        <v>-545.6</v>
      </c>
    </row>
    <row r="1029" spans="1:9" x14ac:dyDescent="0.35">
      <c r="A1029">
        <v>13109</v>
      </c>
      <c r="B1029">
        <v>105</v>
      </c>
      <c r="C1029" t="s">
        <v>660</v>
      </c>
      <c r="D1029">
        <v>266</v>
      </c>
      <c r="E1029" t="s">
        <v>23</v>
      </c>
      <c r="F1029" s="2">
        <v>45432</v>
      </c>
      <c r="G1029" t="s">
        <v>672</v>
      </c>
      <c r="H1029" t="s">
        <v>1089</v>
      </c>
      <c r="I1029">
        <v>-559.91</v>
      </c>
    </row>
    <row r="1030" spans="1:9" x14ac:dyDescent="0.35">
      <c r="A1030">
        <v>13110</v>
      </c>
      <c r="B1030">
        <v>105</v>
      </c>
      <c r="C1030" t="s">
        <v>660</v>
      </c>
      <c r="D1030">
        <v>266</v>
      </c>
      <c r="E1030" t="s">
        <v>23</v>
      </c>
      <c r="F1030" s="2">
        <v>45432</v>
      </c>
      <c r="G1030" t="s">
        <v>672</v>
      </c>
      <c r="H1030" t="s">
        <v>1090</v>
      </c>
      <c r="I1030">
        <v>-775.55</v>
      </c>
    </row>
    <row r="1031" spans="1:9" x14ac:dyDescent="0.35">
      <c r="A1031">
        <v>13111</v>
      </c>
      <c r="B1031">
        <v>105</v>
      </c>
      <c r="C1031" t="s">
        <v>660</v>
      </c>
      <c r="D1031">
        <v>266</v>
      </c>
      <c r="E1031" t="s">
        <v>23</v>
      </c>
      <c r="F1031" s="2">
        <v>45432</v>
      </c>
      <c r="G1031" t="s">
        <v>672</v>
      </c>
      <c r="H1031" t="s">
        <v>1091</v>
      </c>
      <c r="I1031">
        <v>-1205.6400000000001</v>
      </c>
    </row>
    <row r="1032" spans="1:9" x14ac:dyDescent="0.35">
      <c r="A1032">
        <v>13112</v>
      </c>
      <c r="B1032">
        <v>105</v>
      </c>
      <c r="C1032" t="s">
        <v>660</v>
      </c>
      <c r="D1032">
        <v>266</v>
      </c>
      <c r="E1032" t="s">
        <v>23</v>
      </c>
      <c r="F1032" s="2">
        <v>45432</v>
      </c>
      <c r="G1032" t="s">
        <v>672</v>
      </c>
      <c r="H1032" t="s">
        <v>1092</v>
      </c>
      <c r="I1032">
        <v>-1186</v>
      </c>
    </row>
    <row r="1033" spans="1:9" x14ac:dyDescent="0.35">
      <c r="A1033">
        <v>13113</v>
      </c>
      <c r="B1033">
        <v>105</v>
      </c>
      <c r="C1033" t="s">
        <v>660</v>
      </c>
      <c r="D1033">
        <v>266</v>
      </c>
      <c r="E1033" t="s">
        <v>23</v>
      </c>
      <c r="F1033" s="2">
        <v>45432</v>
      </c>
      <c r="G1033" t="s">
        <v>672</v>
      </c>
      <c r="H1033" t="s">
        <v>1093</v>
      </c>
      <c r="I1033">
        <v>-2104.06</v>
      </c>
    </row>
    <row r="1034" spans="1:9" x14ac:dyDescent="0.35">
      <c r="A1034">
        <v>13114</v>
      </c>
      <c r="B1034">
        <v>105</v>
      </c>
      <c r="C1034" t="s">
        <v>660</v>
      </c>
      <c r="D1034">
        <v>266</v>
      </c>
      <c r="E1034" t="s">
        <v>23</v>
      </c>
      <c r="F1034" s="2">
        <v>45432</v>
      </c>
      <c r="G1034" t="s">
        <v>672</v>
      </c>
      <c r="H1034" t="s">
        <v>1093</v>
      </c>
      <c r="I1034">
        <v>-2841.35</v>
      </c>
    </row>
    <row r="1035" spans="1:9" x14ac:dyDescent="0.35">
      <c r="A1035">
        <v>13115</v>
      </c>
      <c r="B1035">
        <v>105</v>
      </c>
      <c r="C1035" t="s">
        <v>660</v>
      </c>
      <c r="D1035">
        <v>266</v>
      </c>
      <c r="E1035" t="s">
        <v>23</v>
      </c>
      <c r="F1035" s="2">
        <v>45432</v>
      </c>
      <c r="G1035" t="s">
        <v>672</v>
      </c>
      <c r="H1035" t="s">
        <v>807</v>
      </c>
      <c r="I1035">
        <v>-2340.64</v>
      </c>
    </row>
    <row r="1036" spans="1:9" x14ac:dyDescent="0.35">
      <c r="A1036">
        <v>13116</v>
      </c>
      <c r="B1036">
        <v>105</v>
      </c>
      <c r="C1036" t="s">
        <v>660</v>
      </c>
      <c r="D1036">
        <v>266</v>
      </c>
      <c r="E1036" t="s">
        <v>23</v>
      </c>
      <c r="F1036" s="2">
        <v>45432</v>
      </c>
      <c r="G1036" t="s">
        <v>672</v>
      </c>
      <c r="H1036" t="s">
        <v>807</v>
      </c>
      <c r="I1036">
        <v>-630.16</v>
      </c>
    </row>
    <row r="1037" spans="1:9" x14ac:dyDescent="0.35">
      <c r="A1037">
        <v>13117</v>
      </c>
      <c r="B1037">
        <v>105</v>
      </c>
      <c r="C1037" t="s">
        <v>660</v>
      </c>
      <c r="D1037">
        <v>266</v>
      </c>
      <c r="E1037" t="s">
        <v>23</v>
      </c>
      <c r="F1037" s="2">
        <v>45432</v>
      </c>
      <c r="G1037" t="s">
        <v>672</v>
      </c>
      <c r="H1037" t="s">
        <v>714</v>
      </c>
      <c r="I1037">
        <v>-1000</v>
      </c>
    </row>
    <row r="1038" spans="1:9" x14ac:dyDescent="0.35">
      <c r="A1038">
        <v>13118</v>
      </c>
      <c r="B1038">
        <v>105</v>
      </c>
      <c r="C1038" t="s">
        <v>660</v>
      </c>
      <c r="D1038">
        <v>266</v>
      </c>
      <c r="E1038" t="s">
        <v>23</v>
      </c>
      <c r="F1038" s="2">
        <v>45432</v>
      </c>
      <c r="G1038" t="s">
        <v>672</v>
      </c>
      <c r="H1038" t="s">
        <v>663</v>
      </c>
      <c r="I1038">
        <v>-14000</v>
      </c>
    </row>
    <row r="1039" spans="1:9" x14ac:dyDescent="0.35">
      <c r="A1039">
        <v>13119</v>
      </c>
      <c r="B1039">
        <v>105</v>
      </c>
      <c r="C1039" t="s">
        <v>660</v>
      </c>
      <c r="D1039">
        <v>266</v>
      </c>
      <c r="E1039" t="s">
        <v>23</v>
      </c>
      <c r="F1039" s="2">
        <v>45432</v>
      </c>
      <c r="G1039" t="s">
        <v>672</v>
      </c>
      <c r="H1039" t="s">
        <v>665</v>
      </c>
      <c r="I1039">
        <v>-10</v>
      </c>
    </row>
    <row r="1040" spans="1:9" x14ac:dyDescent="0.35">
      <c r="A1040">
        <v>13120</v>
      </c>
      <c r="B1040">
        <v>105</v>
      </c>
      <c r="C1040" t="s">
        <v>660</v>
      </c>
      <c r="D1040">
        <v>266</v>
      </c>
      <c r="E1040" t="s">
        <v>23</v>
      </c>
      <c r="F1040" s="2">
        <v>45432</v>
      </c>
      <c r="G1040" t="s">
        <v>672</v>
      </c>
      <c r="H1040" t="s">
        <v>681</v>
      </c>
      <c r="I1040">
        <v>-10</v>
      </c>
    </row>
    <row r="1041" spans="1:9" x14ac:dyDescent="0.35">
      <c r="A1041">
        <v>13121</v>
      </c>
      <c r="B1041">
        <v>105</v>
      </c>
      <c r="C1041" t="s">
        <v>660</v>
      </c>
      <c r="D1041">
        <v>266</v>
      </c>
      <c r="E1041" t="s">
        <v>23</v>
      </c>
      <c r="F1041" s="2">
        <v>45432</v>
      </c>
      <c r="G1041" t="s">
        <v>672</v>
      </c>
      <c r="H1041" t="s">
        <v>681</v>
      </c>
      <c r="I1041">
        <v>-10</v>
      </c>
    </row>
    <row r="1042" spans="1:9" x14ac:dyDescent="0.35">
      <c r="A1042">
        <v>13122</v>
      </c>
      <c r="B1042">
        <v>105</v>
      </c>
      <c r="C1042" t="s">
        <v>660</v>
      </c>
      <c r="D1042">
        <v>266</v>
      </c>
      <c r="E1042" t="s">
        <v>23</v>
      </c>
      <c r="F1042" s="2">
        <v>45432</v>
      </c>
      <c r="G1042" t="s">
        <v>672</v>
      </c>
      <c r="H1042" t="s">
        <v>682</v>
      </c>
      <c r="I1042">
        <v>-10</v>
      </c>
    </row>
    <row r="1043" spans="1:9" x14ac:dyDescent="0.35">
      <c r="A1043">
        <v>13123</v>
      </c>
      <c r="B1043">
        <v>105</v>
      </c>
      <c r="C1043" t="s">
        <v>660</v>
      </c>
      <c r="D1043">
        <v>266</v>
      </c>
      <c r="E1043" t="s">
        <v>23</v>
      </c>
      <c r="F1043" s="2">
        <v>45432</v>
      </c>
      <c r="G1043" t="s">
        <v>672</v>
      </c>
      <c r="H1043" t="s">
        <v>686</v>
      </c>
      <c r="I1043">
        <v>-50000</v>
      </c>
    </row>
    <row r="1044" spans="1:9" x14ac:dyDescent="0.35">
      <c r="A1044">
        <v>13124</v>
      </c>
      <c r="B1044">
        <v>105</v>
      </c>
      <c r="C1044" t="s">
        <v>660</v>
      </c>
      <c r="D1044">
        <v>266</v>
      </c>
      <c r="E1044" t="s">
        <v>23</v>
      </c>
      <c r="F1044" s="2">
        <v>45432</v>
      </c>
      <c r="G1044" t="s">
        <v>672</v>
      </c>
      <c r="H1044" t="s">
        <v>680</v>
      </c>
      <c r="I1044">
        <v>-65000</v>
      </c>
    </row>
    <row r="1045" spans="1:9" x14ac:dyDescent="0.35">
      <c r="A1045">
        <v>13125</v>
      </c>
      <c r="B1045">
        <v>105</v>
      </c>
      <c r="C1045" t="s">
        <v>660</v>
      </c>
      <c r="D1045">
        <v>266</v>
      </c>
      <c r="E1045" t="s">
        <v>23</v>
      </c>
      <c r="F1045" s="2">
        <v>45432</v>
      </c>
      <c r="G1045" t="s">
        <v>672</v>
      </c>
      <c r="H1045" t="s">
        <v>663</v>
      </c>
      <c r="I1045">
        <v>-30000</v>
      </c>
    </row>
    <row r="1046" spans="1:9" x14ac:dyDescent="0.35">
      <c r="A1046">
        <v>13126</v>
      </c>
      <c r="B1046">
        <v>105</v>
      </c>
      <c r="C1046" t="s">
        <v>660</v>
      </c>
      <c r="D1046">
        <v>266</v>
      </c>
      <c r="E1046" t="s">
        <v>23</v>
      </c>
      <c r="F1046" s="2">
        <v>45432</v>
      </c>
      <c r="G1046" t="s">
        <v>672</v>
      </c>
      <c r="H1046" t="s">
        <v>663</v>
      </c>
      <c r="I1046">
        <v>-30000</v>
      </c>
    </row>
    <row r="1047" spans="1:9" x14ac:dyDescent="0.35">
      <c r="A1047">
        <v>13127</v>
      </c>
      <c r="B1047">
        <v>105</v>
      </c>
      <c r="C1047" t="s">
        <v>660</v>
      </c>
      <c r="D1047">
        <v>266</v>
      </c>
      <c r="E1047" t="s">
        <v>23</v>
      </c>
      <c r="F1047" s="2">
        <v>45432</v>
      </c>
      <c r="G1047" t="s">
        <v>672</v>
      </c>
      <c r="H1047" t="s">
        <v>666</v>
      </c>
      <c r="I1047">
        <v>-10</v>
      </c>
    </row>
    <row r="1048" spans="1:9" x14ac:dyDescent="0.35">
      <c r="A1048">
        <v>13128</v>
      </c>
      <c r="B1048">
        <v>105</v>
      </c>
      <c r="C1048" t="s">
        <v>660</v>
      </c>
      <c r="D1048">
        <v>266</v>
      </c>
      <c r="E1048" t="s">
        <v>23</v>
      </c>
      <c r="F1048" s="2">
        <v>45432</v>
      </c>
      <c r="G1048" t="s">
        <v>672</v>
      </c>
      <c r="H1048" t="s">
        <v>666</v>
      </c>
      <c r="I1048">
        <v>-20000</v>
      </c>
    </row>
    <row r="1049" spans="1:9" x14ac:dyDescent="0.35">
      <c r="A1049">
        <v>13129</v>
      </c>
      <c r="B1049">
        <v>105</v>
      </c>
      <c r="C1049" t="s">
        <v>660</v>
      </c>
      <c r="D1049">
        <v>266</v>
      </c>
      <c r="E1049" t="s">
        <v>23</v>
      </c>
      <c r="F1049" s="2">
        <v>45432</v>
      </c>
      <c r="G1049" t="s">
        <v>672</v>
      </c>
      <c r="H1049" t="s">
        <v>715</v>
      </c>
      <c r="I1049">
        <v>-900</v>
      </c>
    </row>
    <row r="1050" spans="1:9" x14ac:dyDescent="0.35">
      <c r="A1050">
        <v>13130</v>
      </c>
      <c r="B1050">
        <v>105</v>
      </c>
      <c r="C1050" t="s">
        <v>660</v>
      </c>
      <c r="D1050">
        <v>266</v>
      </c>
      <c r="E1050" t="s">
        <v>23</v>
      </c>
      <c r="F1050" s="2">
        <v>45432</v>
      </c>
      <c r="G1050" t="s">
        <v>672</v>
      </c>
      <c r="H1050" t="s">
        <v>716</v>
      </c>
      <c r="I1050">
        <v>-1034</v>
      </c>
    </row>
    <row r="1051" spans="1:9" x14ac:dyDescent="0.35">
      <c r="A1051">
        <v>13131</v>
      </c>
      <c r="B1051">
        <v>105</v>
      </c>
      <c r="C1051" t="s">
        <v>660</v>
      </c>
      <c r="D1051">
        <v>266</v>
      </c>
      <c r="E1051" t="s">
        <v>23</v>
      </c>
      <c r="F1051" s="2">
        <v>45432</v>
      </c>
      <c r="G1051" t="s">
        <v>672</v>
      </c>
      <c r="H1051" t="s">
        <v>789</v>
      </c>
      <c r="I1051">
        <v>-7100.1</v>
      </c>
    </row>
    <row r="1052" spans="1:9" x14ac:dyDescent="0.35">
      <c r="A1052">
        <v>13132</v>
      </c>
      <c r="B1052">
        <v>105</v>
      </c>
      <c r="C1052" t="s">
        <v>660</v>
      </c>
      <c r="D1052">
        <v>266</v>
      </c>
      <c r="E1052" t="s">
        <v>23</v>
      </c>
      <c r="F1052" s="2">
        <v>45432</v>
      </c>
      <c r="G1052" t="s">
        <v>672</v>
      </c>
      <c r="H1052" t="s">
        <v>1094</v>
      </c>
      <c r="I1052">
        <v>-1000</v>
      </c>
    </row>
    <row r="1053" spans="1:9" x14ac:dyDescent="0.35">
      <c r="A1053">
        <v>13133</v>
      </c>
      <c r="B1053">
        <v>105</v>
      </c>
      <c r="C1053" t="s">
        <v>660</v>
      </c>
      <c r="D1053">
        <v>266</v>
      </c>
      <c r="E1053" t="s">
        <v>23</v>
      </c>
      <c r="F1053" s="2">
        <v>45432</v>
      </c>
      <c r="G1053" t="s">
        <v>672</v>
      </c>
      <c r="H1053" t="s">
        <v>1095</v>
      </c>
      <c r="I1053">
        <v>-1000</v>
      </c>
    </row>
    <row r="1054" spans="1:9" x14ac:dyDescent="0.35">
      <c r="A1054">
        <v>13134</v>
      </c>
      <c r="B1054">
        <v>105</v>
      </c>
      <c r="C1054" t="s">
        <v>660</v>
      </c>
      <c r="D1054">
        <v>266</v>
      </c>
      <c r="E1054" t="s">
        <v>23</v>
      </c>
      <c r="F1054" s="2">
        <v>45432</v>
      </c>
      <c r="G1054" t="s">
        <v>672</v>
      </c>
      <c r="H1054" t="s">
        <v>1096</v>
      </c>
      <c r="I1054">
        <v>-1250</v>
      </c>
    </row>
    <row r="1055" spans="1:9" x14ac:dyDescent="0.35">
      <c r="A1055">
        <v>13135</v>
      </c>
      <c r="B1055">
        <v>105</v>
      </c>
      <c r="C1055" t="s">
        <v>660</v>
      </c>
      <c r="D1055">
        <v>266</v>
      </c>
      <c r="E1055" t="s">
        <v>23</v>
      </c>
      <c r="F1055" s="2">
        <v>45432</v>
      </c>
      <c r="G1055" t="s">
        <v>672</v>
      </c>
      <c r="H1055" t="s">
        <v>1097</v>
      </c>
      <c r="I1055">
        <v>-900</v>
      </c>
    </row>
    <row r="1056" spans="1:9" x14ac:dyDescent="0.35">
      <c r="A1056">
        <v>13136</v>
      </c>
      <c r="B1056">
        <v>105</v>
      </c>
      <c r="C1056" t="s">
        <v>660</v>
      </c>
      <c r="D1056">
        <v>266</v>
      </c>
      <c r="E1056" t="s">
        <v>23</v>
      </c>
      <c r="F1056" s="2">
        <v>45432</v>
      </c>
      <c r="G1056" t="s">
        <v>672</v>
      </c>
      <c r="H1056" t="s">
        <v>1098</v>
      </c>
      <c r="I1056">
        <v>-900</v>
      </c>
    </row>
    <row r="1057" spans="1:9" x14ac:dyDescent="0.35">
      <c r="A1057">
        <v>13137</v>
      </c>
      <c r="B1057">
        <v>105</v>
      </c>
      <c r="C1057" t="s">
        <v>660</v>
      </c>
      <c r="D1057">
        <v>266</v>
      </c>
      <c r="E1057" t="s">
        <v>23</v>
      </c>
      <c r="F1057" s="2">
        <v>45432</v>
      </c>
      <c r="G1057" t="s">
        <v>672</v>
      </c>
      <c r="H1057" t="s">
        <v>1099</v>
      </c>
      <c r="I1057">
        <v>-1000</v>
      </c>
    </row>
    <row r="1058" spans="1:9" x14ac:dyDescent="0.35">
      <c r="A1058">
        <v>13138</v>
      </c>
      <c r="B1058">
        <v>105</v>
      </c>
      <c r="C1058" t="s">
        <v>660</v>
      </c>
      <c r="D1058">
        <v>266</v>
      </c>
      <c r="E1058" t="s">
        <v>23</v>
      </c>
      <c r="F1058" s="2">
        <v>45432</v>
      </c>
      <c r="G1058" t="s">
        <v>672</v>
      </c>
      <c r="H1058" t="s">
        <v>1100</v>
      </c>
      <c r="I1058">
        <v>-1000</v>
      </c>
    </row>
    <row r="1059" spans="1:9" x14ac:dyDescent="0.35">
      <c r="A1059">
        <v>13139</v>
      </c>
      <c r="B1059">
        <v>105</v>
      </c>
      <c r="C1059" t="s">
        <v>660</v>
      </c>
      <c r="D1059">
        <v>266</v>
      </c>
      <c r="E1059" t="s">
        <v>23</v>
      </c>
      <c r="F1059" s="2">
        <v>45432</v>
      </c>
      <c r="G1059" t="s">
        <v>672</v>
      </c>
      <c r="H1059" t="s">
        <v>1101</v>
      </c>
      <c r="I1059">
        <v>-40000</v>
      </c>
    </row>
    <row r="1060" spans="1:9" x14ac:dyDescent="0.35">
      <c r="A1060">
        <v>13140</v>
      </c>
      <c r="B1060">
        <v>105</v>
      </c>
      <c r="C1060" t="s">
        <v>660</v>
      </c>
      <c r="D1060">
        <v>266</v>
      </c>
      <c r="E1060" t="s">
        <v>23</v>
      </c>
      <c r="F1060" s="2">
        <v>45432</v>
      </c>
      <c r="G1060" t="s">
        <v>672</v>
      </c>
      <c r="H1060" t="s">
        <v>1102</v>
      </c>
      <c r="I1060">
        <v>-50000</v>
      </c>
    </row>
    <row r="1061" spans="1:9" x14ac:dyDescent="0.35">
      <c r="A1061">
        <v>13141</v>
      </c>
      <c r="B1061">
        <v>105</v>
      </c>
      <c r="C1061" t="s">
        <v>660</v>
      </c>
      <c r="D1061">
        <v>266</v>
      </c>
      <c r="E1061" t="s">
        <v>23</v>
      </c>
      <c r="F1061" s="2">
        <v>45432</v>
      </c>
      <c r="G1061" t="s">
        <v>672</v>
      </c>
      <c r="H1061" t="s">
        <v>1103</v>
      </c>
      <c r="I1061">
        <v>-21000</v>
      </c>
    </row>
    <row r="1062" spans="1:9" x14ac:dyDescent="0.35">
      <c r="A1062">
        <v>13142</v>
      </c>
      <c r="B1062">
        <v>105</v>
      </c>
      <c r="C1062" t="s">
        <v>660</v>
      </c>
      <c r="D1062">
        <v>266</v>
      </c>
      <c r="E1062" t="s">
        <v>23</v>
      </c>
      <c r="F1062" s="2">
        <v>45432</v>
      </c>
      <c r="G1062" t="s">
        <v>672</v>
      </c>
      <c r="H1062" t="s">
        <v>1104</v>
      </c>
      <c r="I1062">
        <v>-50000</v>
      </c>
    </row>
    <row r="1063" spans="1:9" x14ac:dyDescent="0.35">
      <c r="A1063">
        <v>13143</v>
      </c>
      <c r="B1063">
        <v>105</v>
      </c>
      <c r="C1063" t="s">
        <v>660</v>
      </c>
      <c r="D1063">
        <v>266</v>
      </c>
      <c r="E1063" t="s">
        <v>23</v>
      </c>
      <c r="F1063" s="2">
        <v>45432</v>
      </c>
      <c r="G1063" t="s">
        <v>672</v>
      </c>
      <c r="H1063" t="s">
        <v>1105</v>
      </c>
      <c r="I1063">
        <v>-17500</v>
      </c>
    </row>
    <row r="1064" spans="1:9" x14ac:dyDescent="0.35">
      <c r="A1064">
        <v>13144</v>
      </c>
      <c r="B1064">
        <v>105</v>
      </c>
      <c r="C1064" t="s">
        <v>660</v>
      </c>
      <c r="D1064">
        <v>266</v>
      </c>
      <c r="E1064" t="s">
        <v>23</v>
      </c>
      <c r="F1064" s="2">
        <v>45432</v>
      </c>
      <c r="G1064" t="s">
        <v>672</v>
      </c>
      <c r="H1064" t="s">
        <v>1101</v>
      </c>
      <c r="I1064">
        <v>-180000</v>
      </c>
    </row>
    <row r="1065" spans="1:9" x14ac:dyDescent="0.35">
      <c r="A1065">
        <v>13145</v>
      </c>
      <c r="B1065">
        <v>105</v>
      </c>
      <c r="C1065" t="s">
        <v>660</v>
      </c>
      <c r="D1065">
        <v>266</v>
      </c>
      <c r="E1065" t="s">
        <v>23</v>
      </c>
      <c r="F1065" s="2">
        <v>45432</v>
      </c>
      <c r="G1065" t="s">
        <v>672</v>
      </c>
      <c r="H1065" t="s">
        <v>1106</v>
      </c>
      <c r="I1065">
        <v>-1700</v>
      </c>
    </row>
    <row r="1066" spans="1:9" x14ac:dyDescent="0.35">
      <c r="A1066">
        <v>13146</v>
      </c>
      <c r="B1066">
        <v>105</v>
      </c>
      <c r="C1066" t="s">
        <v>660</v>
      </c>
      <c r="D1066">
        <v>266</v>
      </c>
      <c r="E1066" t="s">
        <v>23</v>
      </c>
      <c r="F1066" s="2">
        <v>45432</v>
      </c>
      <c r="G1066" t="s">
        <v>672</v>
      </c>
      <c r="H1066" t="s">
        <v>1107</v>
      </c>
      <c r="I1066">
        <v>-2037.7</v>
      </c>
    </row>
    <row r="1067" spans="1:9" x14ac:dyDescent="0.35">
      <c r="A1067">
        <v>13033</v>
      </c>
      <c r="B1067">
        <v>105</v>
      </c>
      <c r="C1067" t="s">
        <v>660</v>
      </c>
      <c r="D1067">
        <v>266</v>
      </c>
      <c r="E1067" t="s">
        <v>23</v>
      </c>
      <c r="F1067" s="2">
        <v>45429</v>
      </c>
      <c r="G1067" t="s">
        <v>661</v>
      </c>
      <c r="H1067" t="s">
        <v>680</v>
      </c>
      <c r="I1067">
        <v>3400</v>
      </c>
    </row>
    <row r="1068" spans="1:9" x14ac:dyDescent="0.35">
      <c r="A1068">
        <v>13034</v>
      </c>
      <c r="B1068">
        <v>105</v>
      </c>
      <c r="C1068" t="s">
        <v>660</v>
      </c>
      <c r="D1068">
        <v>266</v>
      </c>
      <c r="E1068" t="s">
        <v>23</v>
      </c>
      <c r="F1068" s="2">
        <v>45429</v>
      </c>
      <c r="G1068" t="s">
        <v>661</v>
      </c>
      <c r="H1068" t="s">
        <v>663</v>
      </c>
      <c r="I1068">
        <v>4000</v>
      </c>
    </row>
    <row r="1069" spans="1:9" x14ac:dyDescent="0.35">
      <c r="A1069">
        <v>13035</v>
      </c>
      <c r="B1069">
        <v>105</v>
      </c>
      <c r="C1069" t="s">
        <v>660</v>
      </c>
      <c r="D1069">
        <v>266</v>
      </c>
      <c r="E1069" t="s">
        <v>23</v>
      </c>
      <c r="F1069" s="2">
        <v>45429</v>
      </c>
      <c r="G1069" t="s">
        <v>661</v>
      </c>
      <c r="H1069" t="s">
        <v>664</v>
      </c>
      <c r="I1069">
        <v>10000</v>
      </c>
    </row>
    <row r="1070" spans="1:9" x14ac:dyDescent="0.35">
      <c r="A1070">
        <v>13036</v>
      </c>
      <c r="B1070">
        <v>105</v>
      </c>
      <c r="C1070" t="s">
        <v>660</v>
      </c>
      <c r="D1070">
        <v>266</v>
      </c>
      <c r="E1070" t="s">
        <v>23</v>
      </c>
      <c r="F1070" s="2">
        <v>45429</v>
      </c>
      <c r="G1070" t="s">
        <v>661</v>
      </c>
      <c r="H1070" t="s">
        <v>663</v>
      </c>
      <c r="I1070">
        <v>2600</v>
      </c>
    </row>
    <row r="1071" spans="1:9" x14ac:dyDescent="0.35">
      <c r="A1071">
        <v>13037</v>
      </c>
      <c r="B1071">
        <v>105</v>
      </c>
      <c r="C1071" t="s">
        <v>660</v>
      </c>
      <c r="D1071">
        <v>266</v>
      </c>
      <c r="E1071" t="s">
        <v>23</v>
      </c>
      <c r="F1071" s="2">
        <v>45429</v>
      </c>
      <c r="G1071" t="s">
        <v>661</v>
      </c>
      <c r="H1071" t="s">
        <v>664</v>
      </c>
      <c r="I1071">
        <v>349.91</v>
      </c>
    </row>
    <row r="1072" spans="1:9" x14ac:dyDescent="0.35">
      <c r="A1072">
        <v>13038</v>
      </c>
      <c r="B1072">
        <v>105</v>
      </c>
      <c r="C1072" t="s">
        <v>660</v>
      </c>
      <c r="D1072">
        <v>266</v>
      </c>
      <c r="E1072" t="s">
        <v>23</v>
      </c>
      <c r="F1072" s="2">
        <v>45429</v>
      </c>
      <c r="G1072" t="s">
        <v>661</v>
      </c>
      <c r="H1072" t="s">
        <v>666</v>
      </c>
      <c r="I1072">
        <v>700</v>
      </c>
    </row>
    <row r="1073" spans="1:9" x14ac:dyDescent="0.35">
      <c r="A1073">
        <v>13039</v>
      </c>
      <c r="B1073">
        <v>105</v>
      </c>
      <c r="C1073" t="s">
        <v>660</v>
      </c>
      <c r="D1073">
        <v>266</v>
      </c>
      <c r="E1073" t="s">
        <v>23</v>
      </c>
      <c r="F1073" s="2">
        <v>45429</v>
      </c>
      <c r="G1073" t="s">
        <v>661</v>
      </c>
      <c r="H1073" t="s">
        <v>1108</v>
      </c>
      <c r="I1073">
        <v>27623.11</v>
      </c>
    </row>
    <row r="1074" spans="1:9" x14ac:dyDescent="0.35">
      <c r="A1074">
        <v>13040</v>
      </c>
      <c r="B1074">
        <v>105</v>
      </c>
      <c r="C1074" t="s">
        <v>660</v>
      </c>
      <c r="D1074">
        <v>266</v>
      </c>
      <c r="E1074" t="s">
        <v>23</v>
      </c>
      <c r="F1074" s="2">
        <v>45429</v>
      </c>
      <c r="G1074" t="s">
        <v>661</v>
      </c>
      <c r="H1074" t="s">
        <v>1108</v>
      </c>
      <c r="I1074">
        <v>6753.37</v>
      </c>
    </row>
    <row r="1075" spans="1:9" x14ac:dyDescent="0.35">
      <c r="A1075">
        <v>13041</v>
      </c>
      <c r="B1075">
        <v>105</v>
      </c>
      <c r="C1075" t="s">
        <v>660</v>
      </c>
      <c r="D1075">
        <v>266</v>
      </c>
      <c r="E1075" t="s">
        <v>23</v>
      </c>
      <c r="F1075" s="2">
        <v>45429</v>
      </c>
      <c r="G1075" t="s">
        <v>661</v>
      </c>
      <c r="H1075" t="s">
        <v>1108</v>
      </c>
      <c r="I1075">
        <v>8265.4500000000007</v>
      </c>
    </row>
    <row r="1076" spans="1:9" x14ac:dyDescent="0.35">
      <c r="A1076">
        <v>13042</v>
      </c>
      <c r="B1076">
        <v>105</v>
      </c>
      <c r="C1076" t="s">
        <v>660</v>
      </c>
      <c r="D1076">
        <v>266</v>
      </c>
      <c r="E1076" t="s">
        <v>23</v>
      </c>
      <c r="F1076" s="2">
        <v>45429</v>
      </c>
      <c r="G1076" t="s">
        <v>661</v>
      </c>
      <c r="H1076" t="s">
        <v>1108</v>
      </c>
      <c r="I1076">
        <v>77230.149999999994</v>
      </c>
    </row>
    <row r="1077" spans="1:9" x14ac:dyDescent="0.35">
      <c r="A1077">
        <v>13043</v>
      </c>
      <c r="B1077">
        <v>105</v>
      </c>
      <c r="C1077" t="s">
        <v>660</v>
      </c>
      <c r="D1077">
        <v>266</v>
      </c>
      <c r="E1077" t="s">
        <v>23</v>
      </c>
      <c r="F1077" s="2">
        <v>45429</v>
      </c>
      <c r="G1077" t="s">
        <v>661</v>
      </c>
      <c r="H1077" t="s">
        <v>1108</v>
      </c>
      <c r="I1077">
        <v>48527.91</v>
      </c>
    </row>
    <row r="1078" spans="1:9" x14ac:dyDescent="0.35">
      <c r="A1078">
        <v>13044</v>
      </c>
      <c r="B1078">
        <v>105</v>
      </c>
      <c r="C1078" t="s">
        <v>660</v>
      </c>
      <c r="D1078">
        <v>266</v>
      </c>
      <c r="E1078" t="s">
        <v>23</v>
      </c>
      <c r="F1078" s="2">
        <v>45429</v>
      </c>
      <c r="G1078" t="s">
        <v>661</v>
      </c>
      <c r="H1078" t="s">
        <v>1109</v>
      </c>
      <c r="I1078">
        <v>58.91</v>
      </c>
    </row>
    <row r="1079" spans="1:9" x14ac:dyDescent="0.35">
      <c r="A1079">
        <v>13045</v>
      </c>
      <c r="B1079">
        <v>105</v>
      </c>
      <c r="C1079" t="s">
        <v>660</v>
      </c>
      <c r="D1079">
        <v>266</v>
      </c>
      <c r="E1079" t="s">
        <v>23</v>
      </c>
      <c r="F1079" s="2">
        <v>45429</v>
      </c>
      <c r="G1079" t="s">
        <v>661</v>
      </c>
      <c r="H1079" t="s">
        <v>1110</v>
      </c>
      <c r="I1079">
        <v>1800</v>
      </c>
    </row>
    <row r="1080" spans="1:9" x14ac:dyDescent="0.35">
      <c r="A1080">
        <v>13046</v>
      </c>
      <c r="B1080">
        <v>105</v>
      </c>
      <c r="C1080" t="s">
        <v>660</v>
      </c>
      <c r="D1080">
        <v>266</v>
      </c>
      <c r="E1080" t="s">
        <v>23</v>
      </c>
      <c r="F1080" s="2">
        <v>45429</v>
      </c>
      <c r="G1080" t="s">
        <v>661</v>
      </c>
      <c r="H1080" t="s">
        <v>1111</v>
      </c>
      <c r="I1080">
        <v>3500</v>
      </c>
    </row>
    <row r="1081" spans="1:9" x14ac:dyDescent="0.35">
      <c r="A1081">
        <v>13047</v>
      </c>
      <c r="B1081">
        <v>105</v>
      </c>
      <c r="C1081" t="s">
        <v>660</v>
      </c>
      <c r="D1081">
        <v>266</v>
      </c>
      <c r="E1081" t="s">
        <v>23</v>
      </c>
      <c r="F1081" s="2">
        <v>45429</v>
      </c>
      <c r="G1081" t="s">
        <v>672</v>
      </c>
      <c r="H1081" t="s">
        <v>1112</v>
      </c>
      <c r="I1081">
        <v>-236.23</v>
      </c>
    </row>
    <row r="1082" spans="1:9" x14ac:dyDescent="0.35">
      <c r="A1082">
        <v>13048</v>
      </c>
      <c r="B1082">
        <v>105</v>
      </c>
      <c r="C1082" t="s">
        <v>660</v>
      </c>
      <c r="D1082">
        <v>266</v>
      </c>
      <c r="E1082" t="s">
        <v>23</v>
      </c>
      <c r="F1082" s="2">
        <v>45429</v>
      </c>
      <c r="G1082" t="s">
        <v>672</v>
      </c>
      <c r="H1082" t="s">
        <v>1113</v>
      </c>
      <c r="I1082">
        <v>-275.70999999999998</v>
      </c>
    </row>
    <row r="1083" spans="1:9" x14ac:dyDescent="0.35">
      <c r="A1083">
        <v>13049</v>
      </c>
      <c r="B1083">
        <v>105</v>
      </c>
      <c r="C1083" t="s">
        <v>660</v>
      </c>
      <c r="D1083">
        <v>266</v>
      </c>
      <c r="E1083" t="s">
        <v>23</v>
      </c>
      <c r="F1083" s="2">
        <v>45429</v>
      </c>
      <c r="G1083" t="s">
        <v>672</v>
      </c>
      <c r="H1083" t="s">
        <v>1114</v>
      </c>
      <c r="I1083">
        <v>-326.5</v>
      </c>
    </row>
    <row r="1084" spans="1:9" x14ac:dyDescent="0.35">
      <c r="A1084">
        <v>13050</v>
      </c>
      <c r="B1084">
        <v>105</v>
      </c>
      <c r="C1084" t="s">
        <v>660</v>
      </c>
      <c r="D1084">
        <v>266</v>
      </c>
      <c r="E1084" t="s">
        <v>23</v>
      </c>
      <c r="F1084" s="2">
        <v>45429</v>
      </c>
      <c r="G1084" t="s">
        <v>672</v>
      </c>
      <c r="H1084" t="s">
        <v>1115</v>
      </c>
      <c r="I1084">
        <v>-372.5</v>
      </c>
    </row>
    <row r="1085" spans="1:9" x14ac:dyDescent="0.35">
      <c r="A1085">
        <v>13051</v>
      </c>
      <c r="B1085">
        <v>105</v>
      </c>
      <c r="C1085" t="s">
        <v>660</v>
      </c>
      <c r="D1085">
        <v>266</v>
      </c>
      <c r="E1085" t="s">
        <v>23</v>
      </c>
      <c r="F1085" s="2">
        <v>45429</v>
      </c>
      <c r="G1085" t="s">
        <v>672</v>
      </c>
      <c r="H1085" t="s">
        <v>1116</v>
      </c>
      <c r="I1085">
        <v>-428.03</v>
      </c>
    </row>
    <row r="1086" spans="1:9" x14ac:dyDescent="0.35">
      <c r="A1086">
        <v>13052</v>
      </c>
      <c r="B1086">
        <v>105</v>
      </c>
      <c r="C1086" t="s">
        <v>660</v>
      </c>
      <c r="D1086">
        <v>266</v>
      </c>
      <c r="E1086" t="s">
        <v>23</v>
      </c>
      <c r="F1086" s="2">
        <v>45429</v>
      </c>
      <c r="G1086" t="s">
        <v>672</v>
      </c>
      <c r="H1086" t="s">
        <v>696</v>
      </c>
      <c r="I1086">
        <v>-1.65</v>
      </c>
    </row>
    <row r="1087" spans="1:9" x14ac:dyDescent="0.35">
      <c r="A1087">
        <v>13053</v>
      </c>
      <c r="B1087">
        <v>105</v>
      </c>
      <c r="C1087" t="s">
        <v>660</v>
      </c>
      <c r="D1087">
        <v>266</v>
      </c>
      <c r="E1087" t="s">
        <v>23</v>
      </c>
      <c r="F1087" s="2">
        <v>45429</v>
      </c>
      <c r="G1087" t="s">
        <v>672</v>
      </c>
      <c r="H1087" t="s">
        <v>696</v>
      </c>
      <c r="I1087">
        <v>-1.65</v>
      </c>
    </row>
    <row r="1088" spans="1:9" x14ac:dyDescent="0.35">
      <c r="A1088">
        <v>13054</v>
      </c>
      <c r="B1088">
        <v>105</v>
      </c>
      <c r="C1088" t="s">
        <v>660</v>
      </c>
      <c r="D1088">
        <v>266</v>
      </c>
      <c r="E1088" t="s">
        <v>23</v>
      </c>
      <c r="F1088" s="2">
        <v>45429</v>
      </c>
      <c r="G1088" t="s">
        <v>672</v>
      </c>
      <c r="H1088" t="s">
        <v>696</v>
      </c>
      <c r="I1088">
        <v>-1.65</v>
      </c>
    </row>
    <row r="1089" spans="1:9" x14ac:dyDescent="0.35">
      <c r="A1089">
        <v>13055</v>
      </c>
      <c r="B1089">
        <v>105</v>
      </c>
      <c r="C1089" t="s">
        <v>660</v>
      </c>
      <c r="D1089">
        <v>266</v>
      </c>
      <c r="E1089" t="s">
        <v>23</v>
      </c>
      <c r="F1089" s="2">
        <v>45429</v>
      </c>
      <c r="G1089" t="s">
        <v>672</v>
      </c>
      <c r="H1089" t="s">
        <v>696</v>
      </c>
      <c r="I1089">
        <v>-1.65</v>
      </c>
    </row>
    <row r="1090" spans="1:9" x14ac:dyDescent="0.35">
      <c r="A1090">
        <v>13056</v>
      </c>
      <c r="B1090">
        <v>105</v>
      </c>
      <c r="C1090" t="s">
        <v>660</v>
      </c>
      <c r="D1090">
        <v>266</v>
      </c>
      <c r="E1090" t="s">
        <v>23</v>
      </c>
      <c r="F1090" s="2">
        <v>45429</v>
      </c>
      <c r="G1090" t="s">
        <v>672</v>
      </c>
      <c r="H1090" t="s">
        <v>696</v>
      </c>
      <c r="I1090">
        <v>-1.65</v>
      </c>
    </row>
    <row r="1091" spans="1:9" x14ac:dyDescent="0.35">
      <c r="A1091">
        <v>13057</v>
      </c>
      <c r="B1091">
        <v>105</v>
      </c>
      <c r="C1091" t="s">
        <v>660</v>
      </c>
      <c r="D1091">
        <v>266</v>
      </c>
      <c r="E1091" t="s">
        <v>23</v>
      </c>
      <c r="F1091" s="2">
        <v>45429</v>
      </c>
      <c r="G1091" t="s">
        <v>672</v>
      </c>
      <c r="H1091" t="s">
        <v>696</v>
      </c>
      <c r="I1091">
        <v>-1.65</v>
      </c>
    </row>
    <row r="1092" spans="1:9" x14ac:dyDescent="0.35">
      <c r="A1092">
        <v>13058</v>
      </c>
      <c r="B1092">
        <v>105</v>
      </c>
      <c r="C1092" t="s">
        <v>660</v>
      </c>
      <c r="D1092">
        <v>266</v>
      </c>
      <c r="E1092" t="s">
        <v>23</v>
      </c>
      <c r="F1092" s="2">
        <v>45429</v>
      </c>
      <c r="G1092" t="s">
        <v>672</v>
      </c>
      <c r="H1092" t="s">
        <v>696</v>
      </c>
      <c r="I1092">
        <v>-1.65</v>
      </c>
    </row>
    <row r="1093" spans="1:9" x14ac:dyDescent="0.35">
      <c r="A1093">
        <v>13059</v>
      </c>
      <c r="B1093">
        <v>105</v>
      </c>
      <c r="C1093" t="s">
        <v>660</v>
      </c>
      <c r="D1093">
        <v>266</v>
      </c>
      <c r="E1093" t="s">
        <v>23</v>
      </c>
      <c r="F1093" s="2">
        <v>45429</v>
      </c>
      <c r="G1093" t="s">
        <v>672</v>
      </c>
      <c r="H1093" t="s">
        <v>696</v>
      </c>
      <c r="I1093">
        <v>-1.65</v>
      </c>
    </row>
    <row r="1094" spans="1:9" x14ac:dyDescent="0.35">
      <c r="A1094">
        <v>13060</v>
      </c>
      <c r="B1094">
        <v>105</v>
      </c>
      <c r="C1094" t="s">
        <v>660</v>
      </c>
      <c r="D1094">
        <v>266</v>
      </c>
      <c r="E1094" t="s">
        <v>23</v>
      </c>
      <c r="F1094" s="2">
        <v>45429</v>
      </c>
      <c r="G1094" t="s">
        <v>672</v>
      </c>
      <c r="H1094" t="s">
        <v>696</v>
      </c>
      <c r="I1094">
        <v>-2.38</v>
      </c>
    </row>
    <row r="1095" spans="1:9" x14ac:dyDescent="0.35">
      <c r="A1095">
        <v>13061</v>
      </c>
      <c r="B1095">
        <v>105</v>
      </c>
      <c r="C1095" t="s">
        <v>660</v>
      </c>
      <c r="D1095">
        <v>266</v>
      </c>
      <c r="E1095" t="s">
        <v>23</v>
      </c>
      <c r="F1095" s="2">
        <v>45429</v>
      </c>
      <c r="G1095" t="s">
        <v>672</v>
      </c>
      <c r="H1095" t="s">
        <v>696</v>
      </c>
      <c r="I1095">
        <v>-6.72</v>
      </c>
    </row>
    <row r="1096" spans="1:9" x14ac:dyDescent="0.35">
      <c r="A1096">
        <v>13062</v>
      </c>
      <c r="B1096">
        <v>105</v>
      </c>
      <c r="C1096" t="s">
        <v>660</v>
      </c>
      <c r="D1096">
        <v>266</v>
      </c>
      <c r="E1096" t="s">
        <v>23</v>
      </c>
      <c r="F1096" s="2">
        <v>45429</v>
      </c>
      <c r="G1096" t="s">
        <v>672</v>
      </c>
      <c r="H1096" t="s">
        <v>696</v>
      </c>
      <c r="I1096">
        <v>-7.31</v>
      </c>
    </row>
    <row r="1097" spans="1:9" x14ac:dyDescent="0.35">
      <c r="A1097">
        <v>13063</v>
      </c>
      <c r="B1097">
        <v>105</v>
      </c>
      <c r="C1097" t="s">
        <v>660</v>
      </c>
      <c r="D1097">
        <v>266</v>
      </c>
      <c r="E1097" t="s">
        <v>23</v>
      </c>
      <c r="F1097" s="2">
        <v>45429</v>
      </c>
      <c r="G1097" t="s">
        <v>672</v>
      </c>
      <c r="H1097" t="s">
        <v>696</v>
      </c>
      <c r="I1097">
        <v>-8.4</v>
      </c>
    </row>
    <row r="1098" spans="1:9" x14ac:dyDescent="0.35">
      <c r="A1098">
        <v>13064</v>
      </c>
      <c r="B1098">
        <v>105</v>
      </c>
      <c r="C1098" t="s">
        <v>660</v>
      </c>
      <c r="D1098">
        <v>266</v>
      </c>
      <c r="E1098" t="s">
        <v>23</v>
      </c>
      <c r="F1098" s="2">
        <v>45429</v>
      </c>
      <c r="G1098" t="s">
        <v>672</v>
      </c>
      <c r="H1098" t="s">
        <v>696</v>
      </c>
      <c r="I1098">
        <v>-8.4</v>
      </c>
    </row>
    <row r="1099" spans="1:9" x14ac:dyDescent="0.35">
      <c r="A1099">
        <v>13065</v>
      </c>
      <c r="B1099">
        <v>105</v>
      </c>
      <c r="C1099" t="s">
        <v>660</v>
      </c>
      <c r="D1099">
        <v>266</v>
      </c>
      <c r="E1099" t="s">
        <v>23</v>
      </c>
      <c r="F1099" s="2">
        <v>45429</v>
      </c>
      <c r="G1099" t="s">
        <v>672</v>
      </c>
      <c r="H1099" t="s">
        <v>696</v>
      </c>
      <c r="I1099">
        <v>-8.4</v>
      </c>
    </row>
    <row r="1100" spans="1:9" x14ac:dyDescent="0.35">
      <c r="A1100">
        <v>13066</v>
      </c>
      <c r="B1100">
        <v>105</v>
      </c>
      <c r="C1100" t="s">
        <v>660</v>
      </c>
      <c r="D1100">
        <v>266</v>
      </c>
      <c r="E1100" t="s">
        <v>23</v>
      </c>
      <c r="F1100" s="2">
        <v>45429</v>
      </c>
      <c r="G1100" t="s">
        <v>672</v>
      </c>
      <c r="H1100" t="s">
        <v>696</v>
      </c>
      <c r="I1100">
        <v>-9</v>
      </c>
    </row>
    <row r="1101" spans="1:9" x14ac:dyDescent="0.35">
      <c r="A1101">
        <v>13067</v>
      </c>
      <c r="B1101">
        <v>105</v>
      </c>
      <c r="C1101" t="s">
        <v>660</v>
      </c>
      <c r="D1101">
        <v>266</v>
      </c>
      <c r="E1101" t="s">
        <v>23</v>
      </c>
      <c r="F1101" s="2">
        <v>45429</v>
      </c>
      <c r="G1101" t="s">
        <v>672</v>
      </c>
      <c r="H1101" t="s">
        <v>696</v>
      </c>
      <c r="I1101">
        <v>-9</v>
      </c>
    </row>
    <row r="1102" spans="1:9" x14ac:dyDescent="0.35">
      <c r="A1102">
        <v>13068</v>
      </c>
      <c r="B1102">
        <v>105</v>
      </c>
      <c r="C1102" t="s">
        <v>660</v>
      </c>
      <c r="D1102">
        <v>266</v>
      </c>
      <c r="E1102" t="s">
        <v>23</v>
      </c>
      <c r="F1102" s="2">
        <v>45429</v>
      </c>
      <c r="G1102" t="s">
        <v>672</v>
      </c>
      <c r="H1102" t="s">
        <v>696</v>
      </c>
      <c r="I1102">
        <v>-9</v>
      </c>
    </row>
    <row r="1103" spans="1:9" x14ac:dyDescent="0.35">
      <c r="A1103">
        <v>13069</v>
      </c>
      <c r="B1103">
        <v>105</v>
      </c>
      <c r="C1103" t="s">
        <v>660</v>
      </c>
      <c r="D1103">
        <v>266</v>
      </c>
      <c r="E1103" t="s">
        <v>23</v>
      </c>
      <c r="F1103" s="2">
        <v>45429</v>
      </c>
      <c r="G1103" t="s">
        <v>672</v>
      </c>
      <c r="H1103" t="s">
        <v>696</v>
      </c>
      <c r="I1103">
        <v>-9</v>
      </c>
    </row>
    <row r="1104" spans="1:9" x14ac:dyDescent="0.35">
      <c r="A1104">
        <v>13070</v>
      </c>
      <c r="B1104">
        <v>105</v>
      </c>
      <c r="C1104" t="s">
        <v>660</v>
      </c>
      <c r="D1104">
        <v>266</v>
      </c>
      <c r="E1104" t="s">
        <v>23</v>
      </c>
      <c r="F1104" s="2">
        <v>45429</v>
      </c>
      <c r="G1104" t="s">
        <v>672</v>
      </c>
      <c r="H1104" t="s">
        <v>696</v>
      </c>
      <c r="I1104">
        <v>-9</v>
      </c>
    </row>
    <row r="1105" spans="1:9" x14ac:dyDescent="0.35">
      <c r="A1105">
        <v>13071</v>
      </c>
      <c r="B1105">
        <v>105</v>
      </c>
      <c r="C1105" t="s">
        <v>660</v>
      </c>
      <c r="D1105">
        <v>266</v>
      </c>
      <c r="E1105" t="s">
        <v>23</v>
      </c>
      <c r="F1105" s="2">
        <v>45429</v>
      </c>
      <c r="G1105" t="s">
        <v>672</v>
      </c>
      <c r="H1105" t="s">
        <v>696</v>
      </c>
      <c r="I1105">
        <v>-9</v>
      </c>
    </row>
    <row r="1106" spans="1:9" x14ac:dyDescent="0.35">
      <c r="A1106">
        <v>13072</v>
      </c>
      <c r="B1106">
        <v>105</v>
      </c>
      <c r="C1106" t="s">
        <v>660</v>
      </c>
      <c r="D1106">
        <v>266</v>
      </c>
      <c r="E1106" t="s">
        <v>23</v>
      </c>
      <c r="F1106" s="2">
        <v>45429</v>
      </c>
      <c r="G1106" t="s">
        <v>672</v>
      </c>
      <c r="H1106" t="s">
        <v>696</v>
      </c>
      <c r="I1106">
        <v>-9</v>
      </c>
    </row>
    <row r="1107" spans="1:9" x14ac:dyDescent="0.35">
      <c r="A1107">
        <v>13073</v>
      </c>
      <c r="B1107">
        <v>105</v>
      </c>
      <c r="C1107" t="s">
        <v>660</v>
      </c>
      <c r="D1107">
        <v>266</v>
      </c>
      <c r="E1107" t="s">
        <v>23</v>
      </c>
      <c r="F1107" s="2">
        <v>45429</v>
      </c>
      <c r="G1107" t="s">
        <v>672</v>
      </c>
      <c r="H1107" t="s">
        <v>663</v>
      </c>
      <c r="I1107">
        <v>-20000</v>
      </c>
    </row>
    <row r="1108" spans="1:9" x14ac:dyDescent="0.35">
      <c r="A1108">
        <v>13074</v>
      </c>
      <c r="B1108">
        <v>105</v>
      </c>
      <c r="C1108" t="s">
        <v>660</v>
      </c>
      <c r="D1108">
        <v>266</v>
      </c>
      <c r="E1108" t="s">
        <v>23</v>
      </c>
      <c r="F1108" s="2">
        <v>45429</v>
      </c>
      <c r="G1108" t="s">
        <v>672</v>
      </c>
      <c r="H1108" t="s">
        <v>663</v>
      </c>
      <c r="I1108">
        <v>-25000</v>
      </c>
    </row>
    <row r="1109" spans="1:9" x14ac:dyDescent="0.35">
      <c r="A1109">
        <v>13075</v>
      </c>
      <c r="B1109">
        <v>105</v>
      </c>
      <c r="C1109" t="s">
        <v>660</v>
      </c>
      <c r="D1109">
        <v>266</v>
      </c>
      <c r="E1109" t="s">
        <v>23</v>
      </c>
      <c r="F1109" s="2">
        <v>45429</v>
      </c>
      <c r="G1109" t="s">
        <v>672</v>
      </c>
      <c r="H1109" t="s">
        <v>665</v>
      </c>
      <c r="I1109">
        <v>-10</v>
      </c>
    </row>
    <row r="1110" spans="1:9" x14ac:dyDescent="0.35">
      <c r="A1110">
        <v>13076</v>
      </c>
      <c r="B1110">
        <v>105</v>
      </c>
      <c r="C1110" t="s">
        <v>660</v>
      </c>
      <c r="D1110">
        <v>266</v>
      </c>
      <c r="E1110" t="s">
        <v>23</v>
      </c>
      <c r="F1110" s="2">
        <v>45429</v>
      </c>
      <c r="G1110" t="s">
        <v>672</v>
      </c>
      <c r="H1110" t="s">
        <v>680</v>
      </c>
      <c r="I1110">
        <v>-5000</v>
      </c>
    </row>
    <row r="1111" spans="1:9" x14ac:dyDescent="0.35">
      <c r="A1111">
        <v>13077</v>
      </c>
      <c r="B1111">
        <v>105</v>
      </c>
      <c r="C1111" t="s">
        <v>660</v>
      </c>
      <c r="D1111">
        <v>266</v>
      </c>
      <c r="E1111" t="s">
        <v>23</v>
      </c>
      <c r="F1111" s="2">
        <v>45429</v>
      </c>
      <c r="G1111" t="s">
        <v>672</v>
      </c>
      <c r="H1111" t="s">
        <v>681</v>
      </c>
      <c r="I1111">
        <v>-10</v>
      </c>
    </row>
    <row r="1112" spans="1:9" x14ac:dyDescent="0.35">
      <c r="A1112">
        <v>13078</v>
      </c>
      <c r="B1112">
        <v>105</v>
      </c>
      <c r="C1112" t="s">
        <v>660</v>
      </c>
      <c r="D1112">
        <v>266</v>
      </c>
      <c r="E1112" t="s">
        <v>23</v>
      </c>
      <c r="F1112" s="2">
        <v>45429</v>
      </c>
      <c r="G1112" t="s">
        <v>672</v>
      </c>
      <c r="H1112" t="s">
        <v>665</v>
      </c>
      <c r="I1112">
        <v>-44900</v>
      </c>
    </row>
    <row r="1113" spans="1:9" x14ac:dyDescent="0.35">
      <c r="A1113">
        <v>13079</v>
      </c>
      <c r="B1113">
        <v>105</v>
      </c>
      <c r="C1113" t="s">
        <v>660</v>
      </c>
      <c r="D1113">
        <v>266</v>
      </c>
      <c r="E1113" t="s">
        <v>23</v>
      </c>
      <c r="F1113" s="2">
        <v>45429</v>
      </c>
      <c r="G1113" t="s">
        <v>672</v>
      </c>
      <c r="H1113" t="s">
        <v>681</v>
      </c>
      <c r="I1113">
        <v>-10</v>
      </c>
    </row>
    <row r="1114" spans="1:9" x14ac:dyDescent="0.35">
      <c r="A1114">
        <v>13080</v>
      </c>
      <c r="B1114">
        <v>105</v>
      </c>
      <c r="C1114" t="s">
        <v>660</v>
      </c>
      <c r="D1114">
        <v>266</v>
      </c>
      <c r="E1114" t="s">
        <v>23</v>
      </c>
      <c r="F1114" s="2">
        <v>45429</v>
      </c>
      <c r="G1114" t="s">
        <v>672</v>
      </c>
      <c r="H1114" t="s">
        <v>682</v>
      </c>
      <c r="I1114">
        <v>-10</v>
      </c>
    </row>
    <row r="1115" spans="1:9" x14ac:dyDescent="0.35">
      <c r="A1115">
        <v>13081</v>
      </c>
      <c r="B1115">
        <v>105</v>
      </c>
      <c r="C1115" t="s">
        <v>660</v>
      </c>
      <c r="D1115">
        <v>266</v>
      </c>
      <c r="E1115" t="s">
        <v>23</v>
      </c>
      <c r="F1115" s="2">
        <v>45429</v>
      </c>
      <c r="G1115" t="s">
        <v>672</v>
      </c>
      <c r="H1115" t="s">
        <v>1117</v>
      </c>
      <c r="I1115">
        <v>-1400</v>
      </c>
    </row>
    <row r="1116" spans="1:9" x14ac:dyDescent="0.35">
      <c r="A1116">
        <v>13082</v>
      </c>
      <c r="B1116">
        <v>105</v>
      </c>
      <c r="C1116" t="s">
        <v>660</v>
      </c>
      <c r="D1116">
        <v>266</v>
      </c>
      <c r="E1116" t="s">
        <v>23</v>
      </c>
      <c r="F1116" s="2">
        <v>45429</v>
      </c>
      <c r="G1116" t="s">
        <v>672</v>
      </c>
      <c r="H1116" t="s">
        <v>666</v>
      </c>
      <c r="I1116">
        <v>-10</v>
      </c>
    </row>
    <row r="1117" spans="1:9" x14ac:dyDescent="0.35">
      <c r="A1117">
        <v>13083</v>
      </c>
      <c r="B1117">
        <v>105</v>
      </c>
      <c r="C1117" t="s">
        <v>660</v>
      </c>
      <c r="D1117">
        <v>266</v>
      </c>
      <c r="E1117" t="s">
        <v>23</v>
      </c>
      <c r="F1117" s="2">
        <v>45429</v>
      </c>
      <c r="G1117" t="s">
        <v>672</v>
      </c>
      <c r="H1117" t="s">
        <v>666</v>
      </c>
      <c r="I1117">
        <v>-10</v>
      </c>
    </row>
    <row r="1118" spans="1:9" x14ac:dyDescent="0.35">
      <c r="A1118">
        <v>12989</v>
      </c>
      <c r="B1118">
        <v>105</v>
      </c>
      <c r="C1118" t="s">
        <v>660</v>
      </c>
      <c r="D1118">
        <v>266</v>
      </c>
      <c r="E1118" t="s">
        <v>23</v>
      </c>
      <c r="F1118" s="2">
        <v>45428</v>
      </c>
      <c r="G1118" t="s">
        <v>661</v>
      </c>
      <c r="H1118" t="s">
        <v>662</v>
      </c>
      <c r="I1118">
        <v>355.73</v>
      </c>
    </row>
    <row r="1119" spans="1:9" x14ac:dyDescent="0.35">
      <c r="A1119">
        <v>12990</v>
      </c>
      <c r="B1119">
        <v>105</v>
      </c>
      <c r="C1119" t="s">
        <v>660</v>
      </c>
      <c r="D1119">
        <v>266</v>
      </c>
      <c r="E1119" t="s">
        <v>23</v>
      </c>
      <c r="F1119" s="2">
        <v>45428</v>
      </c>
      <c r="G1119" t="s">
        <v>661</v>
      </c>
      <c r="H1119" t="s">
        <v>1118</v>
      </c>
      <c r="I1119">
        <v>18366.830000000002</v>
      </c>
    </row>
    <row r="1120" spans="1:9" x14ac:dyDescent="0.35">
      <c r="A1120">
        <v>12991</v>
      </c>
      <c r="B1120">
        <v>105</v>
      </c>
      <c r="C1120" t="s">
        <v>660</v>
      </c>
      <c r="D1120">
        <v>266</v>
      </c>
      <c r="E1120" t="s">
        <v>23</v>
      </c>
      <c r="F1120" s="2">
        <v>45428</v>
      </c>
      <c r="G1120" t="s">
        <v>661</v>
      </c>
      <c r="H1120" t="s">
        <v>1118</v>
      </c>
      <c r="I1120">
        <v>7682.45</v>
      </c>
    </row>
    <row r="1121" spans="1:9" x14ac:dyDescent="0.35">
      <c r="A1121">
        <v>12992</v>
      </c>
      <c r="B1121">
        <v>105</v>
      </c>
      <c r="C1121" t="s">
        <v>660</v>
      </c>
      <c r="D1121">
        <v>266</v>
      </c>
      <c r="E1121" t="s">
        <v>23</v>
      </c>
      <c r="F1121" s="2">
        <v>45428</v>
      </c>
      <c r="G1121" t="s">
        <v>661</v>
      </c>
      <c r="H1121" t="s">
        <v>1118</v>
      </c>
      <c r="I1121">
        <v>6709.25</v>
      </c>
    </row>
    <row r="1122" spans="1:9" x14ac:dyDescent="0.35">
      <c r="A1122">
        <v>12993</v>
      </c>
      <c r="B1122">
        <v>105</v>
      </c>
      <c r="C1122" t="s">
        <v>660</v>
      </c>
      <c r="D1122">
        <v>266</v>
      </c>
      <c r="E1122" t="s">
        <v>23</v>
      </c>
      <c r="F1122" s="2">
        <v>45428</v>
      </c>
      <c r="G1122" t="s">
        <v>661</v>
      </c>
      <c r="H1122" t="s">
        <v>1118</v>
      </c>
      <c r="I1122">
        <v>103925.26</v>
      </c>
    </row>
    <row r="1123" spans="1:9" x14ac:dyDescent="0.35">
      <c r="A1123">
        <v>12994</v>
      </c>
      <c r="B1123">
        <v>105</v>
      </c>
      <c r="C1123" t="s">
        <v>660</v>
      </c>
      <c r="D1123">
        <v>266</v>
      </c>
      <c r="E1123" t="s">
        <v>23</v>
      </c>
      <c r="F1123" s="2">
        <v>45428</v>
      </c>
      <c r="G1123" t="s">
        <v>661</v>
      </c>
      <c r="H1123" t="s">
        <v>1118</v>
      </c>
      <c r="I1123">
        <v>46457.440000000002</v>
      </c>
    </row>
    <row r="1124" spans="1:9" x14ac:dyDescent="0.35">
      <c r="A1124">
        <v>12995</v>
      </c>
      <c r="B1124">
        <v>105</v>
      </c>
      <c r="C1124" t="s">
        <v>660</v>
      </c>
      <c r="D1124">
        <v>266</v>
      </c>
      <c r="E1124" t="s">
        <v>23</v>
      </c>
      <c r="F1124" s="2">
        <v>45428</v>
      </c>
      <c r="G1124" t="s">
        <v>661</v>
      </c>
      <c r="H1124" t="s">
        <v>1119</v>
      </c>
      <c r="I1124">
        <v>2470.63</v>
      </c>
    </row>
    <row r="1125" spans="1:9" x14ac:dyDescent="0.35">
      <c r="A1125">
        <v>12996</v>
      </c>
      <c r="B1125">
        <v>105</v>
      </c>
      <c r="C1125" t="s">
        <v>660</v>
      </c>
      <c r="D1125">
        <v>266</v>
      </c>
      <c r="E1125" t="s">
        <v>23</v>
      </c>
      <c r="F1125" s="2">
        <v>45428</v>
      </c>
      <c r="G1125" t="s">
        <v>672</v>
      </c>
      <c r="H1125" t="s">
        <v>1120</v>
      </c>
      <c r="I1125">
        <v>-100.99</v>
      </c>
    </row>
    <row r="1126" spans="1:9" x14ac:dyDescent="0.35">
      <c r="A1126">
        <v>12997</v>
      </c>
      <c r="B1126">
        <v>105</v>
      </c>
      <c r="C1126" t="s">
        <v>660</v>
      </c>
      <c r="D1126">
        <v>266</v>
      </c>
      <c r="E1126" t="s">
        <v>23</v>
      </c>
      <c r="F1126" s="2">
        <v>45428</v>
      </c>
      <c r="G1126" t="s">
        <v>672</v>
      </c>
      <c r="H1126" t="s">
        <v>1121</v>
      </c>
      <c r="I1126">
        <v>-213.4</v>
      </c>
    </row>
    <row r="1127" spans="1:9" x14ac:dyDescent="0.35">
      <c r="A1127">
        <v>12998</v>
      </c>
      <c r="B1127">
        <v>105</v>
      </c>
      <c r="C1127" t="s">
        <v>660</v>
      </c>
      <c r="D1127">
        <v>266</v>
      </c>
      <c r="E1127" t="s">
        <v>23</v>
      </c>
      <c r="F1127" s="2">
        <v>45428</v>
      </c>
      <c r="G1127" t="s">
        <v>672</v>
      </c>
      <c r="H1127" t="s">
        <v>1122</v>
      </c>
      <c r="I1127">
        <v>-285</v>
      </c>
    </row>
    <row r="1128" spans="1:9" x14ac:dyDescent="0.35">
      <c r="A1128">
        <v>12999</v>
      </c>
      <c r="B1128">
        <v>105</v>
      </c>
      <c r="C1128" t="s">
        <v>660</v>
      </c>
      <c r="D1128">
        <v>266</v>
      </c>
      <c r="E1128" t="s">
        <v>23</v>
      </c>
      <c r="F1128" s="2">
        <v>45428</v>
      </c>
      <c r="G1128" t="s">
        <v>672</v>
      </c>
      <c r="H1128" t="s">
        <v>1123</v>
      </c>
      <c r="I1128">
        <v>-453</v>
      </c>
    </row>
    <row r="1129" spans="1:9" x14ac:dyDescent="0.35">
      <c r="A1129">
        <v>13000</v>
      </c>
      <c r="B1129">
        <v>105</v>
      </c>
      <c r="C1129" t="s">
        <v>660</v>
      </c>
      <c r="D1129">
        <v>266</v>
      </c>
      <c r="E1129" t="s">
        <v>23</v>
      </c>
      <c r="F1129" s="2">
        <v>45428</v>
      </c>
      <c r="G1129" t="s">
        <v>672</v>
      </c>
      <c r="H1129" t="s">
        <v>1124</v>
      </c>
      <c r="I1129">
        <v>-599.41</v>
      </c>
    </row>
    <row r="1130" spans="1:9" x14ac:dyDescent="0.35">
      <c r="A1130">
        <v>13001</v>
      </c>
      <c r="B1130">
        <v>105</v>
      </c>
      <c r="C1130" t="s">
        <v>660</v>
      </c>
      <c r="D1130">
        <v>266</v>
      </c>
      <c r="E1130" t="s">
        <v>23</v>
      </c>
      <c r="F1130" s="2">
        <v>45428</v>
      </c>
      <c r="G1130" t="s">
        <v>672</v>
      </c>
      <c r="H1130" t="s">
        <v>1125</v>
      </c>
      <c r="I1130">
        <v>-697.15</v>
      </c>
    </row>
    <row r="1131" spans="1:9" x14ac:dyDescent="0.35">
      <c r="A1131">
        <v>13002</v>
      </c>
      <c r="B1131">
        <v>105</v>
      </c>
      <c r="C1131" t="s">
        <v>660</v>
      </c>
      <c r="D1131">
        <v>266</v>
      </c>
      <c r="E1131" t="s">
        <v>23</v>
      </c>
      <c r="F1131" s="2">
        <v>45428</v>
      </c>
      <c r="G1131" t="s">
        <v>672</v>
      </c>
      <c r="H1131" t="s">
        <v>1126</v>
      </c>
      <c r="I1131">
        <v>-1321.12</v>
      </c>
    </row>
    <row r="1132" spans="1:9" x14ac:dyDescent="0.35">
      <c r="A1132">
        <v>13003</v>
      </c>
      <c r="B1132">
        <v>105</v>
      </c>
      <c r="C1132" t="s">
        <v>660</v>
      </c>
      <c r="D1132">
        <v>266</v>
      </c>
      <c r="E1132" t="s">
        <v>23</v>
      </c>
      <c r="F1132" s="2">
        <v>45428</v>
      </c>
      <c r="G1132" t="s">
        <v>672</v>
      </c>
      <c r="H1132" t="s">
        <v>1127</v>
      </c>
      <c r="I1132">
        <v>-1340.83</v>
      </c>
    </row>
    <row r="1133" spans="1:9" x14ac:dyDescent="0.35">
      <c r="A1133">
        <v>13004</v>
      </c>
      <c r="B1133">
        <v>105</v>
      </c>
      <c r="C1133" t="s">
        <v>660</v>
      </c>
      <c r="D1133">
        <v>266</v>
      </c>
      <c r="E1133" t="s">
        <v>23</v>
      </c>
      <c r="F1133" s="2">
        <v>45428</v>
      </c>
      <c r="G1133" t="s">
        <v>672</v>
      </c>
      <c r="H1133" t="s">
        <v>1128</v>
      </c>
      <c r="I1133">
        <v>-1715.7</v>
      </c>
    </row>
    <row r="1134" spans="1:9" x14ac:dyDescent="0.35">
      <c r="A1134">
        <v>13005</v>
      </c>
      <c r="B1134">
        <v>105</v>
      </c>
      <c r="C1134" t="s">
        <v>660</v>
      </c>
      <c r="D1134">
        <v>266</v>
      </c>
      <c r="E1134" t="s">
        <v>23</v>
      </c>
      <c r="F1134" s="2">
        <v>45428</v>
      </c>
      <c r="G1134" t="s">
        <v>672</v>
      </c>
      <c r="H1134" t="s">
        <v>1129</v>
      </c>
      <c r="I1134">
        <v>-298.35000000000002</v>
      </c>
    </row>
    <row r="1135" spans="1:9" x14ac:dyDescent="0.35">
      <c r="A1135">
        <v>13006</v>
      </c>
      <c r="B1135">
        <v>105</v>
      </c>
      <c r="C1135" t="s">
        <v>660</v>
      </c>
      <c r="D1135">
        <v>266</v>
      </c>
      <c r="E1135" t="s">
        <v>23</v>
      </c>
      <c r="F1135" s="2">
        <v>45428</v>
      </c>
      <c r="G1135" t="s">
        <v>672</v>
      </c>
      <c r="H1135" t="s">
        <v>1130</v>
      </c>
      <c r="I1135">
        <v>-1452</v>
      </c>
    </row>
    <row r="1136" spans="1:9" x14ac:dyDescent="0.35">
      <c r="A1136">
        <v>13007</v>
      </c>
      <c r="B1136">
        <v>105</v>
      </c>
      <c r="C1136" t="s">
        <v>660</v>
      </c>
      <c r="D1136">
        <v>266</v>
      </c>
      <c r="E1136" t="s">
        <v>23</v>
      </c>
      <c r="F1136" s="2">
        <v>45428</v>
      </c>
      <c r="G1136" t="s">
        <v>672</v>
      </c>
      <c r="H1136" t="s">
        <v>696</v>
      </c>
      <c r="I1136">
        <v>-9</v>
      </c>
    </row>
    <row r="1137" spans="1:9" x14ac:dyDescent="0.35">
      <c r="A1137">
        <v>13008</v>
      </c>
      <c r="B1137">
        <v>105</v>
      </c>
      <c r="C1137" t="s">
        <v>660</v>
      </c>
      <c r="D1137">
        <v>266</v>
      </c>
      <c r="E1137" t="s">
        <v>23</v>
      </c>
      <c r="F1137" s="2">
        <v>45428</v>
      </c>
      <c r="G1137" t="s">
        <v>672</v>
      </c>
      <c r="H1137" t="s">
        <v>696</v>
      </c>
      <c r="I1137">
        <v>-9</v>
      </c>
    </row>
    <row r="1138" spans="1:9" x14ac:dyDescent="0.35">
      <c r="A1138">
        <v>13009</v>
      </c>
      <c r="B1138">
        <v>105</v>
      </c>
      <c r="C1138" t="s">
        <v>660</v>
      </c>
      <c r="D1138">
        <v>266</v>
      </c>
      <c r="E1138" t="s">
        <v>23</v>
      </c>
      <c r="F1138" s="2">
        <v>45428</v>
      </c>
      <c r="G1138" t="s">
        <v>672</v>
      </c>
      <c r="H1138" t="s">
        <v>696</v>
      </c>
      <c r="I1138">
        <v>-1.65</v>
      </c>
    </row>
    <row r="1139" spans="1:9" x14ac:dyDescent="0.35">
      <c r="A1139">
        <v>13010</v>
      </c>
      <c r="B1139">
        <v>105</v>
      </c>
      <c r="C1139" t="s">
        <v>660</v>
      </c>
      <c r="D1139">
        <v>266</v>
      </c>
      <c r="E1139" t="s">
        <v>23</v>
      </c>
      <c r="F1139" s="2">
        <v>45428</v>
      </c>
      <c r="G1139" t="s">
        <v>672</v>
      </c>
      <c r="H1139" t="s">
        <v>696</v>
      </c>
      <c r="I1139">
        <v>-3.36</v>
      </c>
    </row>
    <row r="1140" spans="1:9" x14ac:dyDescent="0.35">
      <c r="A1140">
        <v>13011</v>
      </c>
      <c r="B1140">
        <v>105</v>
      </c>
      <c r="C1140" t="s">
        <v>660</v>
      </c>
      <c r="D1140">
        <v>266</v>
      </c>
      <c r="E1140" t="s">
        <v>23</v>
      </c>
      <c r="F1140" s="2">
        <v>45428</v>
      </c>
      <c r="G1140" t="s">
        <v>672</v>
      </c>
      <c r="H1140" t="s">
        <v>696</v>
      </c>
      <c r="I1140">
        <v>-9</v>
      </c>
    </row>
    <row r="1141" spans="1:9" x14ac:dyDescent="0.35">
      <c r="A1141">
        <v>13012</v>
      </c>
      <c r="B1141">
        <v>105</v>
      </c>
      <c r="C1141" t="s">
        <v>660</v>
      </c>
      <c r="D1141">
        <v>266</v>
      </c>
      <c r="E1141" t="s">
        <v>23</v>
      </c>
      <c r="F1141" s="2">
        <v>45428</v>
      </c>
      <c r="G1141" t="s">
        <v>672</v>
      </c>
      <c r="H1141" t="s">
        <v>772</v>
      </c>
      <c r="I1141">
        <v>-141.9</v>
      </c>
    </row>
    <row r="1142" spans="1:9" x14ac:dyDescent="0.35">
      <c r="A1142">
        <v>13013</v>
      </c>
      <c r="B1142">
        <v>105</v>
      </c>
      <c r="C1142" t="s">
        <v>660</v>
      </c>
      <c r="D1142">
        <v>266</v>
      </c>
      <c r="E1142" t="s">
        <v>23</v>
      </c>
      <c r="F1142" s="2">
        <v>45428</v>
      </c>
      <c r="G1142" t="s">
        <v>672</v>
      </c>
      <c r="H1142" t="s">
        <v>1131</v>
      </c>
      <c r="I1142">
        <v>-755.53</v>
      </c>
    </row>
    <row r="1143" spans="1:9" x14ac:dyDescent="0.35">
      <c r="A1143">
        <v>13014</v>
      </c>
      <c r="B1143">
        <v>105</v>
      </c>
      <c r="C1143" t="s">
        <v>660</v>
      </c>
      <c r="D1143">
        <v>266</v>
      </c>
      <c r="E1143" t="s">
        <v>23</v>
      </c>
      <c r="F1143" s="2">
        <v>45428</v>
      </c>
      <c r="G1143" t="s">
        <v>672</v>
      </c>
      <c r="H1143" t="s">
        <v>682</v>
      </c>
      <c r="I1143">
        <v>-10</v>
      </c>
    </row>
    <row r="1144" spans="1:9" x14ac:dyDescent="0.35">
      <c r="A1144">
        <v>13015</v>
      </c>
      <c r="B1144">
        <v>105</v>
      </c>
      <c r="C1144" t="s">
        <v>660</v>
      </c>
      <c r="D1144">
        <v>266</v>
      </c>
      <c r="E1144" t="s">
        <v>23</v>
      </c>
      <c r="F1144" s="2">
        <v>45428</v>
      </c>
      <c r="G1144" t="s">
        <v>672</v>
      </c>
      <c r="H1144" t="s">
        <v>681</v>
      </c>
      <c r="I1144">
        <v>-10</v>
      </c>
    </row>
    <row r="1145" spans="1:9" x14ac:dyDescent="0.35">
      <c r="A1145">
        <v>13016</v>
      </c>
      <c r="B1145">
        <v>105</v>
      </c>
      <c r="C1145" t="s">
        <v>660</v>
      </c>
      <c r="D1145">
        <v>266</v>
      </c>
      <c r="E1145" t="s">
        <v>23</v>
      </c>
      <c r="F1145" s="2">
        <v>45428</v>
      </c>
      <c r="G1145" t="s">
        <v>672</v>
      </c>
      <c r="H1145" t="s">
        <v>772</v>
      </c>
      <c r="I1145">
        <v>-141.9</v>
      </c>
    </row>
    <row r="1146" spans="1:9" x14ac:dyDescent="0.35">
      <c r="A1146">
        <v>13017</v>
      </c>
      <c r="B1146">
        <v>105</v>
      </c>
      <c r="C1146" t="s">
        <v>660</v>
      </c>
      <c r="D1146">
        <v>266</v>
      </c>
      <c r="E1146" t="s">
        <v>23</v>
      </c>
      <c r="F1146" s="2">
        <v>45428</v>
      </c>
      <c r="G1146" t="s">
        <v>672</v>
      </c>
      <c r="H1146" t="s">
        <v>663</v>
      </c>
      <c r="I1146">
        <v>-300</v>
      </c>
    </row>
    <row r="1147" spans="1:9" x14ac:dyDescent="0.35">
      <c r="A1147">
        <v>13018</v>
      </c>
      <c r="B1147">
        <v>105</v>
      </c>
      <c r="C1147" t="s">
        <v>660</v>
      </c>
      <c r="D1147">
        <v>266</v>
      </c>
      <c r="E1147" t="s">
        <v>23</v>
      </c>
      <c r="F1147" s="2">
        <v>45428</v>
      </c>
      <c r="G1147" t="s">
        <v>672</v>
      </c>
      <c r="H1147" t="s">
        <v>665</v>
      </c>
      <c r="I1147">
        <v>-3000</v>
      </c>
    </row>
    <row r="1148" spans="1:9" x14ac:dyDescent="0.35">
      <c r="A1148">
        <v>13019</v>
      </c>
      <c r="B1148">
        <v>105</v>
      </c>
      <c r="C1148" t="s">
        <v>660</v>
      </c>
      <c r="D1148">
        <v>266</v>
      </c>
      <c r="E1148" t="s">
        <v>23</v>
      </c>
      <c r="F1148" s="2">
        <v>45428</v>
      </c>
      <c r="G1148" t="s">
        <v>672</v>
      </c>
      <c r="H1148" t="s">
        <v>680</v>
      </c>
      <c r="I1148">
        <v>-12700</v>
      </c>
    </row>
    <row r="1149" spans="1:9" x14ac:dyDescent="0.35">
      <c r="A1149">
        <v>13020</v>
      </c>
      <c r="B1149">
        <v>105</v>
      </c>
      <c r="C1149" t="s">
        <v>660</v>
      </c>
      <c r="D1149">
        <v>266</v>
      </c>
      <c r="E1149" t="s">
        <v>23</v>
      </c>
      <c r="F1149" s="2">
        <v>45428</v>
      </c>
      <c r="G1149" t="s">
        <v>672</v>
      </c>
      <c r="H1149" t="s">
        <v>772</v>
      </c>
      <c r="I1149">
        <v>-131.9</v>
      </c>
    </row>
    <row r="1150" spans="1:9" x14ac:dyDescent="0.35">
      <c r="A1150">
        <v>13021</v>
      </c>
      <c r="B1150">
        <v>105</v>
      </c>
      <c r="C1150" t="s">
        <v>660</v>
      </c>
      <c r="D1150">
        <v>266</v>
      </c>
      <c r="E1150" t="s">
        <v>23</v>
      </c>
      <c r="F1150" s="2">
        <v>45428</v>
      </c>
      <c r="G1150" t="s">
        <v>672</v>
      </c>
      <c r="H1150" t="s">
        <v>663</v>
      </c>
      <c r="I1150">
        <v>-16000</v>
      </c>
    </row>
    <row r="1151" spans="1:9" x14ac:dyDescent="0.35">
      <c r="A1151">
        <v>13022</v>
      </c>
      <c r="B1151">
        <v>105</v>
      </c>
      <c r="C1151" t="s">
        <v>660</v>
      </c>
      <c r="D1151">
        <v>266</v>
      </c>
      <c r="E1151" t="s">
        <v>23</v>
      </c>
      <c r="F1151" s="2">
        <v>45428</v>
      </c>
      <c r="G1151" t="s">
        <v>672</v>
      </c>
      <c r="H1151" t="s">
        <v>665</v>
      </c>
      <c r="I1151">
        <v>-10</v>
      </c>
    </row>
    <row r="1152" spans="1:9" x14ac:dyDescent="0.35">
      <c r="A1152">
        <v>13023</v>
      </c>
      <c r="B1152">
        <v>105</v>
      </c>
      <c r="C1152" t="s">
        <v>660</v>
      </c>
      <c r="D1152">
        <v>266</v>
      </c>
      <c r="E1152" t="s">
        <v>23</v>
      </c>
      <c r="F1152" s="2">
        <v>45428</v>
      </c>
      <c r="G1152" t="s">
        <v>672</v>
      </c>
      <c r="H1152" t="s">
        <v>686</v>
      </c>
      <c r="I1152">
        <v>-40000</v>
      </c>
    </row>
    <row r="1153" spans="1:9" x14ac:dyDescent="0.35">
      <c r="A1153">
        <v>13024</v>
      </c>
      <c r="B1153">
        <v>105</v>
      </c>
      <c r="C1153" t="s">
        <v>660</v>
      </c>
      <c r="D1153">
        <v>266</v>
      </c>
      <c r="E1153" t="s">
        <v>23</v>
      </c>
      <c r="F1153" s="2">
        <v>45428</v>
      </c>
      <c r="G1153" t="s">
        <v>672</v>
      </c>
      <c r="H1153" t="s">
        <v>664</v>
      </c>
      <c r="I1153">
        <v>-491.57</v>
      </c>
    </row>
    <row r="1154" spans="1:9" x14ac:dyDescent="0.35">
      <c r="A1154">
        <v>13025</v>
      </c>
      <c r="B1154">
        <v>105</v>
      </c>
      <c r="C1154" t="s">
        <v>660</v>
      </c>
      <c r="D1154">
        <v>266</v>
      </c>
      <c r="E1154" t="s">
        <v>23</v>
      </c>
      <c r="F1154" s="2">
        <v>45428</v>
      </c>
      <c r="G1154" t="s">
        <v>672</v>
      </c>
      <c r="H1154" t="s">
        <v>681</v>
      </c>
      <c r="I1154">
        <v>-10</v>
      </c>
    </row>
    <row r="1155" spans="1:9" x14ac:dyDescent="0.35">
      <c r="A1155">
        <v>13026</v>
      </c>
      <c r="B1155">
        <v>105</v>
      </c>
      <c r="C1155" t="s">
        <v>660</v>
      </c>
      <c r="D1155">
        <v>266</v>
      </c>
      <c r="E1155" t="s">
        <v>23</v>
      </c>
      <c r="F1155" s="2">
        <v>45428</v>
      </c>
      <c r="G1155" t="s">
        <v>672</v>
      </c>
      <c r="H1155" t="s">
        <v>663</v>
      </c>
      <c r="I1155">
        <v>-8000</v>
      </c>
    </row>
    <row r="1156" spans="1:9" x14ac:dyDescent="0.35">
      <c r="A1156">
        <v>13027</v>
      </c>
      <c r="B1156">
        <v>105</v>
      </c>
      <c r="C1156" t="s">
        <v>660</v>
      </c>
      <c r="D1156">
        <v>266</v>
      </c>
      <c r="E1156" t="s">
        <v>23</v>
      </c>
      <c r="F1156" s="2">
        <v>45428</v>
      </c>
      <c r="G1156" t="s">
        <v>672</v>
      </c>
      <c r="H1156" t="s">
        <v>665</v>
      </c>
      <c r="I1156">
        <v>-17700</v>
      </c>
    </row>
    <row r="1157" spans="1:9" x14ac:dyDescent="0.35">
      <c r="A1157">
        <v>13028</v>
      </c>
      <c r="B1157">
        <v>105</v>
      </c>
      <c r="C1157" t="s">
        <v>660</v>
      </c>
      <c r="D1157">
        <v>266</v>
      </c>
      <c r="E1157" t="s">
        <v>23</v>
      </c>
      <c r="F1157" s="2">
        <v>45428</v>
      </c>
      <c r="G1157" t="s">
        <v>672</v>
      </c>
      <c r="H1157" t="s">
        <v>683</v>
      </c>
      <c r="I1157">
        <v>-10</v>
      </c>
    </row>
    <row r="1158" spans="1:9" x14ac:dyDescent="0.35">
      <c r="A1158">
        <v>13029</v>
      </c>
      <c r="B1158">
        <v>105</v>
      </c>
      <c r="C1158" t="s">
        <v>660</v>
      </c>
      <c r="D1158">
        <v>266</v>
      </c>
      <c r="E1158" t="s">
        <v>23</v>
      </c>
      <c r="F1158" s="2">
        <v>45428</v>
      </c>
      <c r="G1158" t="s">
        <v>672</v>
      </c>
      <c r="H1158" t="s">
        <v>680</v>
      </c>
      <c r="I1158">
        <v>-15000</v>
      </c>
    </row>
    <row r="1159" spans="1:9" x14ac:dyDescent="0.35">
      <c r="A1159">
        <v>13030</v>
      </c>
      <c r="B1159">
        <v>105</v>
      </c>
      <c r="C1159" t="s">
        <v>660</v>
      </c>
      <c r="D1159">
        <v>266</v>
      </c>
      <c r="E1159" t="s">
        <v>23</v>
      </c>
      <c r="F1159" s="2">
        <v>45428</v>
      </c>
      <c r="G1159" t="s">
        <v>672</v>
      </c>
      <c r="H1159" t="s">
        <v>666</v>
      </c>
      <c r="I1159">
        <v>-3550</v>
      </c>
    </row>
    <row r="1160" spans="1:9" x14ac:dyDescent="0.35">
      <c r="A1160">
        <v>13031</v>
      </c>
      <c r="B1160">
        <v>105</v>
      </c>
      <c r="C1160" t="s">
        <v>660</v>
      </c>
      <c r="D1160">
        <v>266</v>
      </c>
      <c r="E1160" t="s">
        <v>23</v>
      </c>
      <c r="F1160" s="2">
        <v>45428</v>
      </c>
      <c r="G1160" t="s">
        <v>672</v>
      </c>
      <c r="H1160" t="s">
        <v>666</v>
      </c>
      <c r="I1160">
        <v>-10</v>
      </c>
    </row>
    <row r="1161" spans="1:9" x14ac:dyDescent="0.35">
      <c r="A1161">
        <v>12914</v>
      </c>
      <c r="B1161">
        <v>105</v>
      </c>
      <c r="C1161" t="s">
        <v>660</v>
      </c>
      <c r="D1161">
        <v>266</v>
      </c>
      <c r="E1161" t="s">
        <v>23</v>
      </c>
      <c r="F1161" s="2">
        <v>45427</v>
      </c>
      <c r="G1161" t="s">
        <v>661</v>
      </c>
      <c r="H1161" t="s">
        <v>662</v>
      </c>
      <c r="I1161">
        <v>264.64999999999998</v>
      </c>
    </row>
    <row r="1162" spans="1:9" x14ac:dyDescent="0.35">
      <c r="A1162">
        <v>12915</v>
      </c>
      <c r="B1162">
        <v>105</v>
      </c>
      <c r="C1162" t="s">
        <v>660</v>
      </c>
      <c r="D1162">
        <v>266</v>
      </c>
      <c r="E1162" t="s">
        <v>23</v>
      </c>
      <c r="F1162" s="2">
        <v>45427</v>
      </c>
      <c r="G1162" t="s">
        <v>661</v>
      </c>
      <c r="H1162" t="s">
        <v>680</v>
      </c>
      <c r="I1162">
        <v>3700</v>
      </c>
    </row>
    <row r="1163" spans="1:9" x14ac:dyDescent="0.35">
      <c r="A1163">
        <v>12916</v>
      </c>
      <c r="B1163">
        <v>105</v>
      </c>
      <c r="C1163" t="s">
        <v>660</v>
      </c>
      <c r="D1163">
        <v>266</v>
      </c>
      <c r="E1163" t="s">
        <v>23</v>
      </c>
      <c r="F1163" s="2">
        <v>45427</v>
      </c>
      <c r="G1163" t="s">
        <v>661</v>
      </c>
      <c r="H1163" t="s">
        <v>664</v>
      </c>
      <c r="I1163">
        <v>219.76</v>
      </c>
    </row>
    <row r="1164" spans="1:9" x14ac:dyDescent="0.35">
      <c r="A1164">
        <v>12917</v>
      </c>
      <c r="B1164">
        <v>105</v>
      </c>
      <c r="C1164" t="s">
        <v>660</v>
      </c>
      <c r="D1164">
        <v>266</v>
      </c>
      <c r="E1164" t="s">
        <v>23</v>
      </c>
      <c r="F1164" s="2">
        <v>45427</v>
      </c>
      <c r="G1164" t="s">
        <v>661</v>
      </c>
      <c r="H1164" t="s">
        <v>665</v>
      </c>
      <c r="I1164">
        <v>2900</v>
      </c>
    </row>
    <row r="1165" spans="1:9" x14ac:dyDescent="0.35">
      <c r="A1165">
        <v>12918</v>
      </c>
      <c r="B1165">
        <v>105</v>
      </c>
      <c r="C1165" t="s">
        <v>660</v>
      </c>
      <c r="D1165">
        <v>266</v>
      </c>
      <c r="E1165" t="s">
        <v>23</v>
      </c>
      <c r="F1165" s="2">
        <v>45427</v>
      </c>
      <c r="G1165" t="s">
        <v>661</v>
      </c>
      <c r="H1165" t="s">
        <v>666</v>
      </c>
      <c r="I1165">
        <v>4000</v>
      </c>
    </row>
    <row r="1166" spans="1:9" x14ac:dyDescent="0.35">
      <c r="A1166">
        <v>12919</v>
      </c>
      <c r="B1166">
        <v>105</v>
      </c>
      <c r="C1166" t="s">
        <v>660</v>
      </c>
      <c r="D1166">
        <v>266</v>
      </c>
      <c r="E1166" t="s">
        <v>23</v>
      </c>
      <c r="F1166" s="2">
        <v>45427</v>
      </c>
      <c r="G1166" t="s">
        <v>661</v>
      </c>
      <c r="H1166" t="s">
        <v>667</v>
      </c>
      <c r="I1166">
        <v>63.28</v>
      </c>
    </row>
    <row r="1167" spans="1:9" x14ac:dyDescent="0.35">
      <c r="A1167">
        <v>12924</v>
      </c>
      <c r="B1167">
        <v>105</v>
      </c>
      <c r="C1167" t="s">
        <v>660</v>
      </c>
      <c r="D1167">
        <v>266</v>
      </c>
      <c r="E1167" t="s">
        <v>23</v>
      </c>
      <c r="F1167" s="2">
        <v>45427</v>
      </c>
      <c r="G1167" t="s">
        <v>661</v>
      </c>
      <c r="H1167" t="s">
        <v>1132</v>
      </c>
      <c r="I1167">
        <v>14135.46</v>
      </c>
    </row>
    <row r="1168" spans="1:9" x14ac:dyDescent="0.35">
      <c r="A1168">
        <v>12925</v>
      </c>
      <c r="B1168">
        <v>105</v>
      </c>
      <c r="C1168" t="s">
        <v>660</v>
      </c>
      <c r="D1168">
        <v>266</v>
      </c>
      <c r="E1168" t="s">
        <v>23</v>
      </c>
      <c r="F1168" s="2">
        <v>45427</v>
      </c>
      <c r="G1168" t="s">
        <v>661</v>
      </c>
      <c r="H1168" t="s">
        <v>1132</v>
      </c>
      <c r="I1168">
        <v>2417.13</v>
      </c>
    </row>
    <row r="1169" spans="1:9" x14ac:dyDescent="0.35">
      <c r="A1169">
        <v>12926</v>
      </c>
      <c r="B1169">
        <v>105</v>
      </c>
      <c r="C1169" t="s">
        <v>660</v>
      </c>
      <c r="D1169">
        <v>266</v>
      </c>
      <c r="E1169" t="s">
        <v>23</v>
      </c>
      <c r="F1169" s="2">
        <v>45427</v>
      </c>
      <c r="G1169" t="s">
        <v>661</v>
      </c>
      <c r="H1169" t="s">
        <v>1132</v>
      </c>
      <c r="I1169">
        <v>5757.99</v>
      </c>
    </row>
    <row r="1170" spans="1:9" x14ac:dyDescent="0.35">
      <c r="A1170">
        <v>12927</v>
      </c>
      <c r="B1170">
        <v>105</v>
      </c>
      <c r="C1170" t="s">
        <v>660</v>
      </c>
      <c r="D1170">
        <v>266</v>
      </c>
      <c r="E1170" t="s">
        <v>23</v>
      </c>
      <c r="F1170" s="2">
        <v>45427</v>
      </c>
      <c r="G1170" t="s">
        <v>661</v>
      </c>
      <c r="H1170" t="s">
        <v>1132</v>
      </c>
      <c r="I1170">
        <v>31230.560000000001</v>
      </c>
    </row>
    <row r="1171" spans="1:9" x14ac:dyDescent="0.35">
      <c r="A1171">
        <v>12928</v>
      </c>
      <c r="B1171">
        <v>105</v>
      </c>
      <c r="C1171" t="s">
        <v>660</v>
      </c>
      <c r="D1171">
        <v>266</v>
      </c>
      <c r="E1171" t="s">
        <v>23</v>
      </c>
      <c r="F1171" s="2">
        <v>45427</v>
      </c>
      <c r="G1171" t="s">
        <v>661</v>
      </c>
      <c r="H1171" t="s">
        <v>1132</v>
      </c>
      <c r="I1171">
        <v>85018.23</v>
      </c>
    </row>
    <row r="1172" spans="1:9" x14ac:dyDescent="0.35">
      <c r="A1172">
        <v>12929</v>
      </c>
      <c r="B1172">
        <v>105</v>
      </c>
      <c r="C1172" t="s">
        <v>660</v>
      </c>
      <c r="D1172">
        <v>266</v>
      </c>
      <c r="E1172" t="s">
        <v>23</v>
      </c>
      <c r="F1172" s="2">
        <v>45427</v>
      </c>
      <c r="G1172" t="s">
        <v>661</v>
      </c>
      <c r="H1172" t="s">
        <v>1133</v>
      </c>
      <c r="I1172">
        <v>1200</v>
      </c>
    </row>
    <row r="1173" spans="1:9" x14ac:dyDescent="0.35">
      <c r="A1173">
        <v>12930</v>
      </c>
      <c r="B1173">
        <v>105</v>
      </c>
      <c r="C1173" t="s">
        <v>660</v>
      </c>
      <c r="D1173">
        <v>266</v>
      </c>
      <c r="E1173" t="s">
        <v>23</v>
      </c>
      <c r="F1173" s="2">
        <v>45427</v>
      </c>
      <c r="G1173" t="s">
        <v>672</v>
      </c>
      <c r="H1173" t="s">
        <v>1134</v>
      </c>
      <c r="I1173">
        <v>-187.62</v>
      </c>
    </row>
    <row r="1174" spans="1:9" x14ac:dyDescent="0.35">
      <c r="A1174">
        <v>12931</v>
      </c>
      <c r="B1174">
        <v>105</v>
      </c>
      <c r="C1174" t="s">
        <v>660</v>
      </c>
      <c r="D1174">
        <v>266</v>
      </c>
      <c r="E1174" t="s">
        <v>23</v>
      </c>
      <c r="F1174" s="2">
        <v>45427</v>
      </c>
      <c r="G1174" t="s">
        <v>672</v>
      </c>
      <c r="H1174" t="s">
        <v>1135</v>
      </c>
      <c r="I1174">
        <v>-275.20999999999998</v>
      </c>
    </row>
    <row r="1175" spans="1:9" x14ac:dyDescent="0.35">
      <c r="A1175">
        <v>12932</v>
      </c>
      <c r="B1175">
        <v>105</v>
      </c>
      <c r="C1175" t="s">
        <v>660</v>
      </c>
      <c r="D1175">
        <v>266</v>
      </c>
      <c r="E1175" t="s">
        <v>23</v>
      </c>
      <c r="F1175" s="2">
        <v>45427</v>
      </c>
      <c r="G1175" t="s">
        <v>672</v>
      </c>
      <c r="H1175" t="s">
        <v>1136</v>
      </c>
      <c r="I1175">
        <v>-4300</v>
      </c>
    </row>
    <row r="1176" spans="1:9" x14ac:dyDescent="0.35">
      <c r="A1176">
        <v>12933</v>
      </c>
      <c r="B1176">
        <v>105</v>
      </c>
      <c r="C1176" t="s">
        <v>660</v>
      </c>
      <c r="D1176">
        <v>266</v>
      </c>
      <c r="E1176" t="s">
        <v>23</v>
      </c>
      <c r="F1176" s="2">
        <v>45427</v>
      </c>
      <c r="G1176" t="s">
        <v>672</v>
      </c>
      <c r="H1176" t="s">
        <v>1137</v>
      </c>
      <c r="I1176">
        <v>-19838.66</v>
      </c>
    </row>
    <row r="1177" spans="1:9" x14ac:dyDescent="0.35">
      <c r="A1177">
        <v>12934</v>
      </c>
      <c r="B1177">
        <v>105</v>
      </c>
      <c r="C1177" t="s">
        <v>660</v>
      </c>
      <c r="D1177">
        <v>266</v>
      </c>
      <c r="E1177" t="s">
        <v>23</v>
      </c>
      <c r="F1177" s="2">
        <v>45427</v>
      </c>
      <c r="G1177" t="s">
        <v>672</v>
      </c>
      <c r="H1177" t="s">
        <v>1138</v>
      </c>
      <c r="I1177">
        <v>-32000</v>
      </c>
    </row>
    <row r="1178" spans="1:9" x14ac:dyDescent="0.35">
      <c r="A1178">
        <v>12935</v>
      </c>
      <c r="B1178">
        <v>105</v>
      </c>
      <c r="C1178" t="s">
        <v>660</v>
      </c>
      <c r="D1178">
        <v>266</v>
      </c>
      <c r="E1178" t="s">
        <v>23</v>
      </c>
      <c r="F1178" s="2">
        <v>45427</v>
      </c>
      <c r="G1178" t="s">
        <v>672</v>
      </c>
      <c r="H1178" t="s">
        <v>1139</v>
      </c>
      <c r="I1178">
        <v>-125</v>
      </c>
    </row>
    <row r="1179" spans="1:9" x14ac:dyDescent="0.35">
      <c r="A1179">
        <v>12936</v>
      </c>
      <c r="B1179">
        <v>105</v>
      </c>
      <c r="C1179" t="s">
        <v>660</v>
      </c>
      <c r="D1179">
        <v>266</v>
      </c>
      <c r="E1179" t="s">
        <v>23</v>
      </c>
      <c r="F1179" s="2">
        <v>45427</v>
      </c>
      <c r="G1179" t="s">
        <v>672</v>
      </c>
      <c r="H1179" t="s">
        <v>867</v>
      </c>
      <c r="I1179">
        <v>-200</v>
      </c>
    </row>
    <row r="1180" spans="1:9" x14ac:dyDescent="0.35">
      <c r="A1180">
        <v>12937</v>
      </c>
      <c r="B1180">
        <v>105</v>
      </c>
      <c r="C1180" t="s">
        <v>660</v>
      </c>
      <c r="D1180">
        <v>266</v>
      </c>
      <c r="E1180" t="s">
        <v>23</v>
      </c>
      <c r="F1180" s="2">
        <v>45427</v>
      </c>
      <c r="G1180" t="s">
        <v>672</v>
      </c>
      <c r="H1180" t="s">
        <v>868</v>
      </c>
      <c r="I1180">
        <v>-219</v>
      </c>
    </row>
    <row r="1181" spans="1:9" x14ac:dyDescent="0.35">
      <c r="A1181">
        <v>12938</v>
      </c>
      <c r="B1181">
        <v>105</v>
      </c>
      <c r="C1181" t="s">
        <v>660</v>
      </c>
      <c r="D1181">
        <v>266</v>
      </c>
      <c r="E1181" t="s">
        <v>23</v>
      </c>
      <c r="F1181" s="2">
        <v>45427</v>
      </c>
      <c r="G1181" t="s">
        <v>672</v>
      </c>
      <c r="H1181" t="s">
        <v>1088</v>
      </c>
      <c r="I1181">
        <v>-355.01</v>
      </c>
    </row>
    <row r="1182" spans="1:9" x14ac:dyDescent="0.35">
      <c r="A1182">
        <v>12939</v>
      </c>
      <c r="B1182">
        <v>105</v>
      </c>
      <c r="C1182" t="s">
        <v>660</v>
      </c>
      <c r="D1182">
        <v>266</v>
      </c>
      <c r="E1182" t="s">
        <v>23</v>
      </c>
      <c r="F1182" s="2">
        <v>45427</v>
      </c>
      <c r="G1182" t="s">
        <v>672</v>
      </c>
      <c r="H1182" t="s">
        <v>1140</v>
      </c>
      <c r="I1182">
        <v>-4511.99</v>
      </c>
    </row>
    <row r="1183" spans="1:9" x14ac:dyDescent="0.35">
      <c r="A1183">
        <v>12940</v>
      </c>
      <c r="B1183">
        <v>105</v>
      </c>
      <c r="C1183" t="s">
        <v>660</v>
      </c>
      <c r="D1183">
        <v>266</v>
      </c>
      <c r="E1183" t="s">
        <v>23</v>
      </c>
      <c r="F1183" s="2">
        <v>45427</v>
      </c>
      <c r="G1183" t="s">
        <v>672</v>
      </c>
      <c r="H1183" t="s">
        <v>1140</v>
      </c>
      <c r="I1183">
        <v>-4511.99</v>
      </c>
    </row>
    <row r="1184" spans="1:9" x14ac:dyDescent="0.35">
      <c r="A1184">
        <v>12941</v>
      </c>
      <c r="B1184">
        <v>105</v>
      </c>
      <c r="C1184" t="s">
        <v>660</v>
      </c>
      <c r="D1184">
        <v>266</v>
      </c>
      <c r="E1184" t="s">
        <v>23</v>
      </c>
      <c r="F1184" s="2">
        <v>45427</v>
      </c>
      <c r="G1184" t="s">
        <v>672</v>
      </c>
      <c r="H1184" t="s">
        <v>1141</v>
      </c>
      <c r="I1184">
        <v>-2387.2600000000002</v>
      </c>
    </row>
    <row r="1185" spans="1:9" x14ac:dyDescent="0.35">
      <c r="A1185">
        <v>12942</v>
      </c>
      <c r="B1185">
        <v>105</v>
      </c>
      <c r="C1185" t="s">
        <v>660</v>
      </c>
      <c r="D1185">
        <v>266</v>
      </c>
      <c r="E1185" t="s">
        <v>23</v>
      </c>
      <c r="F1185" s="2">
        <v>45427</v>
      </c>
      <c r="G1185" t="s">
        <v>672</v>
      </c>
      <c r="H1185" t="s">
        <v>1142</v>
      </c>
      <c r="I1185">
        <v>-539.04</v>
      </c>
    </row>
    <row r="1186" spans="1:9" x14ac:dyDescent="0.35">
      <c r="A1186">
        <v>12943</v>
      </c>
      <c r="B1186">
        <v>105</v>
      </c>
      <c r="C1186" t="s">
        <v>660</v>
      </c>
      <c r="D1186">
        <v>266</v>
      </c>
      <c r="E1186" t="s">
        <v>23</v>
      </c>
      <c r="F1186" s="2">
        <v>45427</v>
      </c>
      <c r="G1186" t="s">
        <v>672</v>
      </c>
      <c r="H1186" t="s">
        <v>1143</v>
      </c>
      <c r="I1186">
        <v>-400</v>
      </c>
    </row>
    <row r="1187" spans="1:9" x14ac:dyDescent="0.35">
      <c r="A1187">
        <v>12944</v>
      </c>
      <c r="B1187">
        <v>105</v>
      </c>
      <c r="C1187" t="s">
        <v>660</v>
      </c>
      <c r="D1187">
        <v>266</v>
      </c>
      <c r="E1187" t="s">
        <v>23</v>
      </c>
      <c r="F1187" s="2">
        <v>45427</v>
      </c>
      <c r="G1187" t="s">
        <v>672</v>
      </c>
      <c r="H1187" t="s">
        <v>1088</v>
      </c>
      <c r="I1187">
        <v>-382.8</v>
      </c>
    </row>
    <row r="1188" spans="1:9" x14ac:dyDescent="0.35">
      <c r="A1188">
        <v>12945</v>
      </c>
      <c r="B1188">
        <v>105</v>
      </c>
      <c r="C1188" t="s">
        <v>660</v>
      </c>
      <c r="D1188">
        <v>266</v>
      </c>
      <c r="E1188" t="s">
        <v>23</v>
      </c>
      <c r="F1188" s="2">
        <v>45427</v>
      </c>
      <c r="G1188" t="s">
        <v>672</v>
      </c>
      <c r="H1188" t="s">
        <v>1144</v>
      </c>
      <c r="I1188">
        <v>-135000</v>
      </c>
    </row>
    <row r="1189" spans="1:9" x14ac:dyDescent="0.35">
      <c r="A1189">
        <v>12946</v>
      </c>
      <c r="B1189">
        <v>105</v>
      </c>
      <c r="C1189" t="s">
        <v>660</v>
      </c>
      <c r="D1189">
        <v>266</v>
      </c>
      <c r="E1189" t="s">
        <v>23</v>
      </c>
      <c r="F1189" s="2">
        <v>45427</v>
      </c>
      <c r="G1189" t="s">
        <v>672</v>
      </c>
      <c r="H1189" t="s">
        <v>851</v>
      </c>
      <c r="I1189">
        <v>-34757.230000000003</v>
      </c>
    </row>
    <row r="1190" spans="1:9" x14ac:dyDescent="0.35">
      <c r="A1190">
        <v>12947</v>
      </c>
      <c r="B1190">
        <v>105</v>
      </c>
      <c r="C1190" t="s">
        <v>660</v>
      </c>
      <c r="D1190">
        <v>266</v>
      </c>
      <c r="E1190" t="s">
        <v>23</v>
      </c>
      <c r="F1190" s="2">
        <v>45427</v>
      </c>
      <c r="G1190" t="s">
        <v>672</v>
      </c>
      <c r="H1190" t="s">
        <v>890</v>
      </c>
      <c r="I1190">
        <v>-141.9</v>
      </c>
    </row>
    <row r="1191" spans="1:9" x14ac:dyDescent="0.35">
      <c r="A1191">
        <v>12948</v>
      </c>
      <c r="B1191">
        <v>105</v>
      </c>
      <c r="C1191" t="s">
        <v>660</v>
      </c>
      <c r="D1191">
        <v>266</v>
      </c>
      <c r="E1191" t="s">
        <v>23</v>
      </c>
      <c r="F1191" s="2">
        <v>45427</v>
      </c>
      <c r="G1191" t="s">
        <v>672</v>
      </c>
      <c r="H1191" t="s">
        <v>745</v>
      </c>
      <c r="I1191">
        <v>-1649.47</v>
      </c>
    </row>
    <row r="1192" spans="1:9" x14ac:dyDescent="0.35">
      <c r="A1192">
        <v>12949</v>
      </c>
      <c r="B1192">
        <v>105</v>
      </c>
      <c r="C1192" t="s">
        <v>660</v>
      </c>
      <c r="D1192">
        <v>266</v>
      </c>
      <c r="E1192" t="s">
        <v>23</v>
      </c>
      <c r="F1192" s="2">
        <v>45427</v>
      </c>
      <c r="G1192" t="s">
        <v>672</v>
      </c>
      <c r="H1192" t="s">
        <v>683</v>
      </c>
      <c r="I1192">
        <v>-10</v>
      </c>
    </row>
    <row r="1193" spans="1:9" x14ac:dyDescent="0.35">
      <c r="A1193">
        <v>12950</v>
      </c>
      <c r="B1193">
        <v>105</v>
      </c>
      <c r="C1193" t="s">
        <v>660</v>
      </c>
      <c r="D1193">
        <v>266</v>
      </c>
      <c r="E1193" t="s">
        <v>23</v>
      </c>
      <c r="F1193" s="2">
        <v>45427</v>
      </c>
      <c r="G1193" t="s">
        <v>672</v>
      </c>
      <c r="H1193" t="s">
        <v>681</v>
      </c>
      <c r="I1193">
        <v>-10</v>
      </c>
    </row>
    <row r="1194" spans="1:9" x14ac:dyDescent="0.35">
      <c r="A1194">
        <v>12951</v>
      </c>
      <c r="B1194">
        <v>105</v>
      </c>
      <c r="C1194" t="s">
        <v>660</v>
      </c>
      <c r="D1194">
        <v>266</v>
      </c>
      <c r="E1194" t="s">
        <v>23</v>
      </c>
      <c r="F1194" s="2">
        <v>45427</v>
      </c>
      <c r="G1194" t="s">
        <v>672</v>
      </c>
      <c r="H1194" t="s">
        <v>663</v>
      </c>
      <c r="I1194">
        <v>-1100</v>
      </c>
    </row>
    <row r="1195" spans="1:9" x14ac:dyDescent="0.35">
      <c r="A1195">
        <v>12952</v>
      </c>
      <c r="B1195">
        <v>105</v>
      </c>
      <c r="C1195" t="s">
        <v>660</v>
      </c>
      <c r="D1195">
        <v>266</v>
      </c>
      <c r="E1195" t="s">
        <v>23</v>
      </c>
      <c r="F1195" s="2">
        <v>45427</v>
      </c>
      <c r="G1195" t="s">
        <v>672</v>
      </c>
      <c r="H1195" t="s">
        <v>681</v>
      </c>
      <c r="I1195">
        <v>-10</v>
      </c>
    </row>
    <row r="1196" spans="1:9" x14ac:dyDescent="0.35">
      <c r="A1196">
        <v>12953</v>
      </c>
      <c r="B1196">
        <v>105</v>
      </c>
      <c r="C1196" t="s">
        <v>660</v>
      </c>
      <c r="D1196">
        <v>266</v>
      </c>
      <c r="E1196" t="s">
        <v>23</v>
      </c>
      <c r="F1196" s="2">
        <v>45427</v>
      </c>
      <c r="G1196" t="s">
        <v>672</v>
      </c>
      <c r="H1196" t="s">
        <v>663</v>
      </c>
      <c r="I1196">
        <v>-38000</v>
      </c>
    </row>
    <row r="1197" spans="1:9" x14ac:dyDescent="0.35">
      <c r="A1197">
        <v>12954</v>
      </c>
      <c r="B1197">
        <v>105</v>
      </c>
      <c r="C1197" t="s">
        <v>660</v>
      </c>
      <c r="D1197">
        <v>266</v>
      </c>
      <c r="E1197" t="s">
        <v>23</v>
      </c>
      <c r="F1197" s="2">
        <v>45427</v>
      </c>
      <c r="G1197" t="s">
        <v>672</v>
      </c>
      <c r="H1197" t="s">
        <v>663</v>
      </c>
      <c r="I1197">
        <v>-240</v>
      </c>
    </row>
    <row r="1198" spans="1:9" x14ac:dyDescent="0.35">
      <c r="A1198">
        <v>12955</v>
      </c>
      <c r="B1198">
        <v>105</v>
      </c>
      <c r="C1198" t="s">
        <v>660</v>
      </c>
      <c r="D1198">
        <v>266</v>
      </c>
      <c r="E1198" t="s">
        <v>23</v>
      </c>
      <c r="F1198" s="2">
        <v>45427</v>
      </c>
      <c r="G1198" t="s">
        <v>672</v>
      </c>
      <c r="H1198" t="s">
        <v>665</v>
      </c>
      <c r="I1198">
        <v>-10</v>
      </c>
    </row>
    <row r="1199" spans="1:9" x14ac:dyDescent="0.35">
      <c r="A1199">
        <v>12956</v>
      </c>
      <c r="B1199">
        <v>105</v>
      </c>
      <c r="C1199" t="s">
        <v>660</v>
      </c>
      <c r="D1199">
        <v>266</v>
      </c>
      <c r="E1199" t="s">
        <v>23</v>
      </c>
      <c r="F1199" s="2">
        <v>45427</v>
      </c>
      <c r="G1199" t="s">
        <v>672</v>
      </c>
      <c r="H1199" t="s">
        <v>682</v>
      </c>
      <c r="I1199">
        <v>-10</v>
      </c>
    </row>
    <row r="1200" spans="1:9" x14ac:dyDescent="0.35">
      <c r="A1200">
        <v>12957</v>
      </c>
      <c r="B1200">
        <v>105</v>
      </c>
      <c r="C1200" t="s">
        <v>660</v>
      </c>
      <c r="D1200">
        <v>266</v>
      </c>
      <c r="E1200" t="s">
        <v>23</v>
      </c>
      <c r="F1200" s="2">
        <v>45427</v>
      </c>
      <c r="G1200" t="s">
        <v>672</v>
      </c>
      <c r="H1200" t="s">
        <v>714</v>
      </c>
      <c r="I1200">
        <v>-100</v>
      </c>
    </row>
    <row r="1201" spans="1:9" x14ac:dyDescent="0.35">
      <c r="A1201">
        <v>12958</v>
      </c>
      <c r="B1201">
        <v>105</v>
      </c>
      <c r="C1201" t="s">
        <v>660</v>
      </c>
      <c r="D1201">
        <v>266</v>
      </c>
      <c r="E1201" t="s">
        <v>23</v>
      </c>
      <c r="F1201" s="2">
        <v>45427</v>
      </c>
      <c r="G1201" t="s">
        <v>672</v>
      </c>
      <c r="H1201" t="s">
        <v>686</v>
      </c>
      <c r="I1201">
        <v>-60000</v>
      </c>
    </row>
    <row r="1202" spans="1:9" x14ac:dyDescent="0.35">
      <c r="A1202">
        <v>12959</v>
      </c>
      <c r="B1202">
        <v>105</v>
      </c>
      <c r="C1202" t="s">
        <v>660</v>
      </c>
      <c r="D1202">
        <v>266</v>
      </c>
      <c r="E1202" t="s">
        <v>23</v>
      </c>
      <c r="F1202" s="2">
        <v>45427</v>
      </c>
      <c r="G1202" t="s">
        <v>672</v>
      </c>
      <c r="H1202" t="s">
        <v>680</v>
      </c>
      <c r="I1202">
        <v>-30000</v>
      </c>
    </row>
    <row r="1203" spans="1:9" x14ac:dyDescent="0.35">
      <c r="A1203">
        <v>12960</v>
      </c>
      <c r="B1203">
        <v>105</v>
      </c>
      <c r="C1203" t="s">
        <v>660</v>
      </c>
      <c r="D1203">
        <v>266</v>
      </c>
      <c r="E1203" t="s">
        <v>23</v>
      </c>
      <c r="F1203" s="2">
        <v>45427</v>
      </c>
      <c r="G1203" t="s">
        <v>672</v>
      </c>
      <c r="H1203" t="s">
        <v>686</v>
      </c>
      <c r="I1203">
        <v>-30000</v>
      </c>
    </row>
    <row r="1204" spans="1:9" x14ac:dyDescent="0.35">
      <c r="A1204">
        <v>12961</v>
      </c>
      <c r="B1204">
        <v>105</v>
      </c>
      <c r="C1204" t="s">
        <v>660</v>
      </c>
      <c r="D1204">
        <v>266</v>
      </c>
      <c r="E1204" t="s">
        <v>23</v>
      </c>
      <c r="F1204" s="2">
        <v>45427</v>
      </c>
      <c r="G1204" t="s">
        <v>672</v>
      </c>
      <c r="H1204" t="s">
        <v>1145</v>
      </c>
      <c r="I1204">
        <v>-3000</v>
      </c>
    </row>
    <row r="1205" spans="1:9" x14ac:dyDescent="0.35">
      <c r="A1205">
        <v>12962</v>
      </c>
      <c r="B1205">
        <v>105</v>
      </c>
      <c r="C1205" t="s">
        <v>660</v>
      </c>
      <c r="D1205">
        <v>266</v>
      </c>
      <c r="E1205" t="s">
        <v>23</v>
      </c>
      <c r="F1205" s="2">
        <v>45427</v>
      </c>
      <c r="G1205" t="s">
        <v>672</v>
      </c>
      <c r="H1205" t="s">
        <v>666</v>
      </c>
      <c r="I1205">
        <v>-40000</v>
      </c>
    </row>
    <row r="1206" spans="1:9" x14ac:dyDescent="0.35">
      <c r="A1206">
        <v>12963</v>
      </c>
      <c r="B1206">
        <v>105</v>
      </c>
      <c r="C1206" t="s">
        <v>660</v>
      </c>
      <c r="D1206">
        <v>266</v>
      </c>
      <c r="E1206" t="s">
        <v>23</v>
      </c>
      <c r="F1206" s="2">
        <v>45427</v>
      </c>
      <c r="G1206" t="s">
        <v>672</v>
      </c>
      <c r="H1206" t="s">
        <v>666</v>
      </c>
      <c r="I1206">
        <v>-10</v>
      </c>
    </row>
    <row r="1207" spans="1:9" x14ac:dyDescent="0.35">
      <c r="A1207">
        <v>12964</v>
      </c>
      <c r="B1207">
        <v>105</v>
      </c>
      <c r="C1207" t="s">
        <v>660</v>
      </c>
      <c r="D1207">
        <v>266</v>
      </c>
      <c r="E1207" t="s">
        <v>23</v>
      </c>
      <c r="F1207" s="2">
        <v>45427</v>
      </c>
      <c r="G1207" t="s">
        <v>672</v>
      </c>
      <c r="H1207" t="s">
        <v>715</v>
      </c>
      <c r="I1207">
        <v>-100</v>
      </c>
    </row>
    <row r="1208" spans="1:9" x14ac:dyDescent="0.35">
      <c r="A1208">
        <v>12965</v>
      </c>
      <c r="B1208">
        <v>105</v>
      </c>
      <c r="C1208" t="s">
        <v>660</v>
      </c>
      <c r="D1208">
        <v>266</v>
      </c>
      <c r="E1208" t="s">
        <v>23</v>
      </c>
      <c r="F1208" s="2">
        <v>45427</v>
      </c>
      <c r="G1208" t="s">
        <v>672</v>
      </c>
      <c r="H1208" t="s">
        <v>716</v>
      </c>
      <c r="I1208">
        <v>-100</v>
      </c>
    </row>
    <row r="1209" spans="1:9" x14ac:dyDescent="0.35">
      <c r="A1209">
        <v>12966</v>
      </c>
      <c r="B1209">
        <v>105</v>
      </c>
      <c r="C1209" t="s">
        <v>660</v>
      </c>
      <c r="D1209">
        <v>266</v>
      </c>
      <c r="E1209" t="s">
        <v>23</v>
      </c>
      <c r="F1209" s="2">
        <v>45427</v>
      </c>
      <c r="G1209" t="s">
        <v>672</v>
      </c>
      <c r="H1209" t="s">
        <v>852</v>
      </c>
      <c r="I1209">
        <v>-12.75</v>
      </c>
    </row>
    <row r="1210" spans="1:9" x14ac:dyDescent="0.35">
      <c r="A1210">
        <v>12967</v>
      </c>
      <c r="B1210">
        <v>105</v>
      </c>
      <c r="C1210" t="s">
        <v>660</v>
      </c>
      <c r="D1210">
        <v>266</v>
      </c>
      <c r="E1210" t="s">
        <v>23</v>
      </c>
      <c r="F1210" s="2">
        <v>45427</v>
      </c>
      <c r="G1210" t="s">
        <v>672</v>
      </c>
      <c r="H1210" t="s">
        <v>852</v>
      </c>
      <c r="I1210">
        <v>-12.75</v>
      </c>
    </row>
    <row r="1211" spans="1:9" x14ac:dyDescent="0.35">
      <c r="A1211">
        <v>12968</v>
      </c>
      <c r="B1211">
        <v>105</v>
      </c>
      <c r="C1211" t="s">
        <v>660</v>
      </c>
      <c r="D1211">
        <v>266</v>
      </c>
      <c r="E1211" t="s">
        <v>23</v>
      </c>
      <c r="F1211" s="2">
        <v>45427</v>
      </c>
      <c r="G1211" t="s">
        <v>672</v>
      </c>
      <c r="H1211" t="s">
        <v>1146</v>
      </c>
      <c r="I1211">
        <v>-50000</v>
      </c>
    </row>
    <row r="1212" spans="1:9" x14ac:dyDescent="0.35">
      <c r="A1212">
        <v>12969</v>
      </c>
      <c r="B1212">
        <v>105</v>
      </c>
      <c r="C1212" t="s">
        <v>660</v>
      </c>
      <c r="D1212">
        <v>266</v>
      </c>
      <c r="E1212" t="s">
        <v>23</v>
      </c>
      <c r="F1212" s="2">
        <v>45427</v>
      </c>
      <c r="G1212" t="s">
        <v>672</v>
      </c>
      <c r="H1212" t="s">
        <v>1147</v>
      </c>
      <c r="I1212">
        <v>-2400</v>
      </c>
    </row>
    <row r="1213" spans="1:9" x14ac:dyDescent="0.35">
      <c r="A1213">
        <v>12970</v>
      </c>
      <c r="B1213">
        <v>105</v>
      </c>
      <c r="C1213" t="s">
        <v>660</v>
      </c>
      <c r="D1213">
        <v>266</v>
      </c>
      <c r="E1213" t="s">
        <v>23</v>
      </c>
      <c r="F1213" s="2">
        <v>45427</v>
      </c>
      <c r="G1213" t="s">
        <v>672</v>
      </c>
      <c r="H1213" t="s">
        <v>1148</v>
      </c>
      <c r="I1213">
        <v>-1866.67</v>
      </c>
    </row>
    <row r="1214" spans="1:9" x14ac:dyDescent="0.35">
      <c r="A1214">
        <v>12971</v>
      </c>
      <c r="B1214">
        <v>105</v>
      </c>
      <c r="C1214" t="s">
        <v>660</v>
      </c>
      <c r="D1214">
        <v>266</v>
      </c>
      <c r="E1214" t="s">
        <v>23</v>
      </c>
      <c r="F1214" s="2">
        <v>45427</v>
      </c>
      <c r="G1214" t="s">
        <v>672</v>
      </c>
      <c r="H1214" t="s">
        <v>1149</v>
      </c>
      <c r="I1214">
        <v>-2550</v>
      </c>
    </row>
    <row r="1215" spans="1:9" x14ac:dyDescent="0.35">
      <c r="A1215">
        <v>12972</v>
      </c>
      <c r="B1215">
        <v>105</v>
      </c>
      <c r="C1215" t="s">
        <v>660</v>
      </c>
      <c r="D1215">
        <v>266</v>
      </c>
      <c r="E1215" t="s">
        <v>23</v>
      </c>
      <c r="F1215" s="2">
        <v>45427</v>
      </c>
      <c r="G1215" t="s">
        <v>672</v>
      </c>
      <c r="H1215" t="s">
        <v>1149</v>
      </c>
      <c r="I1215">
        <v>-750</v>
      </c>
    </row>
    <row r="1216" spans="1:9" x14ac:dyDescent="0.35">
      <c r="A1216">
        <v>12973</v>
      </c>
      <c r="B1216">
        <v>105</v>
      </c>
      <c r="C1216" t="s">
        <v>660</v>
      </c>
      <c r="D1216">
        <v>266</v>
      </c>
      <c r="E1216" t="s">
        <v>23</v>
      </c>
      <c r="F1216" s="2">
        <v>45427</v>
      </c>
      <c r="G1216" t="s">
        <v>672</v>
      </c>
      <c r="H1216" t="s">
        <v>1150</v>
      </c>
      <c r="I1216">
        <v>-2112</v>
      </c>
    </row>
    <row r="1217" spans="1:9" x14ac:dyDescent="0.35">
      <c r="A1217">
        <v>12974</v>
      </c>
      <c r="B1217">
        <v>105</v>
      </c>
      <c r="C1217" t="s">
        <v>660</v>
      </c>
      <c r="D1217">
        <v>266</v>
      </c>
      <c r="E1217" t="s">
        <v>23</v>
      </c>
      <c r="F1217" s="2">
        <v>45427</v>
      </c>
      <c r="G1217" t="s">
        <v>672</v>
      </c>
      <c r="H1217" t="s">
        <v>1151</v>
      </c>
      <c r="I1217">
        <v>-600</v>
      </c>
    </row>
    <row r="1218" spans="1:9" x14ac:dyDescent="0.35">
      <c r="A1218">
        <v>12975</v>
      </c>
      <c r="B1218">
        <v>105</v>
      </c>
      <c r="C1218" t="s">
        <v>660</v>
      </c>
      <c r="D1218">
        <v>266</v>
      </c>
      <c r="E1218" t="s">
        <v>23</v>
      </c>
      <c r="F1218" s="2">
        <v>45427</v>
      </c>
      <c r="G1218" t="s">
        <v>672</v>
      </c>
      <c r="H1218" t="s">
        <v>1152</v>
      </c>
      <c r="I1218">
        <v>-480</v>
      </c>
    </row>
    <row r="1219" spans="1:9" x14ac:dyDescent="0.35">
      <c r="A1219">
        <v>12976</v>
      </c>
      <c r="B1219">
        <v>105</v>
      </c>
      <c r="C1219" t="s">
        <v>660</v>
      </c>
      <c r="D1219">
        <v>266</v>
      </c>
      <c r="E1219" t="s">
        <v>23</v>
      </c>
      <c r="F1219" s="2">
        <v>45427</v>
      </c>
      <c r="G1219" t="s">
        <v>672</v>
      </c>
      <c r="H1219" t="s">
        <v>1153</v>
      </c>
      <c r="I1219">
        <v>-600</v>
      </c>
    </row>
    <row r="1220" spans="1:9" x14ac:dyDescent="0.35">
      <c r="A1220">
        <v>12977</v>
      </c>
      <c r="B1220">
        <v>105</v>
      </c>
      <c r="C1220" t="s">
        <v>660</v>
      </c>
      <c r="D1220">
        <v>266</v>
      </c>
      <c r="E1220" t="s">
        <v>23</v>
      </c>
      <c r="F1220" s="2">
        <v>45427</v>
      </c>
      <c r="G1220" t="s">
        <v>672</v>
      </c>
      <c r="H1220" t="s">
        <v>1154</v>
      </c>
      <c r="I1220">
        <v>-600</v>
      </c>
    </row>
    <row r="1221" spans="1:9" x14ac:dyDescent="0.35">
      <c r="A1221">
        <v>12978</v>
      </c>
      <c r="B1221">
        <v>105</v>
      </c>
      <c r="C1221" t="s">
        <v>660</v>
      </c>
      <c r="D1221">
        <v>266</v>
      </c>
      <c r="E1221" t="s">
        <v>23</v>
      </c>
      <c r="F1221" s="2">
        <v>45427</v>
      </c>
      <c r="G1221" t="s">
        <v>672</v>
      </c>
      <c r="H1221" t="s">
        <v>1155</v>
      </c>
      <c r="I1221">
        <v>-100</v>
      </c>
    </row>
    <row r="1222" spans="1:9" x14ac:dyDescent="0.35">
      <c r="A1222">
        <v>12979</v>
      </c>
      <c r="B1222">
        <v>105</v>
      </c>
      <c r="C1222" t="s">
        <v>660</v>
      </c>
      <c r="D1222">
        <v>266</v>
      </c>
      <c r="E1222" t="s">
        <v>23</v>
      </c>
      <c r="F1222" s="2">
        <v>45427</v>
      </c>
      <c r="G1222" t="s">
        <v>672</v>
      </c>
      <c r="H1222" t="s">
        <v>1156</v>
      </c>
      <c r="I1222">
        <v>-100</v>
      </c>
    </row>
    <row r="1223" spans="1:9" x14ac:dyDescent="0.35">
      <c r="A1223">
        <v>12980</v>
      </c>
      <c r="B1223">
        <v>105</v>
      </c>
      <c r="C1223" t="s">
        <v>660</v>
      </c>
      <c r="D1223">
        <v>266</v>
      </c>
      <c r="E1223" t="s">
        <v>23</v>
      </c>
      <c r="F1223" s="2">
        <v>45427</v>
      </c>
      <c r="G1223" t="s">
        <v>672</v>
      </c>
      <c r="H1223" t="s">
        <v>1157</v>
      </c>
      <c r="I1223">
        <v>-100</v>
      </c>
    </row>
    <row r="1224" spans="1:9" x14ac:dyDescent="0.35">
      <c r="A1224">
        <v>12981</v>
      </c>
      <c r="B1224">
        <v>105</v>
      </c>
      <c r="C1224" t="s">
        <v>660</v>
      </c>
      <c r="D1224">
        <v>266</v>
      </c>
      <c r="E1224" t="s">
        <v>23</v>
      </c>
      <c r="F1224" s="2">
        <v>45427</v>
      </c>
      <c r="G1224" t="s">
        <v>672</v>
      </c>
      <c r="H1224" t="s">
        <v>1158</v>
      </c>
      <c r="I1224">
        <v>-100</v>
      </c>
    </row>
    <row r="1225" spans="1:9" x14ac:dyDescent="0.35">
      <c r="A1225">
        <v>12982</v>
      </c>
      <c r="B1225">
        <v>105</v>
      </c>
      <c r="C1225" t="s">
        <v>660</v>
      </c>
      <c r="D1225">
        <v>266</v>
      </c>
      <c r="E1225" t="s">
        <v>23</v>
      </c>
      <c r="F1225" s="2">
        <v>45427</v>
      </c>
      <c r="G1225" t="s">
        <v>672</v>
      </c>
      <c r="H1225" t="s">
        <v>1159</v>
      </c>
      <c r="I1225">
        <v>-100</v>
      </c>
    </row>
    <row r="1226" spans="1:9" x14ac:dyDescent="0.35">
      <c r="A1226">
        <v>12983</v>
      </c>
      <c r="B1226">
        <v>105</v>
      </c>
      <c r="C1226" t="s">
        <v>660</v>
      </c>
      <c r="D1226">
        <v>266</v>
      </c>
      <c r="E1226" t="s">
        <v>23</v>
      </c>
      <c r="F1226" s="2">
        <v>45427</v>
      </c>
      <c r="G1226" t="s">
        <v>672</v>
      </c>
      <c r="H1226" t="s">
        <v>1160</v>
      </c>
      <c r="I1226">
        <v>-100</v>
      </c>
    </row>
    <row r="1227" spans="1:9" x14ac:dyDescent="0.35">
      <c r="A1227">
        <v>12984</v>
      </c>
      <c r="B1227">
        <v>105</v>
      </c>
      <c r="C1227" t="s">
        <v>660</v>
      </c>
      <c r="D1227">
        <v>266</v>
      </c>
      <c r="E1227" t="s">
        <v>23</v>
      </c>
      <c r="F1227" s="2">
        <v>45427</v>
      </c>
      <c r="G1227" t="s">
        <v>672</v>
      </c>
      <c r="H1227" t="s">
        <v>1161</v>
      </c>
      <c r="I1227">
        <v>-100</v>
      </c>
    </row>
    <row r="1228" spans="1:9" x14ac:dyDescent="0.35">
      <c r="A1228">
        <v>12985</v>
      </c>
      <c r="B1228">
        <v>105</v>
      </c>
      <c r="C1228" t="s">
        <v>660</v>
      </c>
      <c r="D1228">
        <v>266</v>
      </c>
      <c r="E1228" t="s">
        <v>23</v>
      </c>
      <c r="F1228" s="2">
        <v>45427</v>
      </c>
      <c r="G1228" t="s">
        <v>672</v>
      </c>
      <c r="H1228" t="s">
        <v>1162</v>
      </c>
      <c r="I1228">
        <v>-522.77</v>
      </c>
    </row>
    <row r="1229" spans="1:9" x14ac:dyDescent="0.35">
      <c r="A1229">
        <v>12986</v>
      </c>
      <c r="B1229">
        <v>105</v>
      </c>
      <c r="C1229" t="s">
        <v>660</v>
      </c>
      <c r="D1229">
        <v>266</v>
      </c>
      <c r="E1229" t="s">
        <v>23</v>
      </c>
      <c r="F1229" s="2">
        <v>45427</v>
      </c>
      <c r="G1229" t="s">
        <v>672</v>
      </c>
      <c r="H1229" t="s">
        <v>1162</v>
      </c>
      <c r="I1229">
        <v>-170</v>
      </c>
    </row>
    <row r="1230" spans="1:9" x14ac:dyDescent="0.35">
      <c r="A1230">
        <v>12987</v>
      </c>
      <c r="B1230">
        <v>105</v>
      </c>
      <c r="C1230" t="s">
        <v>660</v>
      </c>
      <c r="D1230">
        <v>266</v>
      </c>
      <c r="E1230" t="s">
        <v>23</v>
      </c>
      <c r="F1230" s="2">
        <v>45427</v>
      </c>
      <c r="G1230" t="s">
        <v>672</v>
      </c>
      <c r="H1230" t="s">
        <v>1163</v>
      </c>
      <c r="I1230">
        <v>-102.5</v>
      </c>
    </row>
    <row r="1231" spans="1:9" x14ac:dyDescent="0.35">
      <c r="A1231">
        <v>12988</v>
      </c>
      <c r="B1231">
        <v>105</v>
      </c>
      <c r="C1231" t="s">
        <v>660</v>
      </c>
      <c r="D1231">
        <v>266</v>
      </c>
      <c r="E1231" t="s">
        <v>23</v>
      </c>
      <c r="F1231" s="2">
        <v>45427</v>
      </c>
      <c r="G1231" t="s">
        <v>672</v>
      </c>
      <c r="H1231" t="s">
        <v>1146</v>
      </c>
      <c r="I1231">
        <v>-10400</v>
      </c>
    </row>
    <row r="1232" spans="1:9" x14ac:dyDescent="0.35">
      <c r="A1232">
        <v>12864</v>
      </c>
      <c r="B1232">
        <v>105</v>
      </c>
      <c r="C1232" t="s">
        <v>660</v>
      </c>
      <c r="D1232">
        <v>266</v>
      </c>
      <c r="E1232" t="s">
        <v>23</v>
      </c>
      <c r="F1232" s="2">
        <v>45426</v>
      </c>
      <c r="G1232" t="s">
        <v>661</v>
      </c>
      <c r="H1232" t="s">
        <v>663</v>
      </c>
      <c r="I1232">
        <v>2300</v>
      </c>
    </row>
    <row r="1233" spans="1:9" x14ac:dyDescent="0.35">
      <c r="A1233">
        <v>12865</v>
      </c>
      <c r="B1233">
        <v>105</v>
      </c>
      <c r="C1233" t="s">
        <v>660</v>
      </c>
      <c r="D1233">
        <v>266</v>
      </c>
      <c r="E1233" t="s">
        <v>23</v>
      </c>
      <c r="F1233" s="2">
        <v>45426</v>
      </c>
      <c r="G1233" t="s">
        <v>661</v>
      </c>
      <c r="H1233" t="s">
        <v>663</v>
      </c>
      <c r="I1233">
        <v>5000</v>
      </c>
    </row>
    <row r="1234" spans="1:9" x14ac:dyDescent="0.35">
      <c r="A1234">
        <v>12866</v>
      </c>
      <c r="B1234">
        <v>105</v>
      </c>
      <c r="C1234" t="s">
        <v>660</v>
      </c>
      <c r="D1234">
        <v>266</v>
      </c>
      <c r="E1234" t="s">
        <v>23</v>
      </c>
      <c r="F1234" s="2">
        <v>45426</v>
      </c>
      <c r="G1234" t="s">
        <v>661</v>
      </c>
      <c r="H1234" t="s">
        <v>666</v>
      </c>
      <c r="I1234">
        <v>1400</v>
      </c>
    </row>
    <row r="1235" spans="1:9" x14ac:dyDescent="0.35">
      <c r="A1235">
        <v>12867</v>
      </c>
      <c r="B1235">
        <v>105</v>
      </c>
      <c r="C1235" t="s">
        <v>660</v>
      </c>
      <c r="D1235">
        <v>266</v>
      </c>
      <c r="E1235" t="s">
        <v>23</v>
      </c>
      <c r="F1235" s="2">
        <v>45426</v>
      </c>
      <c r="G1235" t="s">
        <v>661</v>
      </c>
      <c r="H1235" t="s">
        <v>667</v>
      </c>
      <c r="I1235">
        <v>184.78</v>
      </c>
    </row>
    <row r="1236" spans="1:9" x14ac:dyDescent="0.35">
      <c r="A1236">
        <v>12869</v>
      </c>
      <c r="B1236">
        <v>105</v>
      </c>
      <c r="C1236" t="s">
        <v>660</v>
      </c>
      <c r="D1236">
        <v>266</v>
      </c>
      <c r="E1236" t="s">
        <v>23</v>
      </c>
      <c r="F1236" s="2">
        <v>45426</v>
      </c>
      <c r="G1236" t="s">
        <v>661</v>
      </c>
      <c r="H1236" t="s">
        <v>1164</v>
      </c>
      <c r="I1236">
        <v>15152.12</v>
      </c>
    </row>
    <row r="1237" spans="1:9" x14ac:dyDescent="0.35">
      <c r="A1237">
        <v>12870</v>
      </c>
      <c r="B1237">
        <v>105</v>
      </c>
      <c r="C1237" t="s">
        <v>660</v>
      </c>
      <c r="D1237">
        <v>266</v>
      </c>
      <c r="E1237" t="s">
        <v>23</v>
      </c>
      <c r="F1237" s="2">
        <v>45426</v>
      </c>
      <c r="G1237" t="s">
        <v>661</v>
      </c>
      <c r="H1237" t="s">
        <v>1164</v>
      </c>
      <c r="I1237">
        <v>2463.4499999999998</v>
      </c>
    </row>
    <row r="1238" spans="1:9" x14ac:dyDescent="0.35">
      <c r="A1238">
        <v>12871</v>
      </c>
      <c r="B1238">
        <v>105</v>
      </c>
      <c r="C1238" t="s">
        <v>660</v>
      </c>
      <c r="D1238">
        <v>266</v>
      </c>
      <c r="E1238" t="s">
        <v>23</v>
      </c>
      <c r="F1238" s="2">
        <v>45426</v>
      </c>
      <c r="G1238" t="s">
        <v>661</v>
      </c>
      <c r="H1238" t="s">
        <v>1164</v>
      </c>
      <c r="I1238">
        <v>2023.41</v>
      </c>
    </row>
    <row r="1239" spans="1:9" x14ac:dyDescent="0.35">
      <c r="A1239">
        <v>12872</v>
      </c>
      <c r="B1239">
        <v>105</v>
      </c>
      <c r="C1239" t="s">
        <v>660</v>
      </c>
      <c r="D1239">
        <v>266</v>
      </c>
      <c r="E1239" t="s">
        <v>23</v>
      </c>
      <c r="F1239" s="2">
        <v>45426</v>
      </c>
      <c r="G1239" t="s">
        <v>661</v>
      </c>
      <c r="H1239" t="s">
        <v>1164</v>
      </c>
      <c r="I1239">
        <v>60539.46</v>
      </c>
    </row>
    <row r="1240" spans="1:9" x14ac:dyDescent="0.35">
      <c r="A1240">
        <v>12873</v>
      </c>
      <c r="B1240">
        <v>105</v>
      </c>
      <c r="C1240" t="s">
        <v>660</v>
      </c>
      <c r="D1240">
        <v>266</v>
      </c>
      <c r="E1240" t="s">
        <v>23</v>
      </c>
      <c r="F1240" s="2">
        <v>45426</v>
      </c>
      <c r="G1240" t="s">
        <v>661</v>
      </c>
      <c r="H1240" t="s">
        <v>1164</v>
      </c>
      <c r="I1240">
        <v>29704.65</v>
      </c>
    </row>
    <row r="1241" spans="1:9" x14ac:dyDescent="0.35">
      <c r="A1241">
        <v>12874</v>
      </c>
      <c r="B1241">
        <v>105</v>
      </c>
      <c r="C1241" t="s">
        <v>660</v>
      </c>
      <c r="D1241">
        <v>266</v>
      </c>
      <c r="E1241" t="s">
        <v>23</v>
      </c>
      <c r="F1241" s="2">
        <v>45426</v>
      </c>
      <c r="G1241" t="s">
        <v>672</v>
      </c>
      <c r="H1241" t="s">
        <v>1165</v>
      </c>
      <c r="I1241">
        <v>-124</v>
      </c>
    </row>
    <row r="1242" spans="1:9" x14ac:dyDescent="0.35">
      <c r="A1242">
        <v>12875</v>
      </c>
      <c r="B1242">
        <v>105</v>
      </c>
      <c r="C1242" t="s">
        <v>660</v>
      </c>
      <c r="D1242">
        <v>266</v>
      </c>
      <c r="E1242" t="s">
        <v>23</v>
      </c>
      <c r="F1242" s="2">
        <v>45426</v>
      </c>
      <c r="G1242" t="s">
        <v>672</v>
      </c>
      <c r="H1242" t="s">
        <v>1166</v>
      </c>
      <c r="I1242">
        <v>-228</v>
      </c>
    </row>
    <row r="1243" spans="1:9" x14ac:dyDescent="0.35">
      <c r="A1243">
        <v>12876</v>
      </c>
      <c r="B1243">
        <v>105</v>
      </c>
      <c r="C1243" t="s">
        <v>660</v>
      </c>
      <c r="D1243">
        <v>266</v>
      </c>
      <c r="E1243" t="s">
        <v>23</v>
      </c>
      <c r="F1243" s="2">
        <v>45426</v>
      </c>
      <c r="G1243" t="s">
        <v>672</v>
      </c>
      <c r="H1243" t="s">
        <v>1167</v>
      </c>
      <c r="I1243">
        <v>-398</v>
      </c>
    </row>
    <row r="1244" spans="1:9" x14ac:dyDescent="0.35">
      <c r="A1244">
        <v>12877</v>
      </c>
      <c r="B1244">
        <v>105</v>
      </c>
      <c r="C1244" t="s">
        <v>660</v>
      </c>
      <c r="D1244">
        <v>266</v>
      </c>
      <c r="E1244" t="s">
        <v>23</v>
      </c>
      <c r="F1244" s="2">
        <v>45426</v>
      </c>
      <c r="G1244" t="s">
        <v>672</v>
      </c>
      <c r="H1244" t="s">
        <v>1168</v>
      </c>
      <c r="I1244">
        <v>-493.69</v>
      </c>
    </row>
    <row r="1245" spans="1:9" x14ac:dyDescent="0.35">
      <c r="A1245">
        <v>12878</v>
      </c>
      <c r="B1245">
        <v>105</v>
      </c>
      <c r="C1245" t="s">
        <v>660</v>
      </c>
      <c r="D1245">
        <v>266</v>
      </c>
      <c r="E1245" t="s">
        <v>23</v>
      </c>
      <c r="F1245" s="2">
        <v>45426</v>
      </c>
      <c r="G1245" t="s">
        <v>672</v>
      </c>
      <c r="H1245" t="s">
        <v>1169</v>
      </c>
      <c r="I1245">
        <v>-633</v>
      </c>
    </row>
    <row r="1246" spans="1:9" x14ac:dyDescent="0.35">
      <c r="A1246">
        <v>12879</v>
      </c>
      <c r="B1246">
        <v>105</v>
      </c>
      <c r="C1246" t="s">
        <v>660</v>
      </c>
      <c r="D1246">
        <v>266</v>
      </c>
      <c r="E1246" t="s">
        <v>23</v>
      </c>
      <c r="F1246" s="2">
        <v>45426</v>
      </c>
      <c r="G1246" t="s">
        <v>672</v>
      </c>
      <c r="H1246" t="s">
        <v>1170</v>
      </c>
      <c r="I1246">
        <v>-747.5</v>
      </c>
    </row>
    <row r="1247" spans="1:9" x14ac:dyDescent="0.35">
      <c r="A1247">
        <v>12880</v>
      </c>
      <c r="B1247">
        <v>105</v>
      </c>
      <c r="C1247" t="s">
        <v>660</v>
      </c>
      <c r="D1247">
        <v>266</v>
      </c>
      <c r="E1247" t="s">
        <v>23</v>
      </c>
      <c r="F1247" s="2">
        <v>45426</v>
      </c>
      <c r="G1247" t="s">
        <v>672</v>
      </c>
      <c r="H1247" t="s">
        <v>1171</v>
      </c>
      <c r="I1247">
        <v>-2595.4</v>
      </c>
    </row>
    <row r="1248" spans="1:9" x14ac:dyDescent="0.35">
      <c r="A1248">
        <v>12881</v>
      </c>
      <c r="B1248">
        <v>105</v>
      </c>
      <c r="C1248" t="s">
        <v>660</v>
      </c>
      <c r="D1248">
        <v>266</v>
      </c>
      <c r="E1248" t="s">
        <v>23</v>
      </c>
      <c r="F1248" s="2">
        <v>45426</v>
      </c>
      <c r="G1248" t="s">
        <v>672</v>
      </c>
      <c r="H1248" t="s">
        <v>1172</v>
      </c>
      <c r="I1248">
        <v>-2114.5100000000002</v>
      </c>
    </row>
    <row r="1249" spans="1:9" x14ac:dyDescent="0.35">
      <c r="A1249">
        <v>12882</v>
      </c>
      <c r="B1249">
        <v>105</v>
      </c>
      <c r="C1249" t="s">
        <v>660</v>
      </c>
      <c r="D1249">
        <v>266</v>
      </c>
      <c r="E1249" t="s">
        <v>23</v>
      </c>
      <c r="F1249" s="2">
        <v>45426</v>
      </c>
      <c r="G1249" t="s">
        <v>672</v>
      </c>
      <c r="H1249" t="s">
        <v>1173</v>
      </c>
      <c r="I1249">
        <v>-185</v>
      </c>
    </row>
    <row r="1250" spans="1:9" x14ac:dyDescent="0.35">
      <c r="A1250">
        <v>12883</v>
      </c>
      <c r="B1250">
        <v>105</v>
      </c>
      <c r="C1250" t="s">
        <v>660</v>
      </c>
      <c r="D1250">
        <v>266</v>
      </c>
      <c r="E1250" t="s">
        <v>23</v>
      </c>
      <c r="F1250" s="2">
        <v>45426</v>
      </c>
      <c r="G1250" t="s">
        <v>672</v>
      </c>
      <c r="H1250" t="s">
        <v>1174</v>
      </c>
      <c r="I1250">
        <v>-2137.0700000000002</v>
      </c>
    </row>
    <row r="1251" spans="1:9" x14ac:dyDescent="0.35">
      <c r="A1251">
        <v>12884</v>
      </c>
      <c r="B1251">
        <v>105</v>
      </c>
      <c r="C1251" t="s">
        <v>660</v>
      </c>
      <c r="D1251">
        <v>266</v>
      </c>
      <c r="E1251" t="s">
        <v>23</v>
      </c>
      <c r="F1251" s="2">
        <v>45426</v>
      </c>
      <c r="G1251" t="s">
        <v>672</v>
      </c>
      <c r="H1251" t="s">
        <v>876</v>
      </c>
      <c r="I1251">
        <v>-500.9</v>
      </c>
    </row>
    <row r="1252" spans="1:9" x14ac:dyDescent="0.35">
      <c r="A1252">
        <v>12885</v>
      </c>
      <c r="B1252">
        <v>105</v>
      </c>
      <c r="C1252" t="s">
        <v>660</v>
      </c>
      <c r="D1252">
        <v>266</v>
      </c>
      <c r="E1252" t="s">
        <v>23</v>
      </c>
      <c r="F1252" s="2">
        <v>45426</v>
      </c>
      <c r="G1252" t="s">
        <v>672</v>
      </c>
      <c r="H1252" t="s">
        <v>696</v>
      </c>
      <c r="I1252">
        <v>-3.73</v>
      </c>
    </row>
    <row r="1253" spans="1:9" x14ac:dyDescent="0.35">
      <c r="A1253">
        <v>12886</v>
      </c>
      <c r="B1253">
        <v>105</v>
      </c>
      <c r="C1253" t="s">
        <v>660</v>
      </c>
      <c r="D1253">
        <v>266</v>
      </c>
      <c r="E1253" t="s">
        <v>23</v>
      </c>
      <c r="F1253" s="2">
        <v>45426</v>
      </c>
      <c r="G1253" t="s">
        <v>672</v>
      </c>
      <c r="H1253" t="s">
        <v>696</v>
      </c>
      <c r="I1253">
        <v>-9</v>
      </c>
    </row>
    <row r="1254" spans="1:9" x14ac:dyDescent="0.35">
      <c r="A1254">
        <v>12887</v>
      </c>
      <c r="B1254">
        <v>105</v>
      </c>
      <c r="C1254" t="s">
        <v>660</v>
      </c>
      <c r="D1254">
        <v>266</v>
      </c>
      <c r="E1254" t="s">
        <v>23</v>
      </c>
      <c r="F1254" s="2">
        <v>45426</v>
      </c>
      <c r="G1254" t="s">
        <v>672</v>
      </c>
      <c r="H1254" t="s">
        <v>696</v>
      </c>
      <c r="I1254">
        <v>-9</v>
      </c>
    </row>
    <row r="1255" spans="1:9" x14ac:dyDescent="0.35">
      <c r="A1255">
        <v>12888</v>
      </c>
      <c r="B1255">
        <v>105</v>
      </c>
      <c r="C1255" t="s">
        <v>660</v>
      </c>
      <c r="D1255">
        <v>266</v>
      </c>
      <c r="E1255" t="s">
        <v>23</v>
      </c>
      <c r="F1255" s="2">
        <v>45426</v>
      </c>
      <c r="G1255" t="s">
        <v>672</v>
      </c>
      <c r="H1255" t="s">
        <v>696</v>
      </c>
      <c r="I1255">
        <v>-9</v>
      </c>
    </row>
    <row r="1256" spans="1:9" x14ac:dyDescent="0.35">
      <c r="A1256">
        <v>12889</v>
      </c>
      <c r="B1256">
        <v>105</v>
      </c>
      <c r="C1256" t="s">
        <v>660</v>
      </c>
      <c r="D1256">
        <v>266</v>
      </c>
      <c r="E1256" t="s">
        <v>23</v>
      </c>
      <c r="F1256" s="2">
        <v>45426</v>
      </c>
      <c r="G1256" t="s">
        <v>672</v>
      </c>
      <c r="H1256" t="s">
        <v>696</v>
      </c>
      <c r="I1256">
        <v>-9</v>
      </c>
    </row>
    <row r="1257" spans="1:9" x14ac:dyDescent="0.35">
      <c r="A1257">
        <v>12890</v>
      </c>
      <c r="B1257">
        <v>105</v>
      </c>
      <c r="C1257" t="s">
        <v>660</v>
      </c>
      <c r="D1257">
        <v>266</v>
      </c>
      <c r="E1257" t="s">
        <v>23</v>
      </c>
      <c r="F1257" s="2">
        <v>45426</v>
      </c>
      <c r="G1257" t="s">
        <v>672</v>
      </c>
      <c r="H1257" t="s">
        <v>696</v>
      </c>
      <c r="I1257">
        <v>-9</v>
      </c>
    </row>
    <row r="1258" spans="1:9" x14ac:dyDescent="0.35">
      <c r="A1258">
        <v>12891</v>
      </c>
      <c r="B1258">
        <v>105</v>
      </c>
      <c r="C1258" t="s">
        <v>660</v>
      </c>
      <c r="D1258">
        <v>266</v>
      </c>
      <c r="E1258" t="s">
        <v>23</v>
      </c>
      <c r="F1258" s="2">
        <v>45426</v>
      </c>
      <c r="G1258" t="s">
        <v>672</v>
      </c>
      <c r="H1258" t="s">
        <v>696</v>
      </c>
      <c r="I1258">
        <v>-9</v>
      </c>
    </row>
    <row r="1259" spans="1:9" x14ac:dyDescent="0.35">
      <c r="A1259">
        <v>12892</v>
      </c>
      <c r="B1259">
        <v>105</v>
      </c>
      <c r="C1259" t="s">
        <v>660</v>
      </c>
      <c r="D1259">
        <v>266</v>
      </c>
      <c r="E1259" t="s">
        <v>23</v>
      </c>
      <c r="F1259" s="2">
        <v>45426</v>
      </c>
      <c r="G1259" t="s">
        <v>672</v>
      </c>
      <c r="H1259" t="s">
        <v>696</v>
      </c>
      <c r="I1259">
        <v>-9</v>
      </c>
    </row>
    <row r="1260" spans="1:9" x14ac:dyDescent="0.35">
      <c r="A1260">
        <v>12893</v>
      </c>
      <c r="B1260">
        <v>105</v>
      </c>
      <c r="C1260" t="s">
        <v>660</v>
      </c>
      <c r="D1260">
        <v>266</v>
      </c>
      <c r="E1260" t="s">
        <v>23</v>
      </c>
      <c r="F1260" s="2">
        <v>45426</v>
      </c>
      <c r="G1260" t="s">
        <v>672</v>
      </c>
      <c r="H1260" t="s">
        <v>696</v>
      </c>
      <c r="I1260">
        <v>-9</v>
      </c>
    </row>
    <row r="1261" spans="1:9" x14ac:dyDescent="0.35">
      <c r="A1261">
        <v>12894</v>
      </c>
      <c r="B1261">
        <v>105</v>
      </c>
      <c r="C1261" t="s">
        <v>660</v>
      </c>
      <c r="D1261">
        <v>266</v>
      </c>
      <c r="E1261" t="s">
        <v>23</v>
      </c>
      <c r="F1261" s="2">
        <v>45426</v>
      </c>
      <c r="G1261" t="s">
        <v>672</v>
      </c>
      <c r="H1261" t="s">
        <v>696</v>
      </c>
      <c r="I1261">
        <v>-9</v>
      </c>
    </row>
    <row r="1262" spans="1:9" x14ac:dyDescent="0.35">
      <c r="A1262">
        <v>12895</v>
      </c>
      <c r="B1262">
        <v>105</v>
      </c>
      <c r="C1262" t="s">
        <v>660</v>
      </c>
      <c r="D1262">
        <v>266</v>
      </c>
      <c r="E1262" t="s">
        <v>23</v>
      </c>
      <c r="F1262" s="2">
        <v>45426</v>
      </c>
      <c r="G1262" t="s">
        <v>672</v>
      </c>
      <c r="H1262" t="s">
        <v>696</v>
      </c>
      <c r="I1262">
        <v>-9</v>
      </c>
    </row>
    <row r="1263" spans="1:9" x14ac:dyDescent="0.35">
      <c r="A1263">
        <v>12896</v>
      </c>
      <c r="B1263">
        <v>105</v>
      </c>
      <c r="C1263" t="s">
        <v>660</v>
      </c>
      <c r="D1263">
        <v>266</v>
      </c>
      <c r="E1263" t="s">
        <v>23</v>
      </c>
      <c r="F1263" s="2">
        <v>45426</v>
      </c>
      <c r="G1263" t="s">
        <v>672</v>
      </c>
      <c r="H1263" t="s">
        <v>696</v>
      </c>
      <c r="I1263">
        <v>-9</v>
      </c>
    </row>
    <row r="1264" spans="1:9" x14ac:dyDescent="0.35">
      <c r="A1264">
        <v>12897</v>
      </c>
      <c r="B1264">
        <v>105</v>
      </c>
      <c r="C1264" t="s">
        <v>660</v>
      </c>
      <c r="D1264">
        <v>266</v>
      </c>
      <c r="E1264" t="s">
        <v>23</v>
      </c>
      <c r="F1264" s="2">
        <v>45426</v>
      </c>
      <c r="G1264" t="s">
        <v>672</v>
      </c>
      <c r="H1264" t="s">
        <v>682</v>
      </c>
      <c r="I1264">
        <v>-10</v>
      </c>
    </row>
    <row r="1265" spans="1:9" x14ac:dyDescent="0.35">
      <c r="A1265">
        <v>12898</v>
      </c>
      <c r="B1265">
        <v>105</v>
      </c>
      <c r="C1265" t="s">
        <v>660</v>
      </c>
      <c r="D1265">
        <v>266</v>
      </c>
      <c r="E1265" t="s">
        <v>23</v>
      </c>
      <c r="F1265" s="2">
        <v>45426</v>
      </c>
      <c r="G1265" t="s">
        <v>672</v>
      </c>
      <c r="H1265" t="s">
        <v>665</v>
      </c>
      <c r="I1265">
        <v>-10</v>
      </c>
    </row>
    <row r="1266" spans="1:9" x14ac:dyDescent="0.35">
      <c r="A1266">
        <v>12899</v>
      </c>
      <c r="B1266">
        <v>105</v>
      </c>
      <c r="C1266" t="s">
        <v>660</v>
      </c>
      <c r="D1266">
        <v>266</v>
      </c>
      <c r="E1266" t="s">
        <v>23</v>
      </c>
      <c r="F1266" s="2">
        <v>45426</v>
      </c>
      <c r="G1266" t="s">
        <v>672</v>
      </c>
      <c r="H1266" t="s">
        <v>663</v>
      </c>
      <c r="I1266">
        <v>-20000</v>
      </c>
    </row>
    <row r="1267" spans="1:9" x14ac:dyDescent="0.35">
      <c r="A1267">
        <v>12900</v>
      </c>
      <c r="B1267">
        <v>105</v>
      </c>
      <c r="C1267" t="s">
        <v>660</v>
      </c>
      <c r="D1267">
        <v>266</v>
      </c>
      <c r="E1267" t="s">
        <v>23</v>
      </c>
      <c r="F1267" s="2">
        <v>45426</v>
      </c>
      <c r="G1267" t="s">
        <v>672</v>
      </c>
      <c r="H1267" t="s">
        <v>663</v>
      </c>
      <c r="I1267">
        <v>-10000</v>
      </c>
    </row>
    <row r="1268" spans="1:9" x14ac:dyDescent="0.35">
      <c r="A1268">
        <v>12901</v>
      </c>
      <c r="B1268">
        <v>105</v>
      </c>
      <c r="C1268" t="s">
        <v>660</v>
      </c>
      <c r="D1268">
        <v>266</v>
      </c>
      <c r="E1268" t="s">
        <v>23</v>
      </c>
      <c r="F1268" s="2">
        <v>45426</v>
      </c>
      <c r="G1268" t="s">
        <v>672</v>
      </c>
      <c r="H1268" t="s">
        <v>665</v>
      </c>
      <c r="I1268">
        <v>-1900</v>
      </c>
    </row>
    <row r="1269" spans="1:9" x14ac:dyDescent="0.35">
      <c r="A1269">
        <v>12902</v>
      </c>
      <c r="B1269">
        <v>105</v>
      </c>
      <c r="C1269" t="s">
        <v>660</v>
      </c>
      <c r="D1269">
        <v>266</v>
      </c>
      <c r="E1269" t="s">
        <v>23</v>
      </c>
      <c r="F1269" s="2">
        <v>45426</v>
      </c>
      <c r="G1269" t="s">
        <v>672</v>
      </c>
      <c r="H1269" t="s">
        <v>681</v>
      </c>
      <c r="I1269">
        <v>-10</v>
      </c>
    </row>
    <row r="1270" spans="1:9" x14ac:dyDescent="0.35">
      <c r="A1270">
        <v>12903</v>
      </c>
      <c r="B1270">
        <v>105</v>
      </c>
      <c r="C1270" t="s">
        <v>660</v>
      </c>
      <c r="D1270">
        <v>266</v>
      </c>
      <c r="E1270" t="s">
        <v>23</v>
      </c>
      <c r="F1270" s="2">
        <v>45426</v>
      </c>
      <c r="G1270" t="s">
        <v>672</v>
      </c>
      <c r="H1270" t="s">
        <v>663</v>
      </c>
      <c r="I1270">
        <v>-800</v>
      </c>
    </row>
    <row r="1271" spans="1:9" x14ac:dyDescent="0.35">
      <c r="A1271">
        <v>12904</v>
      </c>
      <c r="B1271">
        <v>105</v>
      </c>
      <c r="C1271" t="s">
        <v>660</v>
      </c>
      <c r="D1271">
        <v>266</v>
      </c>
      <c r="E1271" t="s">
        <v>23</v>
      </c>
      <c r="F1271" s="2">
        <v>45426</v>
      </c>
      <c r="G1271" t="s">
        <v>672</v>
      </c>
      <c r="H1271" t="s">
        <v>681</v>
      </c>
      <c r="I1271">
        <v>-10</v>
      </c>
    </row>
    <row r="1272" spans="1:9" x14ac:dyDescent="0.35">
      <c r="A1272">
        <v>12905</v>
      </c>
      <c r="B1272">
        <v>105</v>
      </c>
      <c r="C1272" t="s">
        <v>660</v>
      </c>
      <c r="D1272">
        <v>266</v>
      </c>
      <c r="E1272" t="s">
        <v>23</v>
      </c>
      <c r="F1272" s="2">
        <v>45426</v>
      </c>
      <c r="G1272" t="s">
        <v>672</v>
      </c>
      <c r="H1272" t="s">
        <v>680</v>
      </c>
      <c r="I1272">
        <v>-29400</v>
      </c>
    </row>
    <row r="1273" spans="1:9" x14ac:dyDescent="0.35">
      <c r="A1273">
        <v>12906</v>
      </c>
      <c r="B1273">
        <v>105</v>
      </c>
      <c r="C1273" t="s">
        <v>660</v>
      </c>
      <c r="D1273">
        <v>266</v>
      </c>
      <c r="E1273" t="s">
        <v>23</v>
      </c>
      <c r="F1273" s="2">
        <v>45426</v>
      </c>
      <c r="G1273" t="s">
        <v>672</v>
      </c>
      <c r="H1273" t="s">
        <v>686</v>
      </c>
      <c r="I1273">
        <v>-30000</v>
      </c>
    </row>
    <row r="1274" spans="1:9" x14ac:dyDescent="0.35">
      <c r="A1274">
        <v>12907</v>
      </c>
      <c r="B1274">
        <v>105</v>
      </c>
      <c r="C1274" t="s">
        <v>660</v>
      </c>
      <c r="D1274">
        <v>266</v>
      </c>
      <c r="E1274" t="s">
        <v>23</v>
      </c>
      <c r="F1274" s="2">
        <v>45426</v>
      </c>
      <c r="G1274" t="s">
        <v>672</v>
      </c>
      <c r="H1274" t="s">
        <v>1145</v>
      </c>
      <c r="I1274">
        <v>-12000</v>
      </c>
    </row>
    <row r="1275" spans="1:9" x14ac:dyDescent="0.35">
      <c r="A1275">
        <v>12908</v>
      </c>
      <c r="B1275">
        <v>105</v>
      </c>
      <c r="C1275" t="s">
        <v>660</v>
      </c>
      <c r="D1275">
        <v>266</v>
      </c>
      <c r="E1275" t="s">
        <v>23</v>
      </c>
      <c r="F1275" s="2">
        <v>45426</v>
      </c>
      <c r="G1275" t="s">
        <v>672</v>
      </c>
      <c r="H1275" t="s">
        <v>666</v>
      </c>
      <c r="I1275">
        <v>-7000</v>
      </c>
    </row>
    <row r="1276" spans="1:9" x14ac:dyDescent="0.35">
      <c r="A1276">
        <v>12909</v>
      </c>
      <c r="B1276">
        <v>105</v>
      </c>
      <c r="C1276" t="s">
        <v>660</v>
      </c>
      <c r="D1276">
        <v>266</v>
      </c>
      <c r="E1276" t="s">
        <v>23</v>
      </c>
      <c r="F1276" s="2">
        <v>45426</v>
      </c>
      <c r="G1276" t="s">
        <v>672</v>
      </c>
      <c r="H1276" t="s">
        <v>666</v>
      </c>
      <c r="I1276">
        <v>-10</v>
      </c>
    </row>
    <row r="1277" spans="1:9" x14ac:dyDescent="0.35">
      <c r="A1277">
        <v>12910</v>
      </c>
      <c r="B1277">
        <v>105</v>
      </c>
      <c r="C1277" t="s">
        <v>660</v>
      </c>
      <c r="D1277">
        <v>266</v>
      </c>
      <c r="E1277" t="s">
        <v>23</v>
      </c>
      <c r="F1277" s="2">
        <v>45426</v>
      </c>
      <c r="G1277" t="s">
        <v>672</v>
      </c>
      <c r="H1277" t="s">
        <v>666</v>
      </c>
      <c r="I1277">
        <v>-8600</v>
      </c>
    </row>
    <row r="1278" spans="1:9" x14ac:dyDescent="0.35">
      <c r="A1278">
        <v>12911</v>
      </c>
      <c r="B1278">
        <v>105</v>
      </c>
      <c r="C1278" t="s">
        <v>660</v>
      </c>
      <c r="D1278">
        <v>266</v>
      </c>
      <c r="E1278" t="s">
        <v>23</v>
      </c>
      <c r="F1278" s="2">
        <v>45426</v>
      </c>
      <c r="G1278" t="s">
        <v>672</v>
      </c>
      <c r="H1278" t="s">
        <v>1175</v>
      </c>
      <c r="I1278">
        <v>-102.5</v>
      </c>
    </row>
    <row r="1279" spans="1:9" x14ac:dyDescent="0.35">
      <c r="A1279">
        <v>12912</v>
      </c>
      <c r="B1279">
        <v>105</v>
      </c>
      <c r="C1279" t="s">
        <v>660</v>
      </c>
      <c r="D1279">
        <v>266</v>
      </c>
      <c r="E1279" t="s">
        <v>23</v>
      </c>
      <c r="F1279" s="2">
        <v>45426</v>
      </c>
      <c r="G1279" t="s">
        <v>672</v>
      </c>
      <c r="H1279" t="s">
        <v>1176</v>
      </c>
      <c r="I1279">
        <v>-240</v>
      </c>
    </row>
    <row r="1280" spans="1:9" x14ac:dyDescent="0.35">
      <c r="A1280">
        <v>12913</v>
      </c>
      <c r="B1280">
        <v>105</v>
      </c>
      <c r="C1280" t="s">
        <v>660</v>
      </c>
      <c r="D1280">
        <v>266</v>
      </c>
      <c r="E1280" t="s">
        <v>23</v>
      </c>
      <c r="F1280" s="2">
        <v>45426</v>
      </c>
      <c r="G1280" t="s">
        <v>672</v>
      </c>
      <c r="H1280" t="s">
        <v>1177</v>
      </c>
      <c r="I1280">
        <v>-2350</v>
      </c>
    </row>
    <row r="1281" spans="1:9" x14ac:dyDescent="0.35">
      <c r="A1281">
        <v>12819</v>
      </c>
      <c r="B1281">
        <v>105</v>
      </c>
      <c r="C1281" t="s">
        <v>660</v>
      </c>
      <c r="D1281">
        <v>266</v>
      </c>
      <c r="E1281" t="s">
        <v>23</v>
      </c>
      <c r="F1281" s="2">
        <v>45425</v>
      </c>
      <c r="G1281" t="s">
        <v>661</v>
      </c>
      <c r="H1281" t="s">
        <v>663</v>
      </c>
      <c r="I1281">
        <v>2208</v>
      </c>
    </row>
    <row r="1282" spans="1:9" x14ac:dyDescent="0.35">
      <c r="A1282">
        <v>12820</v>
      </c>
      <c r="B1282">
        <v>105</v>
      </c>
      <c r="C1282" t="s">
        <v>660</v>
      </c>
      <c r="D1282">
        <v>266</v>
      </c>
      <c r="E1282" t="s">
        <v>23</v>
      </c>
      <c r="F1282" s="2">
        <v>45425</v>
      </c>
      <c r="G1282" t="s">
        <v>661</v>
      </c>
      <c r="H1282" t="s">
        <v>680</v>
      </c>
      <c r="I1282">
        <v>3000</v>
      </c>
    </row>
    <row r="1283" spans="1:9" x14ac:dyDescent="0.35">
      <c r="A1283">
        <v>12821</v>
      </c>
      <c r="B1283">
        <v>105</v>
      </c>
      <c r="C1283" t="s">
        <v>660</v>
      </c>
      <c r="D1283">
        <v>266</v>
      </c>
      <c r="E1283" t="s">
        <v>23</v>
      </c>
      <c r="F1283" s="2">
        <v>45425</v>
      </c>
      <c r="G1283" t="s">
        <v>661</v>
      </c>
      <c r="H1283" t="s">
        <v>665</v>
      </c>
      <c r="I1283">
        <v>12100</v>
      </c>
    </row>
    <row r="1284" spans="1:9" x14ac:dyDescent="0.35">
      <c r="A1284">
        <v>12822</v>
      </c>
      <c r="B1284">
        <v>105</v>
      </c>
      <c r="C1284" t="s">
        <v>660</v>
      </c>
      <c r="D1284">
        <v>266</v>
      </c>
      <c r="E1284" t="s">
        <v>23</v>
      </c>
      <c r="F1284" s="2">
        <v>45425</v>
      </c>
      <c r="G1284" t="s">
        <v>661</v>
      </c>
      <c r="H1284" t="s">
        <v>667</v>
      </c>
      <c r="I1284">
        <v>141.36000000000001</v>
      </c>
    </row>
    <row r="1285" spans="1:9" x14ac:dyDescent="0.35">
      <c r="A1285">
        <v>12823</v>
      </c>
      <c r="B1285">
        <v>105</v>
      </c>
      <c r="C1285" t="s">
        <v>660</v>
      </c>
      <c r="D1285">
        <v>266</v>
      </c>
      <c r="E1285" t="s">
        <v>23</v>
      </c>
      <c r="F1285" s="2">
        <v>45425</v>
      </c>
      <c r="G1285" t="s">
        <v>661</v>
      </c>
      <c r="H1285" t="s">
        <v>1178</v>
      </c>
      <c r="I1285">
        <v>171701.51</v>
      </c>
    </row>
    <row r="1286" spans="1:9" x14ac:dyDescent="0.35">
      <c r="A1286">
        <v>12824</v>
      </c>
      <c r="B1286">
        <v>105</v>
      </c>
      <c r="C1286" t="s">
        <v>660</v>
      </c>
      <c r="D1286">
        <v>266</v>
      </c>
      <c r="E1286" t="s">
        <v>23</v>
      </c>
      <c r="F1286" s="2">
        <v>45425</v>
      </c>
      <c r="G1286" t="s">
        <v>661</v>
      </c>
      <c r="H1286" t="s">
        <v>1178</v>
      </c>
      <c r="I1286">
        <v>52471.46</v>
      </c>
    </row>
    <row r="1287" spans="1:9" x14ac:dyDescent="0.35">
      <c r="A1287">
        <v>12825</v>
      </c>
      <c r="B1287">
        <v>105</v>
      </c>
      <c r="C1287" t="s">
        <v>660</v>
      </c>
      <c r="D1287">
        <v>266</v>
      </c>
      <c r="E1287" t="s">
        <v>23</v>
      </c>
      <c r="F1287" s="2">
        <v>45425</v>
      </c>
      <c r="G1287" t="s">
        <v>661</v>
      </c>
      <c r="H1287" t="s">
        <v>1178</v>
      </c>
      <c r="I1287">
        <v>21225.57</v>
      </c>
    </row>
    <row r="1288" spans="1:9" x14ac:dyDescent="0.35">
      <c r="A1288">
        <v>12826</v>
      </c>
      <c r="B1288">
        <v>105</v>
      </c>
      <c r="C1288" t="s">
        <v>660</v>
      </c>
      <c r="D1288">
        <v>266</v>
      </c>
      <c r="E1288" t="s">
        <v>23</v>
      </c>
      <c r="F1288" s="2">
        <v>45425</v>
      </c>
      <c r="G1288" t="s">
        <v>661</v>
      </c>
      <c r="H1288" t="s">
        <v>1178</v>
      </c>
      <c r="I1288">
        <v>249738.08</v>
      </c>
    </row>
    <row r="1289" spans="1:9" x14ac:dyDescent="0.35">
      <c r="A1289">
        <v>12827</v>
      </c>
      <c r="B1289">
        <v>105</v>
      </c>
      <c r="C1289" t="s">
        <v>660</v>
      </c>
      <c r="D1289">
        <v>266</v>
      </c>
      <c r="E1289" t="s">
        <v>23</v>
      </c>
      <c r="F1289" s="2">
        <v>45425</v>
      </c>
      <c r="G1289" t="s">
        <v>661</v>
      </c>
      <c r="H1289" t="s">
        <v>1178</v>
      </c>
      <c r="I1289">
        <v>145994.44</v>
      </c>
    </row>
    <row r="1290" spans="1:9" x14ac:dyDescent="0.35">
      <c r="A1290">
        <v>12828</v>
      </c>
      <c r="B1290">
        <v>105</v>
      </c>
      <c r="C1290" t="s">
        <v>660</v>
      </c>
      <c r="D1290">
        <v>266</v>
      </c>
      <c r="E1290" t="s">
        <v>23</v>
      </c>
      <c r="F1290" s="2">
        <v>45425</v>
      </c>
      <c r="G1290" t="s">
        <v>661</v>
      </c>
      <c r="H1290" t="s">
        <v>1179</v>
      </c>
      <c r="I1290">
        <v>842.39</v>
      </c>
    </row>
    <row r="1291" spans="1:9" x14ac:dyDescent="0.35">
      <c r="A1291">
        <v>12829</v>
      </c>
      <c r="B1291">
        <v>105</v>
      </c>
      <c r="C1291" t="s">
        <v>660</v>
      </c>
      <c r="D1291">
        <v>266</v>
      </c>
      <c r="E1291" t="s">
        <v>23</v>
      </c>
      <c r="F1291" s="2">
        <v>45425</v>
      </c>
      <c r="G1291" t="s">
        <v>661</v>
      </c>
      <c r="H1291" t="s">
        <v>1180</v>
      </c>
      <c r="I1291">
        <v>4700</v>
      </c>
    </row>
    <row r="1292" spans="1:9" x14ac:dyDescent="0.35">
      <c r="A1292">
        <v>12830</v>
      </c>
      <c r="B1292">
        <v>105</v>
      </c>
      <c r="C1292" t="s">
        <v>660</v>
      </c>
      <c r="D1292">
        <v>266</v>
      </c>
      <c r="E1292" t="s">
        <v>23</v>
      </c>
      <c r="F1292" s="2">
        <v>45425</v>
      </c>
      <c r="G1292" t="s">
        <v>672</v>
      </c>
      <c r="H1292" t="s">
        <v>1181</v>
      </c>
      <c r="I1292">
        <v>-561.58000000000004</v>
      </c>
    </row>
    <row r="1293" spans="1:9" x14ac:dyDescent="0.35">
      <c r="A1293">
        <v>12831</v>
      </c>
      <c r="B1293">
        <v>105</v>
      </c>
      <c r="C1293" t="s">
        <v>660</v>
      </c>
      <c r="D1293">
        <v>266</v>
      </c>
      <c r="E1293" t="s">
        <v>23</v>
      </c>
      <c r="F1293" s="2">
        <v>45425</v>
      </c>
      <c r="G1293" t="s">
        <v>672</v>
      </c>
      <c r="H1293" t="s">
        <v>1182</v>
      </c>
      <c r="I1293">
        <v>-146.51</v>
      </c>
    </row>
    <row r="1294" spans="1:9" x14ac:dyDescent="0.35">
      <c r="A1294">
        <v>12832</v>
      </c>
      <c r="B1294">
        <v>105</v>
      </c>
      <c r="C1294" t="s">
        <v>660</v>
      </c>
      <c r="D1294">
        <v>266</v>
      </c>
      <c r="E1294" t="s">
        <v>23</v>
      </c>
      <c r="F1294" s="2">
        <v>45425</v>
      </c>
      <c r="G1294" t="s">
        <v>672</v>
      </c>
      <c r="H1294" t="s">
        <v>1183</v>
      </c>
      <c r="I1294">
        <v>-216.6</v>
      </c>
    </row>
    <row r="1295" spans="1:9" x14ac:dyDescent="0.35">
      <c r="A1295">
        <v>12833</v>
      </c>
      <c r="B1295">
        <v>105</v>
      </c>
      <c r="C1295" t="s">
        <v>660</v>
      </c>
      <c r="D1295">
        <v>266</v>
      </c>
      <c r="E1295" t="s">
        <v>23</v>
      </c>
      <c r="F1295" s="2">
        <v>45425</v>
      </c>
      <c r="G1295" t="s">
        <v>672</v>
      </c>
      <c r="H1295" t="s">
        <v>1184</v>
      </c>
      <c r="I1295">
        <v>-302.74</v>
      </c>
    </row>
    <row r="1296" spans="1:9" x14ac:dyDescent="0.35">
      <c r="A1296">
        <v>12834</v>
      </c>
      <c r="B1296">
        <v>105</v>
      </c>
      <c r="C1296" t="s">
        <v>660</v>
      </c>
      <c r="D1296">
        <v>266</v>
      </c>
      <c r="E1296" t="s">
        <v>23</v>
      </c>
      <c r="F1296" s="2">
        <v>45425</v>
      </c>
      <c r="G1296" t="s">
        <v>672</v>
      </c>
      <c r="H1296" t="s">
        <v>1185</v>
      </c>
      <c r="I1296">
        <v>-368.7</v>
      </c>
    </row>
    <row r="1297" spans="1:9" x14ac:dyDescent="0.35">
      <c r="A1297">
        <v>12835</v>
      </c>
      <c r="B1297">
        <v>105</v>
      </c>
      <c r="C1297" t="s">
        <v>660</v>
      </c>
      <c r="D1297">
        <v>266</v>
      </c>
      <c r="E1297" t="s">
        <v>23</v>
      </c>
      <c r="F1297" s="2">
        <v>45425</v>
      </c>
      <c r="G1297" t="s">
        <v>672</v>
      </c>
      <c r="H1297" t="s">
        <v>1186</v>
      </c>
      <c r="I1297">
        <v>-450</v>
      </c>
    </row>
    <row r="1298" spans="1:9" x14ac:dyDescent="0.35">
      <c r="A1298">
        <v>12836</v>
      </c>
      <c r="B1298">
        <v>105</v>
      </c>
      <c r="C1298" t="s">
        <v>660</v>
      </c>
      <c r="D1298">
        <v>266</v>
      </c>
      <c r="E1298" t="s">
        <v>23</v>
      </c>
      <c r="F1298" s="2">
        <v>45425</v>
      </c>
      <c r="G1298" t="s">
        <v>672</v>
      </c>
      <c r="H1298" t="s">
        <v>1187</v>
      </c>
      <c r="I1298">
        <v>-531.45000000000005</v>
      </c>
    </row>
    <row r="1299" spans="1:9" x14ac:dyDescent="0.35">
      <c r="A1299">
        <v>12837</v>
      </c>
      <c r="B1299">
        <v>105</v>
      </c>
      <c r="C1299" t="s">
        <v>660</v>
      </c>
      <c r="D1299">
        <v>266</v>
      </c>
      <c r="E1299" t="s">
        <v>23</v>
      </c>
      <c r="F1299" s="2">
        <v>45425</v>
      </c>
      <c r="G1299" t="s">
        <v>672</v>
      </c>
      <c r="H1299" t="s">
        <v>1188</v>
      </c>
      <c r="I1299">
        <v>-1550</v>
      </c>
    </row>
    <row r="1300" spans="1:9" x14ac:dyDescent="0.35">
      <c r="A1300">
        <v>12838</v>
      </c>
      <c r="B1300">
        <v>105</v>
      </c>
      <c r="C1300" t="s">
        <v>660</v>
      </c>
      <c r="D1300">
        <v>266</v>
      </c>
      <c r="E1300" t="s">
        <v>23</v>
      </c>
      <c r="F1300" s="2">
        <v>45425</v>
      </c>
      <c r="G1300" t="s">
        <v>672</v>
      </c>
      <c r="H1300" t="s">
        <v>1189</v>
      </c>
      <c r="I1300">
        <v>-2064.6999999999998</v>
      </c>
    </row>
    <row r="1301" spans="1:9" x14ac:dyDescent="0.35">
      <c r="A1301">
        <v>12839</v>
      </c>
      <c r="B1301">
        <v>105</v>
      </c>
      <c r="C1301" t="s">
        <v>660</v>
      </c>
      <c r="D1301">
        <v>266</v>
      </c>
      <c r="E1301" t="s">
        <v>23</v>
      </c>
      <c r="F1301" s="2">
        <v>45425</v>
      </c>
      <c r="G1301" t="s">
        <v>672</v>
      </c>
      <c r="H1301" t="s">
        <v>1190</v>
      </c>
      <c r="I1301">
        <v>-2958.23</v>
      </c>
    </row>
    <row r="1302" spans="1:9" x14ac:dyDescent="0.35">
      <c r="A1302">
        <v>12840</v>
      </c>
      <c r="B1302">
        <v>105</v>
      </c>
      <c r="C1302" t="s">
        <v>660</v>
      </c>
      <c r="D1302">
        <v>266</v>
      </c>
      <c r="E1302" t="s">
        <v>23</v>
      </c>
      <c r="F1302" s="2">
        <v>45425</v>
      </c>
      <c r="G1302" t="s">
        <v>672</v>
      </c>
      <c r="H1302" t="s">
        <v>1191</v>
      </c>
      <c r="I1302">
        <v>-1842.35</v>
      </c>
    </row>
    <row r="1303" spans="1:9" x14ac:dyDescent="0.35">
      <c r="A1303">
        <v>12841</v>
      </c>
      <c r="B1303">
        <v>105</v>
      </c>
      <c r="C1303" t="s">
        <v>660</v>
      </c>
      <c r="D1303">
        <v>266</v>
      </c>
      <c r="E1303" t="s">
        <v>23</v>
      </c>
      <c r="F1303" s="2">
        <v>45425</v>
      </c>
      <c r="G1303" t="s">
        <v>672</v>
      </c>
      <c r="H1303" t="s">
        <v>1192</v>
      </c>
      <c r="I1303">
        <v>-270.8</v>
      </c>
    </row>
    <row r="1304" spans="1:9" x14ac:dyDescent="0.35">
      <c r="A1304">
        <v>12842</v>
      </c>
      <c r="B1304">
        <v>105</v>
      </c>
      <c r="C1304" t="s">
        <v>660</v>
      </c>
      <c r="D1304">
        <v>266</v>
      </c>
      <c r="E1304" t="s">
        <v>23</v>
      </c>
      <c r="F1304" s="2">
        <v>45425</v>
      </c>
      <c r="G1304" t="s">
        <v>672</v>
      </c>
      <c r="H1304" t="s">
        <v>1193</v>
      </c>
      <c r="I1304">
        <v>-751.78</v>
      </c>
    </row>
    <row r="1305" spans="1:9" x14ac:dyDescent="0.35">
      <c r="A1305">
        <v>12843</v>
      </c>
      <c r="B1305">
        <v>105</v>
      </c>
      <c r="C1305" t="s">
        <v>660</v>
      </c>
      <c r="D1305">
        <v>266</v>
      </c>
      <c r="E1305" t="s">
        <v>23</v>
      </c>
      <c r="F1305" s="2">
        <v>45425</v>
      </c>
      <c r="G1305" t="s">
        <v>672</v>
      </c>
      <c r="H1305" t="s">
        <v>1194</v>
      </c>
      <c r="I1305">
        <v>-1200</v>
      </c>
    </row>
    <row r="1306" spans="1:9" x14ac:dyDescent="0.35">
      <c r="A1306">
        <v>12844</v>
      </c>
      <c r="B1306">
        <v>105</v>
      </c>
      <c r="C1306" t="s">
        <v>660</v>
      </c>
      <c r="D1306">
        <v>266</v>
      </c>
      <c r="E1306" t="s">
        <v>23</v>
      </c>
      <c r="F1306" s="2">
        <v>45425</v>
      </c>
      <c r="G1306" t="s">
        <v>672</v>
      </c>
      <c r="H1306" t="s">
        <v>949</v>
      </c>
      <c r="I1306">
        <v>-35000</v>
      </c>
    </row>
    <row r="1307" spans="1:9" x14ac:dyDescent="0.35">
      <c r="A1307">
        <v>12845</v>
      </c>
      <c r="B1307">
        <v>105</v>
      </c>
      <c r="C1307" t="s">
        <v>660</v>
      </c>
      <c r="D1307">
        <v>266</v>
      </c>
      <c r="E1307" t="s">
        <v>23</v>
      </c>
      <c r="F1307" s="2">
        <v>45425</v>
      </c>
      <c r="G1307" t="s">
        <v>672</v>
      </c>
      <c r="H1307" t="s">
        <v>696</v>
      </c>
      <c r="I1307">
        <v>-9</v>
      </c>
    </row>
    <row r="1308" spans="1:9" x14ac:dyDescent="0.35">
      <c r="A1308">
        <v>12846</v>
      </c>
      <c r="B1308">
        <v>105</v>
      </c>
      <c r="C1308" t="s">
        <v>660</v>
      </c>
      <c r="D1308">
        <v>266</v>
      </c>
      <c r="E1308" t="s">
        <v>23</v>
      </c>
      <c r="F1308" s="2">
        <v>45425</v>
      </c>
      <c r="G1308" t="s">
        <v>672</v>
      </c>
      <c r="H1308" t="s">
        <v>696</v>
      </c>
      <c r="I1308">
        <v>-9</v>
      </c>
    </row>
    <row r="1309" spans="1:9" x14ac:dyDescent="0.35">
      <c r="A1309">
        <v>12847</v>
      </c>
      <c r="B1309">
        <v>105</v>
      </c>
      <c r="C1309" t="s">
        <v>660</v>
      </c>
      <c r="D1309">
        <v>266</v>
      </c>
      <c r="E1309" t="s">
        <v>23</v>
      </c>
      <c r="F1309" s="2">
        <v>45425</v>
      </c>
      <c r="G1309" t="s">
        <v>672</v>
      </c>
      <c r="H1309" t="s">
        <v>696</v>
      </c>
      <c r="I1309">
        <v>-9</v>
      </c>
    </row>
    <row r="1310" spans="1:9" x14ac:dyDescent="0.35">
      <c r="A1310">
        <v>12848</v>
      </c>
      <c r="B1310">
        <v>105</v>
      </c>
      <c r="C1310" t="s">
        <v>660</v>
      </c>
      <c r="D1310">
        <v>266</v>
      </c>
      <c r="E1310" t="s">
        <v>23</v>
      </c>
      <c r="F1310" s="2">
        <v>45425</v>
      </c>
      <c r="G1310" t="s">
        <v>672</v>
      </c>
      <c r="H1310" t="s">
        <v>696</v>
      </c>
      <c r="I1310">
        <v>-9</v>
      </c>
    </row>
    <row r="1311" spans="1:9" x14ac:dyDescent="0.35">
      <c r="A1311">
        <v>12849</v>
      </c>
      <c r="B1311">
        <v>105</v>
      </c>
      <c r="C1311" t="s">
        <v>660</v>
      </c>
      <c r="D1311">
        <v>266</v>
      </c>
      <c r="E1311" t="s">
        <v>23</v>
      </c>
      <c r="F1311" s="2">
        <v>45425</v>
      </c>
      <c r="G1311" t="s">
        <v>672</v>
      </c>
      <c r="H1311" t="s">
        <v>663</v>
      </c>
      <c r="I1311">
        <v>-13000</v>
      </c>
    </row>
    <row r="1312" spans="1:9" x14ac:dyDescent="0.35">
      <c r="A1312">
        <v>12850</v>
      </c>
      <c r="B1312">
        <v>105</v>
      </c>
      <c r="C1312" t="s">
        <v>660</v>
      </c>
      <c r="D1312">
        <v>266</v>
      </c>
      <c r="E1312" t="s">
        <v>23</v>
      </c>
      <c r="F1312" s="2">
        <v>45425</v>
      </c>
      <c r="G1312" t="s">
        <v>672</v>
      </c>
      <c r="H1312" t="s">
        <v>665</v>
      </c>
      <c r="I1312">
        <v>-9600</v>
      </c>
    </row>
    <row r="1313" spans="1:9" x14ac:dyDescent="0.35">
      <c r="A1313">
        <v>12851</v>
      </c>
      <c r="B1313">
        <v>105</v>
      </c>
      <c r="C1313" t="s">
        <v>660</v>
      </c>
      <c r="D1313">
        <v>266</v>
      </c>
      <c r="E1313" t="s">
        <v>23</v>
      </c>
      <c r="F1313" s="2">
        <v>45425</v>
      </c>
      <c r="G1313" t="s">
        <v>672</v>
      </c>
      <c r="H1313" t="s">
        <v>682</v>
      </c>
      <c r="I1313">
        <v>-10</v>
      </c>
    </row>
    <row r="1314" spans="1:9" x14ac:dyDescent="0.35">
      <c r="A1314">
        <v>12852</v>
      </c>
      <c r="B1314">
        <v>105</v>
      </c>
      <c r="C1314" t="s">
        <v>660</v>
      </c>
      <c r="D1314">
        <v>266</v>
      </c>
      <c r="E1314" t="s">
        <v>23</v>
      </c>
      <c r="F1314" s="2">
        <v>45425</v>
      </c>
      <c r="G1314" t="s">
        <v>672</v>
      </c>
      <c r="H1314" t="s">
        <v>681</v>
      </c>
      <c r="I1314">
        <v>-10</v>
      </c>
    </row>
    <row r="1315" spans="1:9" x14ac:dyDescent="0.35">
      <c r="A1315">
        <v>12853</v>
      </c>
      <c r="B1315">
        <v>105</v>
      </c>
      <c r="C1315" t="s">
        <v>660</v>
      </c>
      <c r="D1315">
        <v>266</v>
      </c>
      <c r="E1315" t="s">
        <v>23</v>
      </c>
      <c r="F1315" s="2">
        <v>45425</v>
      </c>
      <c r="G1315" t="s">
        <v>672</v>
      </c>
      <c r="H1315" t="s">
        <v>663</v>
      </c>
      <c r="I1315">
        <v>-27600</v>
      </c>
    </row>
    <row r="1316" spans="1:9" x14ac:dyDescent="0.35">
      <c r="A1316">
        <v>12854</v>
      </c>
      <c r="B1316">
        <v>105</v>
      </c>
      <c r="C1316" t="s">
        <v>660</v>
      </c>
      <c r="D1316">
        <v>266</v>
      </c>
      <c r="E1316" t="s">
        <v>23</v>
      </c>
      <c r="F1316" s="2">
        <v>45425</v>
      </c>
      <c r="G1316" t="s">
        <v>672</v>
      </c>
      <c r="H1316" t="s">
        <v>663</v>
      </c>
      <c r="I1316">
        <v>-499.08</v>
      </c>
    </row>
    <row r="1317" spans="1:9" x14ac:dyDescent="0.35">
      <c r="A1317">
        <v>12855</v>
      </c>
      <c r="B1317">
        <v>105</v>
      </c>
      <c r="C1317" t="s">
        <v>660</v>
      </c>
      <c r="D1317">
        <v>266</v>
      </c>
      <c r="E1317" t="s">
        <v>23</v>
      </c>
      <c r="F1317" s="2">
        <v>45425</v>
      </c>
      <c r="G1317" t="s">
        <v>672</v>
      </c>
      <c r="H1317" t="s">
        <v>686</v>
      </c>
      <c r="I1317">
        <v>-130000</v>
      </c>
    </row>
    <row r="1318" spans="1:9" x14ac:dyDescent="0.35">
      <c r="A1318">
        <v>12856</v>
      </c>
      <c r="B1318">
        <v>105</v>
      </c>
      <c r="C1318" t="s">
        <v>660</v>
      </c>
      <c r="D1318">
        <v>266</v>
      </c>
      <c r="E1318" t="s">
        <v>23</v>
      </c>
      <c r="F1318" s="2">
        <v>45425</v>
      </c>
      <c r="G1318" t="s">
        <v>672</v>
      </c>
      <c r="H1318" t="s">
        <v>665</v>
      </c>
      <c r="I1318">
        <v>-10</v>
      </c>
    </row>
    <row r="1319" spans="1:9" x14ac:dyDescent="0.35">
      <c r="A1319">
        <v>12857</v>
      </c>
      <c r="B1319">
        <v>105</v>
      </c>
      <c r="C1319" t="s">
        <v>660</v>
      </c>
      <c r="D1319">
        <v>266</v>
      </c>
      <c r="E1319" t="s">
        <v>23</v>
      </c>
      <c r="F1319" s="2">
        <v>45425</v>
      </c>
      <c r="G1319" t="s">
        <v>672</v>
      </c>
      <c r="H1319" t="s">
        <v>680</v>
      </c>
      <c r="I1319">
        <v>-38000</v>
      </c>
    </row>
    <row r="1320" spans="1:9" x14ac:dyDescent="0.35">
      <c r="A1320">
        <v>12858</v>
      </c>
      <c r="B1320">
        <v>105</v>
      </c>
      <c r="C1320" t="s">
        <v>660</v>
      </c>
      <c r="D1320">
        <v>266</v>
      </c>
      <c r="E1320" t="s">
        <v>23</v>
      </c>
      <c r="F1320" s="2">
        <v>45425</v>
      </c>
      <c r="G1320" t="s">
        <v>672</v>
      </c>
      <c r="H1320" t="s">
        <v>932</v>
      </c>
      <c r="I1320">
        <v>-460</v>
      </c>
    </row>
    <row r="1321" spans="1:9" x14ac:dyDescent="0.35">
      <c r="A1321">
        <v>12859</v>
      </c>
      <c r="B1321">
        <v>105</v>
      </c>
      <c r="C1321" t="s">
        <v>660</v>
      </c>
      <c r="D1321">
        <v>266</v>
      </c>
      <c r="E1321" t="s">
        <v>23</v>
      </c>
      <c r="F1321" s="2">
        <v>45425</v>
      </c>
      <c r="G1321" t="s">
        <v>672</v>
      </c>
      <c r="H1321" t="s">
        <v>666</v>
      </c>
      <c r="I1321">
        <v>-8600</v>
      </c>
    </row>
    <row r="1322" spans="1:9" x14ac:dyDescent="0.35">
      <c r="A1322">
        <v>12860</v>
      </c>
      <c r="B1322">
        <v>105</v>
      </c>
      <c r="C1322" t="s">
        <v>660</v>
      </c>
      <c r="D1322">
        <v>266</v>
      </c>
      <c r="E1322" t="s">
        <v>23</v>
      </c>
      <c r="F1322" s="2">
        <v>45425</v>
      </c>
      <c r="G1322" t="s">
        <v>672</v>
      </c>
      <c r="H1322" t="s">
        <v>666</v>
      </c>
      <c r="I1322">
        <v>-10</v>
      </c>
    </row>
    <row r="1323" spans="1:9" x14ac:dyDescent="0.35">
      <c r="A1323">
        <v>12862</v>
      </c>
      <c r="B1323">
        <v>105</v>
      </c>
      <c r="C1323" t="s">
        <v>660</v>
      </c>
      <c r="D1323">
        <v>266</v>
      </c>
      <c r="E1323" t="s">
        <v>23</v>
      </c>
      <c r="F1323" s="2">
        <v>45425</v>
      </c>
      <c r="G1323" t="s">
        <v>672</v>
      </c>
      <c r="H1323" t="s">
        <v>1195</v>
      </c>
      <c r="I1323">
        <v>-16300</v>
      </c>
    </row>
    <row r="1324" spans="1:9" x14ac:dyDescent="0.35">
      <c r="A1324">
        <v>12863</v>
      </c>
      <c r="B1324">
        <v>105</v>
      </c>
      <c r="C1324" t="s">
        <v>660</v>
      </c>
      <c r="D1324">
        <v>266</v>
      </c>
      <c r="E1324" t="s">
        <v>23</v>
      </c>
      <c r="F1324" s="2">
        <v>45425</v>
      </c>
      <c r="G1324" t="s">
        <v>672</v>
      </c>
      <c r="H1324" t="s">
        <v>1196</v>
      </c>
      <c r="I1324">
        <v>-30000</v>
      </c>
    </row>
    <row r="1325" spans="1:9" x14ac:dyDescent="0.35">
      <c r="A1325">
        <v>12757</v>
      </c>
      <c r="B1325">
        <v>105</v>
      </c>
      <c r="C1325" t="s">
        <v>660</v>
      </c>
      <c r="D1325">
        <v>266</v>
      </c>
      <c r="E1325" t="s">
        <v>23</v>
      </c>
      <c r="F1325" s="2">
        <v>45422</v>
      </c>
      <c r="G1325" t="s">
        <v>661</v>
      </c>
      <c r="H1325" t="s">
        <v>666</v>
      </c>
      <c r="I1325">
        <v>234</v>
      </c>
    </row>
    <row r="1326" spans="1:9" x14ac:dyDescent="0.35">
      <c r="A1326">
        <v>12760</v>
      </c>
      <c r="B1326">
        <v>105</v>
      </c>
      <c r="C1326" t="s">
        <v>660</v>
      </c>
      <c r="D1326">
        <v>266</v>
      </c>
      <c r="E1326" t="s">
        <v>23</v>
      </c>
      <c r="F1326" s="2">
        <v>45422</v>
      </c>
      <c r="G1326" t="s">
        <v>661</v>
      </c>
      <c r="H1326" t="s">
        <v>1197</v>
      </c>
      <c r="I1326">
        <v>22086.36</v>
      </c>
    </row>
    <row r="1327" spans="1:9" x14ac:dyDescent="0.35">
      <c r="A1327">
        <v>12761</v>
      </c>
      <c r="B1327">
        <v>105</v>
      </c>
      <c r="C1327" t="s">
        <v>660</v>
      </c>
      <c r="D1327">
        <v>266</v>
      </c>
      <c r="E1327" t="s">
        <v>23</v>
      </c>
      <c r="F1327" s="2">
        <v>45422</v>
      </c>
      <c r="G1327" t="s">
        <v>661</v>
      </c>
      <c r="H1327" t="s">
        <v>1197</v>
      </c>
      <c r="I1327">
        <v>9683.4599999999991</v>
      </c>
    </row>
    <row r="1328" spans="1:9" x14ac:dyDescent="0.35">
      <c r="A1328">
        <v>12762</v>
      </c>
      <c r="B1328">
        <v>105</v>
      </c>
      <c r="C1328" t="s">
        <v>660</v>
      </c>
      <c r="D1328">
        <v>266</v>
      </c>
      <c r="E1328" t="s">
        <v>23</v>
      </c>
      <c r="F1328" s="2">
        <v>45422</v>
      </c>
      <c r="G1328" t="s">
        <v>661</v>
      </c>
      <c r="H1328" t="s">
        <v>1197</v>
      </c>
      <c r="I1328">
        <v>11156.88</v>
      </c>
    </row>
    <row r="1329" spans="1:9" x14ac:dyDescent="0.35">
      <c r="A1329">
        <v>12763</v>
      </c>
      <c r="B1329">
        <v>105</v>
      </c>
      <c r="C1329" t="s">
        <v>660</v>
      </c>
      <c r="D1329">
        <v>266</v>
      </c>
      <c r="E1329" t="s">
        <v>23</v>
      </c>
      <c r="F1329" s="2">
        <v>45422</v>
      </c>
      <c r="G1329" t="s">
        <v>661</v>
      </c>
      <c r="H1329" t="s">
        <v>1197</v>
      </c>
      <c r="I1329">
        <v>52069.24</v>
      </c>
    </row>
    <row r="1330" spans="1:9" x14ac:dyDescent="0.35">
      <c r="A1330">
        <v>12764</v>
      </c>
      <c r="B1330">
        <v>105</v>
      </c>
      <c r="C1330" t="s">
        <v>660</v>
      </c>
      <c r="D1330">
        <v>266</v>
      </c>
      <c r="E1330" t="s">
        <v>23</v>
      </c>
      <c r="F1330" s="2">
        <v>45422</v>
      </c>
      <c r="G1330" t="s">
        <v>661</v>
      </c>
      <c r="H1330" t="s">
        <v>1197</v>
      </c>
      <c r="I1330">
        <v>38132.959999999999</v>
      </c>
    </row>
    <row r="1331" spans="1:9" x14ac:dyDescent="0.35">
      <c r="A1331">
        <v>12765</v>
      </c>
      <c r="B1331">
        <v>105</v>
      </c>
      <c r="C1331" t="s">
        <v>660</v>
      </c>
      <c r="D1331">
        <v>266</v>
      </c>
      <c r="E1331" t="s">
        <v>23</v>
      </c>
      <c r="F1331" s="2">
        <v>45422</v>
      </c>
      <c r="G1331" t="s">
        <v>661</v>
      </c>
      <c r="H1331" t="s">
        <v>1198</v>
      </c>
      <c r="I1331">
        <v>250.67</v>
      </c>
    </row>
    <row r="1332" spans="1:9" x14ac:dyDescent="0.35">
      <c r="A1332">
        <v>12766</v>
      </c>
      <c r="B1332">
        <v>105</v>
      </c>
      <c r="C1332" t="s">
        <v>660</v>
      </c>
      <c r="D1332">
        <v>266</v>
      </c>
      <c r="E1332" t="s">
        <v>23</v>
      </c>
      <c r="F1332" s="2">
        <v>45422</v>
      </c>
      <c r="G1332" t="s">
        <v>661</v>
      </c>
      <c r="H1332" t="s">
        <v>1199</v>
      </c>
      <c r="I1332">
        <v>1000</v>
      </c>
    </row>
    <row r="1333" spans="1:9" x14ac:dyDescent="0.35">
      <c r="A1333">
        <v>12767</v>
      </c>
      <c r="B1333">
        <v>105</v>
      </c>
      <c r="C1333" t="s">
        <v>660</v>
      </c>
      <c r="D1333">
        <v>266</v>
      </c>
      <c r="E1333" t="s">
        <v>23</v>
      </c>
      <c r="F1333" s="2">
        <v>45422</v>
      </c>
      <c r="G1333" t="s">
        <v>661</v>
      </c>
      <c r="H1333" t="s">
        <v>1200</v>
      </c>
      <c r="I1333">
        <v>5000</v>
      </c>
    </row>
    <row r="1334" spans="1:9" x14ac:dyDescent="0.35">
      <c r="A1334">
        <v>12768</v>
      </c>
      <c r="B1334">
        <v>105</v>
      </c>
      <c r="C1334" t="s">
        <v>660</v>
      </c>
      <c r="D1334">
        <v>266</v>
      </c>
      <c r="E1334" t="s">
        <v>23</v>
      </c>
      <c r="F1334" s="2">
        <v>45422</v>
      </c>
      <c r="G1334" t="s">
        <v>661</v>
      </c>
      <c r="H1334" t="s">
        <v>1201</v>
      </c>
      <c r="I1334">
        <v>1400</v>
      </c>
    </row>
    <row r="1335" spans="1:9" x14ac:dyDescent="0.35">
      <c r="A1335">
        <v>12769</v>
      </c>
      <c r="B1335">
        <v>105</v>
      </c>
      <c r="C1335" t="s">
        <v>660</v>
      </c>
      <c r="D1335">
        <v>266</v>
      </c>
      <c r="E1335" t="s">
        <v>23</v>
      </c>
      <c r="F1335" s="2">
        <v>45422</v>
      </c>
      <c r="G1335" t="s">
        <v>672</v>
      </c>
      <c r="H1335" t="s">
        <v>1202</v>
      </c>
      <c r="I1335">
        <v>-1842.35</v>
      </c>
    </row>
    <row r="1336" spans="1:9" x14ac:dyDescent="0.35">
      <c r="A1336">
        <v>12770</v>
      </c>
      <c r="B1336">
        <v>105</v>
      </c>
      <c r="C1336" t="s">
        <v>660</v>
      </c>
      <c r="D1336">
        <v>266</v>
      </c>
      <c r="E1336" t="s">
        <v>23</v>
      </c>
      <c r="F1336" s="2">
        <v>45422</v>
      </c>
      <c r="G1336" t="s">
        <v>672</v>
      </c>
      <c r="H1336" t="s">
        <v>1203</v>
      </c>
      <c r="I1336">
        <v>-14000</v>
      </c>
    </row>
    <row r="1337" spans="1:9" x14ac:dyDescent="0.35">
      <c r="A1337">
        <v>12771</v>
      </c>
      <c r="B1337">
        <v>105</v>
      </c>
      <c r="C1337" t="s">
        <v>660</v>
      </c>
      <c r="D1337">
        <v>266</v>
      </c>
      <c r="E1337" t="s">
        <v>23</v>
      </c>
      <c r="F1337" s="2">
        <v>45422</v>
      </c>
      <c r="G1337" t="s">
        <v>672</v>
      </c>
      <c r="H1337" t="s">
        <v>1204</v>
      </c>
      <c r="I1337">
        <v>-1733.72</v>
      </c>
    </row>
    <row r="1338" spans="1:9" x14ac:dyDescent="0.35">
      <c r="A1338">
        <v>12772</v>
      </c>
      <c r="B1338">
        <v>105</v>
      </c>
      <c r="C1338" t="s">
        <v>660</v>
      </c>
      <c r="D1338">
        <v>266</v>
      </c>
      <c r="E1338" t="s">
        <v>23</v>
      </c>
      <c r="F1338" s="2">
        <v>45422</v>
      </c>
      <c r="G1338" t="s">
        <v>672</v>
      </c>
      <c r="H1338" t="s">
        <v>1085</v>
      </c>
      <c r="I1338">
        <v>-235.06</v>
      </c>
    </row>
    <row r="1339" spans="1:9" x14ac:dyDescent="0.35">
      <c r="A1339">
        <v>12773</v>
      </c>
      <c r="B1339">
        <v>105</v>
      </c>
      <c r="C1339" t="s">
        <v>660</v>
      </c>
      <c r="D1339">
        <v>266</v>
      </c>
      <c r="E1339" t="s">
        <v>23</v>
      </c>
      <c r="F1339" s="2">
        <v>45422</v>
      </c>
      <c r="G1339" t="s">
        <v>672</v>
      </c>
      <c r="H1339" t="s">
        <v>1205</v>
      </c>
      <c r="I1339">
        <v>-2065</v>
      </c>
    </row>
    <row r="1340" spans="1:9" x14ac:dyDescent="0.35">
      <c r="A1340">
        <v>12774</v>
      </c>
      <c r="B1340">
        <v>105</v>
      </c>
      <c r="C1340" t="s">
        <v>660</v>
      </c>
      <c r="D1340">
        <v>266</v>
      </c>
      <c r="E1340" t="s">
        <v>23</v>
      </c>
      <c r="F1340" s="2">
        <v>45422</v>
      </c>
      <c r="G1340" t="s">
        <v>672</v>
      </c>
      <c r="H1340" t="s">
        <v>1206</v>
      </c>
      <c r="I1340">
        <v>-1120.3800000000001</v>
      </c>
    </row>
    <row r="1341" spans="1:9" x14ac:dyDescent="0.35">
      <c r="A1341">
        <v>12775</v>
      </c>
      <c r="B1341">
        <v>105</v>
      </c>
      <c r="C1341" t="s">
        <v>660</v>
      </c>
      <c r="D1341">
        <v>266</v>
      </c>
      <c r="E1341" t="s">
        <v>23</v>
      </c>
      <c r="F1341" s="2">
        <v>45422</v>
      </c>
      <c r="G1341" t="s">
        <v>672</v>
      </c>
      <c r="H1341" t="s">
        <v>1207</v>
      </c>
      <c r="I1341">
        <v>-1261.05</v>
      </c>
    </row>
    <row r="1342" spans="1:9" x14ac:dyDescent="0.35">
      <c r="A1342">
        <v>12776</v>
      </c>
      <c r="B1342">
        <v>105</v>
      </c>
      <c r="C1342" t="s">
        <v>660</v>
      </c>
      <c r="D1342">
        <v>266</v>
      </c>
      <c r="E1342" t="s">
        <v>23</v>
      </c>
      <c r="F1342" s="2">
        <v>45422</v>
      </c>
      <c r="G1342" t="s">
        <v>672</v>
      </c>
      <c r="H1342" t="s">
        <v>1088</v>
      </c>
      <c r="I1342">
        <v>-517.95000000000005</v>
      </c>
    </row>
    <row r="1343" spans="1:9" x14ac:dyDescent="0.35">
      <c r="A1343">
        <v>12777</v>
      </c>
      <c r="B1343">
        <v>105</v>
      </c>
      <c r="C1343" t="s">
        <v>660</v>
      </c>
      <c r="D1343">
        <v>266</v>
      </c>
      <c r="E1343" t="s">
        <v>23</v>
      </c>
      <c r="F1343" s="2">
        <v>45422</v>
      </c>
      <c r="G1343" t="s">
        <v>672</v>
      </c>
      <c r="H1343" t="s">
        <v>1206</v>
      </c>
      <c r="I1343">
        <v>-772</v>
      </c>
    </row>
    <row r="1344" spans="1:9" x14ac:dyDescent="0.35">
      <c r="A1344">
        <v>12778</v>
      </c>
      <c r="B1344">
        <v>105</v>
      </c>
      <c r="C1344" t="s">
        <v>660</v>
      </c>
      <c r="D1344">
        <v>266</v>
      </c>
      <c r="E1344" t="s">
        <v>23</v>
      </c>
      <c r="F1344" s="2">
        <v>45422</v>
      </c>
      <c r="G1344" t="s">
        <v>672</v>
      </c>
      <c r="H1344" t="s">
        <v>1204</v>
      </c>
      <c r="I1344">
        <v>-743.67</v>
      </c>
    </row>
    <row r="1345" spans="1:9" x14ac:dyDescent="0.35">
      <c r="A1345">
        <v>12779</v>
      </c>
      <c r="B1345">
        <v>105</v>
      </c>
      <c r="C1345" t="s">
        <v>660</v>
      </c>
      <c r="D1345">
        <v>266</v>
      </c>
      <c r="E1345" t="s">
        <v>23</v>
      </c>
      <c r="F1345" s="2">
        <v>45422</v>
      </c>
      <c r="G1345" t="s">
        <v>672</v>
      </c>
      <c r="H1345" t="s">
        <v>1208</v>
      </c>
      <c r="I1345">
        <v>-605.72</v>
      </c>
    </row>
    <row r="1346" spans="1:9" x14ac:dyDescent="0.35">
      <c r="A1346">
        <v>12780</v>
      </c>
      <c r="B1346">
        <v>105</v>
      </c>
      <c r="C1346" t="s">
        <v>660</v>
      </c>
      <c r="D1346">
        <v>266</v>
      </c>
      <c r="E1346" t="s">
        <v>23</v>
      </c>
      <c r="F1346" s="2">
        <v>45422</v>
      </c>
      <c r="G1346" t="s">
        <v>672</v>
      </c>
      <c r="H1346" t="s">
        <v>1209</v>
      </c>
      <c r="I1346">
        <v>-535</v>
      </c>
    </row>
    <row r="1347" spans="1:9" x14ac:dyDescent="0.35">
      <c r="A1347">
        <v>12781</v>
      </c>
      <c r="B1347">
        <v>105</v>
      </c>
      <c r="C1347" t="s">
        <v>660</v>
      </c>
      <c r="D1347">
        <v>266</v>
      </c>
      <c r="E1347" t="s">
        <v>23</v>
      </c>
      <c r="F1347" s="2">
        <v>45422</v>
      </c>
      <c r="G1347" t="s">
        <v>672</v>
      </c>
      <c r="H1347" t="s">
        <v>1121</v>
      </c>
      <c r="I1347">
        <v>-380</v>
      </c>
    </row>
    <row r="1348" spans="1:9" x14ac:dyDescent="0.35">
      <c r="A1348">
        <v>12782</v>
      </c>
      <c r="B1348">
        <v>105</v>
      </c>
      <c r="C1348" t="s">
        <v>660</v>
      </c>
      <c r="D1348">
        <v>266</v>
      </c>
      <c r="E1348" t="s">
        <v>23</v>
      </c>
      <c r="F1348" s="2">
        <v>45422</v>
      </c>
      <c r="G1348" t="s">
        <v>672</v>
      </c>
      <c r="H1348" t="s">
        <v>1210</v>
      </c>
      <c r="I1348">
        <v>-392.5</v>
      </c>
    </row>
    <row r="1349" spans="1:9" x14ac:dyDescent="0.35">
      <c r="A1349">
        <v>12783</v>
      </c>
      <c r="B1349">
        <v>105</v>
      </c>
      <c r="C1349" t="s">
        <v>660</v>
      </c>
      <c r="D1349">
        <v>266</v>
      </c>
      <c r="E1349" t="s">
        <v>23</v>
      </c>
      <c r="F1349" s="2">
        <v>45422</v>
      </c>
      <c r="G1349" t="s">
        <v>672</v>
      </c>
      <c r="H1349" t="s">
        <v>1088</v>
      </c>
      <c r="I1349">
        <v>-431.24</v>
      </c>
    </row>
    <row r="1350" spans="1:9" x14ac:dyDescent="0.35">
      <c r="A1350">
        <v>12784</v>
      </c>
      <c r="B1350">
        <v>105</v>
      </c>
      <c r="C1350" t="s">
        <v>660</v>
      </c>
      <c r="D1350">
        <v>266</v>
      </c>
      <c r="E1350" t="s">
        <v>23</v>
      </c>
      <c r="F1350" s="2">
        <v>45422</v>
      </c>
      <c r="G1350" t="s">
        <v>672</v>
      </c>
      <c r="H1350" t="s">
        <v>1211</v>
      </c>
      <c r="I1350">
        <v>-512</v>
      </c>
    </row>
    <row r="1351" spans="1:9" x14ac:dyDescent="0.35">
      <c r="A1351">
        <v>12785</v>
      </c>
      <c r="B1351">
        <v>105</v>
      </c>
      <c r="C1351" t="s">
        <v>660</v>
      </c>
      <c r="D1351">
        <v>266</v>
      </c>
      <c r="E1351" t="s">
        <v>23</v>
      </c>
      <c r="F1351" s="2">
        <v>45422</v>
      </c>
      <c r="G1351" t="s">
        <v>672</v>
      </c>
      <c r="H1351" t="s">
        <v>1212</v>
      </c>
      <c r="I1351">
        <v>-299.89999999999998</v>
      </c>
    </row>
    <row r="1352" spans="1:9" x14ac:dyDescent="0.35">
      <c r="A1352">
        <v>12786</v>
      </c>
      <c r="B1352">
        <v>105</v>
      </c>
      <c r="C1352" t="s">
        <v>660</v>
      </c>
      <c r="D1352">
        <v>266</v>
      </c>
      <c r="E1352" t="s">
        <v>23</v>
      </c>
      <c r="F1352" s="2">
        <v>45422</v>
      </c>
      <c r="G1352" t="s">
        <v>672</v>
      </c>
      <c r="H1352" t="s">
        <v>696</v>
      </c>
      <c r="I1352">
        <v>-1.65</v>
      </c>
    </row>
    <row r="1353" spans="1:9" x14ac:dyDescent="0.35">
      <c r="A1353">
        <v>12787</v>
      </c>
      <c r="B1353">
        <v>105</v>
      </c>
      <c r="C1353" t="s">
        <v>660</v>
      </c>
      <c r="D1353">
        <v>266</v>
      </c>
      <c r="E1353" t="s">
        <v>23</v>
      </c>
      <c r="F1353" s="2">
        <v>45422</v>
      </c>
      <c r="G1353" t="s">
        <v>672</v>
      </c>
      <c r="H1353" t="s">
        <v>696</v>
      </c>
      <c r="I1353">
        <v>-1.65</v>
      </c>
    </row>
    <row r="1354" spans="1:9" x14ac:dyDescent="0.35">
      <c r="A1354">
        <v>12788</v>
      </c>
      <c r="B1354">
        <v>105</v>
      </c>
      <c r="C1354" t="s">
        <v>660</v>
      </c>
      <c r="D1354">
        <v>266</v>
      </c>
      <c r="E1354" t="s">
        <v>23</v>
      </c>
      <c r="F1354" s="2">
        <v>45422</v>
      </c>
      <c r="G1354" t="s">
        <v>672</v>
      </c>
      <c r="H1354" t="s">
        <v>696</v>
      </c>
      <c r="I1354">
        <v>-1.65</v>
      </c>
    </row>
    <row r="1355" spans="1:9" x14ac:dyDescent="0.35">
      <c r="A1355">
        <v>12789</v>
      </c>
      <c r="B1355">
        <v>105</v>
      </c>
      <c r="C1355" t="s">
        <v>660</v>
      </c>
      <c r="D1355">
        <v>266</v>
      </c>
      <c r="E1355" t="s">
        <v>23</v>
      </c>
      <c r="F1355" s="2">
        <v>45422</v>
      </c>
      <c r="G1355" t="s">
        <v>672</v>
      </c>
      <c r="H1355" t="s">
        <v>696</v>
      </c>
      <c r="I1355">
        <v>-1.65</v>
      </c>
    </row>
    <row r="1356" spans="1:9" x14ac:dyDescent="0.35">
      <c r="A1356">
        <v>12790</v>
      </c>
      <c r="B1356">
        <v>105</v>
      </c>
      <c r="C1356" t="s">
        <v>660</v>
      </c>
      <c r="D1356">
        <v>266</v>
      </c>
      <c r="E1356" t="s">
        <v>23</v>
      </c>
      <c r="F1356" s="2">
        <v>45422</v>
      </c>
      <c r="G1356" t="s">
        <v>672</v>
      </c>
      <c r="H1356" t="s">
        <v>696</v>
      </c>
      <c r="I1356">
        <v>-1.65</v>
      </c>
    </row>
    <row r="1357" spans="1:9" x14ac:dyDescent="0.35">
      <c r="A1357">
        <v>12791</v>
      </c>
      <c r="B1357">
        <v>105</v>
      </c>
      <c r="C1357" t="s">
        <v>660</v>
      </c>
      <c r="D1357">
        <v>266</v>
      </c>
      <c r="E1357" t="s">
        <v>23</v>
      </c>
      <c r="F1357" s="2">
        <v>45422</v>
      </c>
      <c r="G1357" t="s">
        <v>672</v>
      </c>
      <c r="H1357" t="s">
        <v>696</v>
      </c>
      <c r="I1357">
        <v>-1.65</v>
      </c>
    </row>
    <row r="1358" spans="1:9" x14ac:dyDescent="0.35">
      <c r="A1358">
        <v>12792</v>
      </c>
      <c r="B1358">
        <v>105</v>
      </c>
      <c r="C1358" t="s">
        <v>660</v>
      </c>
      <c r="D1358">
        <v>266</v>
      </c>
      <c r="E1358" t="s">
        <v>23</v>
      </c>
      <c r="F1358" s="2">
        <v>45422</v>
      </c>
      <c r="G1358" t="s">
        <v>672</v>
      </c>
      <c r="H1358" t="s">
        <v>696</v>
      </c>
      <c r="I1358">
        <v>-1.65</v>
      </c>
    </row>
    <row r="1359" spans="1:9" x14ac:dyDescent="0.35">
      <c r="A1359">
        <v>12793</v>
      </c>
      <c r="B1359">
        <v>105</v>
      </c>
      <c r="C1359" t="s">
        <v>660</v>
      </c>
      <c r="D1359">
        <v>266</v>
      </c>
      <c r="E1359" t="s">
        <v>23</v>
      </c>
      <c r="F1359" s="2">
        <v>45422</v>
      </c>
      <c r="G1359" t="s">
        <v>672</v>
      </c>
      <c r="H1359" t="s">
        <v>680</v>
      </c>
      <c r="I1359">
        <v>-64000</v>
      </c>
    </row>
    <row r="1360" spans="1:9" x14ac:dyDescent="0.35">
      <c r="A1360">
        <v>12794</v>
      </c>
      <c r="B1360">
        <v>105</v>
      </c>
      <c r="C1360" t="s">
        <v>660</v>
      </c>
      <c r="D1360">
        <v>266</v>
      </c>
      <c r="E1360" t="s">
        <v>23</v>
      </c>
      <c r="F1360" s="2">
        <v>45422</v>
      </c>
      <c r="G1360" t="s">
        <v>672</v>
      </c>
      <c r="H1360" t="s">
        <v>665</v>
      </c>
      <c r="I1360">
        <v>-3650</v>
      </c>
    </row>
    <row r="1361" spans="1:9" x14ac:dyDescent="0.35">
      <c r="A1361">
        <v>12795</v>
      </c>
      <c r="B1361">
        <v>105</v>
      </c>
      <c r="C1361" t="s">
        <v>660</v>
      </c>
      <c r="D1361">
        <v>266</v>
      </c>
      <c r="E1361" t="s">
        <v>23</v>
      </c>
      <c r="F1361" s="2">
        <v>45422</v>
      </c>
      <c r="G1361" t="s">
        <v>672</v>
      </c>
      <c r="H1361" t="s">
        <v>663</v>
      </c>
      <c r="I1361">
        <v>-16800</v>
      </c>
    </row>
    <row r="1362" spans="1:9" x14ac:dyDescent="0.35">
      <c r="A1362">
        <v>12796</v>
      </c>
      <c r="B1362">
        <v>105</v>
      </c>
      <c r="C1362" t="s">
        <v>660</v>
      </c>
      <c r="D1362">
        <v>266</v>
      </c>
      <c r="E1362" t="s">
        <v>23</v>
      </c>
      <c r="F1362" s="2">
        <v>45422</v>
      </c>
      <c r="G1362" t="s">
        <v>672</v>
      </c>
      <c r="H1362" t="s">
        <v>772</v>
      </c>
      <c r="I1362">
        <v>-10</v>
      </c>
    </row>
    <row r="1363" spans="1:9" x14ac:dyDescent="0.35">
      <c r="A1363">
        <v>12797</v>
      </c>
      <c r="B1363">
        <v>105</v>
      </c>
      <c r="C1363" t="s">
        <v>660</v>
      </c>
      <c r="D1363">
        <v>266</v>
      </c>
      <c r="E1363" t="s">
        <v>23</v>
      </c>
      <c r="F1363" s="2">
        <v>45422</v>
      </c>
      <c r="G1363" t="s">
        <v>672</v>
      </c>
      <c r="H1363" t="s">
        <v>682</v>
      </c>
      <c r="I1363">
        <v>-10</v>
      </c>
    </row>
    <row r="1364" spans="1:9" x14ac:dyDescent="0.35">
      <c r="A1364">
        <v>12798</v>
      </c>
      <c r="B1364">
        <v>105</v>
      </c>
      <c r="C1364" t="s">
        <v>660</v>
      </c>
      <c r="D1364">
        <v>266</v>
      </c>
      <c r="E1364" t="s">
        <v>23</v>
      </c>
      <c r="F1364" s="2">
        <v>45422</v>
      </c>
      <c r="G1364" t="s">
        <v>672</v>
      </c>
      <c r="H1364" t="s">
        <v>663</v>
      </c>
      <c r="I1364">
        <v>-32000</v>
      </c>
    </row>
    <row r="1365" spans="1:9" x14ac:dyDescent="0.35">
      <c r="A1365">
        <v>12799</v>
      </c>
      <c r="B1365">
        <v>105</v>
      </c>
      <c r="C1365" t="s">
        <v>660</v>
      </c>
      <c r="D1365">
        <v>266</v>
      </c>
      <c r="E1365" t="s">
        <v>23</v>
      </c>
      <c r="F1365" s="2">
        <v>45422</v>
      </c>
      <c r="G1365" t="s">
        <v>672</v>
      </c>
      <c r="H1365" t="s">
        <v>665</v>
      </c>
      <c r="I1365">
        <v>-10</v>
      </c>
    </row>
    <row r="1366" spans="1:9" x14ac:dyDescent="0.35">
      <c r="A1366">
        <v>12800</v>
      </c>
      <c r="B1366">
        <v>105</v>
      </c>
      <c r="C1366" t="s">
        <v>660</v>
      </c>
      <c r="D1366">
        <v>266</v>
      </c>
      <c r="E1366" t="s">
        <v>23</v>
      </c>
      <c r="F1366" s="2">
        <v>45422</v>
      </c>
      <c r="G1366" t="s">
        <v>672</v>
      </c>
      <c r="H1366" t="s">
        <v>681</v>
      </c>
      <c r="I1366">
        <v>-10</v>
      </c>
    </row>
    <row r="1367" spans="1:9" x14ac:dyDescent="0.35">
      <c r="A1367">
        <v>12801</v>
      </c>
      <c r="B1367">
        <v>105</v>
      </c>
      <c r="C1367" t="s">
        <v>660</v>
      </c>
      <c r="D1367">
        <v>266</v>
      </c>
      <c r="E1367" t="s">
        <v>23</v>
      </c>
      <c r="F1367" s="2">
        <v>45422</v>
      </c>
      <c r="G1367" t="s">
        <v>672</v>
      </c>
      <c r="H1367" t="s">
        <v>686</v>
      </c>
      <c r="I1367">
        <v>-90000</v>
      </c>
    </row>
    <row r="1368" spans="1:9" x14ac:dyDescent="0.35">
      <c r="A1368">
        <v>12802</v>
      </c>
      <c r="B1368">
        <v>105</v>
      </c>
      <c r="C1368" t="s">
        <v>660</v>
      </c>
      <c r="D1368">
        <v>266</v>
      </c>
      <c r="E1368" t="s">
        <v>23</v>
      </c>
      <c r="F1368" s="2">
        <v>45422</v>
      </c>
      <c r="G1368" t="s">
        <v>672</v>
      </c>
      <c r="H1368" t="s">
        <v>714</v>
      </c>
      <c r="I1368">
        <v>-1000</v>
      </c>
    </row>
    <row r="1369" spans="1:9" x14ac:dyDescent="0.35">
      <c r="A1369">
        <v>12803</v>
      </c>
      <c r="B1369">
        <v>105</v>
      </c>
      <c r="C1369" t="s">
        <v>660</v>
      </c>
      <c r="D1369">
        <v>266</v>
      </c>
      <c r="E1369" t="s">
        <v>23</v>
      </c>
      <c r="F1369" s="2">
        <v>45422</v>
      </c>
      <c r="G1369" t="s">
        <v>672</v>
      </c>
      <c r="H1369" t="s">
        <v>666</v>
      </c>
      <c r="I1369">
        <v>-2200</v>
      </c>
    </row>
    <row r="1370" spans="1:9" x14ac:dyDescent="0.35">
      <c r="A1370">
        <v>12804</v>
      </c>
      <c r="B1370">
        <v>105</v>
      </c>
      <c r="C1370" t="s">
        <v>660</v>
      </c>
      <c r="D1370">
        <v>266</v>
      </c>
      <c r="E1370" t="s">
        <v>23</v>
      </c>
      <c r="F1370" s="2">
        <v>45422</v>
      </c>
      <c r="G1370" t="s">
        <v>672</v>
      </c>
      <c r="H1370" t="s">
        <v>666</v>
      </c>
      <c r="I1370">
        <v>-7000</v>
      </c>
    </row>
    <row r="1371" spans="1:9" x14ac:dyDescent="0.35">
      <c r="A1371">
        <v>12805</v>
      </c>
      <c r="B1371">
        <v>105</v>
      </c>
      <c r="C1371" t="s">
        <v>660</v>
      </c>
      <c r="D1371">
        <v>266</v>
      </c>
      <c r="E1371" t="s">
        <v>23</v>
      </c>
      <c r="F1371" s="2">
        <v>45422</v>
      </c>
      <c r="G1371" t="s">
        <v>672</v>
      </c>
      <c r="H1371" t="s">
        <v>715</v>
      </c>
      <c r="I1371">
        <v>-900</v>
      </c>
    </row>
    <row r="1372" spans="1:9" x14ac:dyDescent="0.35">
      <c r="A1372">
        <v>12806</v>
      </c>
      <c r="B1372">
        <v>105</v>
      </c>
      <c r="C1372" t="s">
        <v>660</v>
      </c>
      <c r="D1372">
        <v>266</v>
      </c>
      <c r="E1372" t="s">
        <v>23</v>
      </c>
      <c r="F1372" s="2">
        <v>45422</v>
      </c>
      <c r="G1372" t="s">
        <v>672</v>
      </c>
      <c r="H1372" t="s">
        <v>716</v>
      </c>
      <c r="I1372">
        <v>-1034</v>
      </c>
    </row>
    <row r="1373" spans="1:9" x14ac:dyDescent="0.35">
      <c r="A1373">
        <v>12807</v>
      </c>
      <c r="B1373">
        <v>105</v>
      </c>
      <c r="C1373" t="s">
        <v>660</v>
      </c>
      <c r="D1373">
        <v>266</v>
      </c>
      <c r="E1373" t="s">
        <v>23</v>
      </c>
      <c r="F1373" s="2">
        <v>45422</v>
      </c>
      <c r="G1373" t="s">
        <v>672</v>
      </c>
      <c r="H1373" t="s">
        <v>1213</v>
      </c>
      <c r="I1373">
        <v>-1000</v>
      </c>
    </row>
    <row r="1374" spans="1:9" x14ac:dyDescent="0.35">
      <c r="A1374">
        <v>12808</v>
      </c>
      <c r="B1374">
        <v>105</v>
      </c>
      <c r="C1374" t="s">
        <v>660</v>
      </c>
      <c r="D1374">
        <v>266</v>
      </c>
      <c r="E1374" t="s">
        <v>23</v>
      </c>
      <c r="F1374" s="2">
        <v>45422</v>
      </c>
      <c r="G1374" t="s">
        <v>672</v>
      </c>
      <c r="H1374" t="s">
        <v>1214</v>
      </c>
      <c r="I1374">
        <v>-1000</v>
      </c>
    </row>
    <row r="1375" spans="1:9" x14ac:dyDescent="0.35">
      <c r="A1375">
        <v>12809</v>
      </c>
      <c r="B1375">
        <v>105</v>
      </c>
      <c r="C1375" t="s">
        <v>660</v>
      </c>
      <c r="D1375">
        <v>266</v>
      </c>
      <c r="E1375" t="s">
        <v>23</v>
      </c>
      <c r="F1375" s="2">
        <v>45422</v>
      </c>
      <c r="G1375" t="s">
        <v>672</v>
      </c>
      <c r="H1375" t="s">
        <v>1215</v>
      </c>
      <c r="I1375">
        <v>-1250</v>
      </c>
    </row>
    <row r="1376" spans="1:9" x14ac:dyDescent="0.35">
      <c r="A1376">
        <v>12810</v>
      </c>
      <c r="B1376">
        <v>105</v>
      </c>
      <c r="C1376" t="s">
        <v>660</v>
      </c>
      <c r="D1376">
        <v>266</v>
      </c>
      <c r="E1376" t="s">
        <v>23</v>
      </c>
      <c r="F1376" s="2">
        <v>45422</v>
      </c>
      <c r="G1376" t="s">
        <v>672</v>
      </c>
      <c r="H1376" t="s">
        <v>1216</v>
      </c>
      <c r="I1376">
        <v>-900</v>
      </c>
    </row>
    <row r="1377" spans="1:9" x14ac:dyDescent="0.35">
      <c r="A1377">
        <v>12811</v>
      </c>
      <c r="B1377">
        <v>105</v>
      </c>
      <c r="C1377" t="s">
        <v>660</v>
      </c>
      <c r="D1377">
        <v>266</v>
      </c>
      <c r="E1377" t="s">
        <v>23</v>
      </c>
      <c r="F1377" s="2">
        <v>45422</v>
      </c>
      <c r="G1377" t="s">
        <v>672</v>
      </c>
      <c r="H1377" t="s">
        <v>1217</v>
      </c>
      <c r="I1377">
        <v>-900</v>
      </c>
    </row>
    <row r="1378" spans="1:9" x14ac:dyDescent="0.35">
      <c r="A1378">
        <v>12812</v>
      </c>
      <c r="B1378">
        <v>105</v>
      </c>
      <c r="C1378" t="s">
        <v>660</v>
      </c>
      <c r="D1378">
        <v>266</v>
      </c>
      <c r="E1378" t="s">
        <v>23</v>
      </c>
      <c r="F1378" s="2">
        <v>45422</v>
      </c>
      <c r="G1378" t="s">
        <v>672</v>
      </c>
      <c r="H1378" t="s">
        <v>1218</v>
      </c>
      <c r="I1378">
        <v>-1000</v>
      </c>
    </row>
    <row r="1379" spans="1:9" x14ac:dyDescent="0.35">
      <c r="A1379">
        <v>12813</v>
      </c>
      <c r="B1379">
        <v>105</v>
      </c>
      <c r="C1379" t="s">
        <v>660</v>
      </c>
      <c r="D1379">
        <v>266</v>
      </c>
      <c r="E1379" t="s">
        <v>23</v>
      </c>
      <c r="F1379" s="2">
        <v>45422</v>
      </c>
      <c r="G1379" t="s">
        <v>672</v>
      </c>
      <c r="H1379" t="s">
        <v>1219</v>
      </c>
      <c r="I1379">
        <v>-266.67</v>
      </c>
    </row>
    <row r="1380" spans="1:9" x14ac:dyDescent="0.35">
      <c r="A1380">
        <v>12814</v>
      </c>
      <c r="B1380">
        <v>105</v>
      </c>
      <c r="C1380" t="s">
        <v>660</v>
      </c>
      <c r="D1380">
        <v>266</v>
      </c>
      <c r="E1380" t="s">
        <v>23</v>
      </c>
      <c r="F1380" s="2">
        <v>45422</v>
      </c>
      <c r="G1380" t="s">
        <v>672</v>
      </c>
      <c r="H1380" t="s">
        <v>1220</v>
      </c>
      <c r="I1380">
        <v>-800</v>
      </c>
    </row>
    <row r="1381" spans="1:9" x14ac:dyDescent="0.35">
      <c r="A1381">
        <v>12815</v>
      </c>
      <c r="B1381">
        <v>105</v>
      </c>
      <c r="C1381" t="s">
        <v>660</v>
      </c>
      <c r="D1381">
        <v>266</v>
      </c>
      <c r="E1381" t="s">
        <v>23</v>
      </c>
      <c r="F1381" s="2">
        <v>45422</v>
      </c>
      <c r="G1381" t="s">
        <v>672</v>
      </c>
      <c r="H1381" t="s">
        <v>1221</v>
      </c>
      <c r="I1381">
        <v>-43250</v>
      </c>
    </row>
    <row r="1382" spans="1:9" x14ac:dyDescent="0.35">
      <c r="A1382">
        <v>12816</v>
      </c>
      <c r="B1382">
        <v>105</v>
      </c>
      <c r="C1382" t="s">
        <v>660</v>
      </c>
      <c r="D1382">
        <v>266</v>
      </c>
      <c r="E1382" t="s">
        <v>23</v>
      </c>
      <c r="F1382" s="2">
        <v>45422</v>
      </c>
      <c r="G1382" t="s">
        <v>672</v>
      </c>
      <c r="H1382" t="s">
        <v>1222</v>
      </c>
      <c r="I1382">
        <v>-61000</v>
      </c>
    </row>
    <row r="1383" spans="1:9" x14ac:dyDescent="0.35">
      <c r="A1383">
        <v>12817</v>
      </c>
      <c r="B1383">
        <v>105</v>
      </c>
      <c r="C1383" t="s">
        <v>660</v>
      </c>
      <c r="D1383">
        <v>266</v>
      </c>
      <c r="E1383" t="s">
        <v>23</v>
      </c>
      <c r="F1383" s="2">
        <v>45422</v>
      </c>
      <c r="G1383" t="s">
        <v>672</v>
      </c>
      <c r="H1383" t="s">
        <v>1223</v>
      </c>
      <c r="I1383">
        <v>-5000</v>
      </c>
    </row>
    <row r="1384" spans="1:9" x14ac:dyDescent="0.35">
      <c r="A1384">
        <v>12818</v>
      </c>
      <c r="B1384">
        <v>105</v>
      </c>
      <c r="C1384" t="s">
        <v>660</v>
      </c>
      <c r="D1384">
        <v>266</v>
      </c>
      <c r="E1384" t="s">
        <v>23</v>
      </c>
      <c r="F1384" s="2">
        <v>45422</v>
      </c>
      <c r="G1384" t="s">
        <v>672</v>
      </c>
      <c r="H1384" t="s">
        <v>1224</v>
      </c>
      <c r="I1384">
        <v>-1000</v>
      </c>
    </row>
    <row r="1385" spans="1:9" x14ac:dyDescent="0.35">
      <c r="A1385">
        <v>12723</v>
      </c>
      <c r="B1385">
        <v>105</v>
      </c>
      <c r="C1385" t="s">
        <v>660</v>
      </c>
      <c r="D1385">
        <v>266</v>
      </c>
      <c r="E1385" t="s">
        <v>23</v>
      </c>
      <c r="F1385" s="2">
        <v>45421</v>
      </c>
      <c r="G1385" t="s">
        <v>661</v>
      </c>
      <c r="H1385" t="s">
        <v>662</v>
      </c>
      <c r="I1385">
        <v>590.57000000000005</v>
      </c>
    </row>
    <row r="1386" spans="1:9" x14ac:dyDescent="0.35">
      <c r="A1386">
        <v>12724</v>
      </c>
      <c r="B1386">
        <v>105</v>
      </c>
      <c r="C1386" t="s">
        <v>660</v>
      </c>
      <c r="D1386">
        <v>266</v>
      </c>
      <c r="E1386" t="s">
        <v>23</v>
      </c>
      <c r="F1386" s="2">
        <v>45421</v>
      </c>
      <c r="G1386" t="s">
        <v>661</v>
      </c>
      <c r="H1386" t="s">
        <v>667</v>
      </c>
      <c r="I1386">
        <v>569.64</v>
      </c>
    </row>
    <row r="1387" spans="1:9" x14ac:dyDescent="0.35">
      <c r="A1387">
        <v>12726</v>
      </c>
      <c r="B1387">
        <v>105</v>
      </c>
      <c r="C1387" t="s">
        <v>660</v>
      </c>
      <c r="D1387">
        <v>266</v>
      </c>
      <c r="E1387" t="s">
        <v>23</v>
      </c>
      <c r="F1387" s="2">
        <v>45421</v>
      </c>
      <c r="G1387" t="s">
        <v>661</v>
      </c>
      <c r="H1387" t="s">
        <v>1225</v>
      </c>
      <c r="I1387">
        <v>7832.83</v>
      </c>
    </row>
    <row r="1388" spans="1:9" x14ac:dyDescent="0.35">
      <c r="A1388">
        <v>12727</v>
      </c>
      <c r="B1388">
        <v>105</v>
      </c>
      <c r="C1388" t="s">
        <v>660</v>
      </c>
      <c r="D1388">
        <v>266</v>
      </c>
      <c r="E1388" t="s">
        <v>23</v>
      </c>
      <c r="F1388" s="2">
        <v>45421</v>
      </c>
      <c r="G1388" t="s">
        <v>661</v>
      </c>
      <c r="H1388" t="s">
        <v>1225</v>
      </c>
      <c r="I1388">
        <v>20206.32</v>
      </c>
    </row>
    <row r="1389" spans="1:9" x14ac:dyDescent="0.35">
      <c r="A1389">
        <v>12728</v>
      </c>
      <c r="B1389">
        <v>105</v>
      </c>
      <c r="C1389" t="s">
        <v>660</v>
      </c>
      <c r="D1389">
        <v>266</v>
      </c>
      <c r="E1389" t="s">
        <v>23</v>
      </c>
      <c r="F1389" s="2">
        <v>45421</v>
      </c>
      <c r="G1389" t="s">
        <v>661</v>
      </c>
      <c r="H1389" t="s">
        <v>1225</v>
      </c>
      <c r="I1389">
        <v>10191.9</v>
      </c>
    </row>
    <row r="1390" spans="1:9" x14ac:dyDescent="0.35">
      <c r="A1390">
        <v>12729</v>
      </c>
      <c r="B1390">
        <v>105</v>
      </c>
      <c r="C1390" t="s">
        <v>660</v>
      </c>
      <c r="D1390">
        <v>266</v>
      </c>
      <c r="E1390" t="s">
        <v>23</v>
      </c>
      <c r="F1390" s="2">
        <v>45421</v>
      </c>
      <c r="G1390" t="s">
        <v>661</v>
      </c>
      <c r="H1390" t="s">
        <v>1225</v>
      </c>
      <c r="I1390">
        <v>52672.69</v>
      </c>
    </row>
    <row r="1391" spans="1:9" x14ac:dyDescent="0.35">
      <c r="A1391">
        <v>12730</v>
      </c>
      <c r="B1391">
        <v>105</v>
      </c>
      <c r="C1391" t="s">
        <v>660</v>
      </c>
      <c r="D1391">
        <v>266</v>
      </c>
      <c r="E1391" t="s">
        <v>23</v>
      </c>
      <c r="F1391" s="2">
        <v>45421</v>
      </c>
      <c r="G1391" t="s">
        <v>661</v>
      </c>
      <c r="H1391" t="s">
        <v>1225</v>
      </c>
      <c r="I1391">
        <v>35135.15</v>
      </c>
    </row>
    <row r="1392" spans="1:9" x14ac:dyDescent="0.35">
      <c r="A1392">
        <v>12731</v>
      </c>
      <c r="B1392">
        <v>105</v>
      </c>
      <c r="C1392" t="s">
        <v>660</v>
      </c>
      <c r="D1392">
        <v>266</v>
      </c>
      <c r="E1392" t="s">
        <v>23</v>
      </c>
      <c r="F1392" s="2">
        <v>45421</v>
      </c>
      <c r="G1392" t="s">
        <v>661</v>
      </c>
      <c r="H1392" t="s">
        <v>1226</v>
      </c>
      <c r="I1392">
        <v>2500</v>
      </c>
    </row>
    <row r="1393" spans="1:9" x14ac:dyDescent="0.35">
      <c r="A1393">
        <v>12732</v>
      </c>
      <c r="B1393">
        <v>105</v>
      </c>
      <c r="C1393" t="s">
        <v>660</v>
      </c>
      <c r="D1393">
        <v>266</v>
      </c>
      <c r="E1393" t="s">
        <v>23</v>
      </c>
      <c r="F1393" s="2">
        <v>45421</v>
      </c>
      <c r="G1393" t="s">
        <v>672</v>
      </c>
      <c r="H1393" t="s">
        <v>1227</v>
      </c>
      <c r="I1393">
        <v>-157.80000000000001</v>
      </c>
    </row>
    <row r="1394" spans="1:9" x14ac:dyDescent="0.35">
      <c r="A1394">
        <v>12733</v>
      </c>
      <c r="B1394">
        <v>105</v>
      </c>
      <c r="C1394" t="s">
        <v>660</v>
      </c>
      <c r="D1394">
        <v>266</v>
      </c>
      <c r="E1394" t="s">
        <v>23</v>
      </c>
      <c r="F1394" s="2">
        <v>45421</v>
      </c>
      <c r="G1394" t="s">
        <v>672</v>
      </c>
      <c r="H1394" t="s">
        <v>1228</v>
      </c>
      <c r="I1394">
        <v>-230.83</v>
      </c>
    </row>
    <row r="1395" spans="1:9" x14ac:dyDescent="0.35">
      <c r="A1395">
        <v>12734</v>
      </c>
      <c r="B1395">
        <v>105</v>
      </c>
      <c r="C1395" t="s">
        <v>660</v>
      </c>
      <c r="D1395">
        <v>266</v>
      </c>
      <c r="E1395" t="s">
        <v>23</v>
      </c>
      <c r="F1395" s="2">
        <v>45421</v>
      </c>
      <c r="G1395" t="s">
        <v>672</v>
      </c>
      <c r="H1395" t="s">
        <v>1229</v>
      </c>
      <c r="I1395">
        <v>-275.77</v>
      </c>
    </row>
    <row r="1396" spans="1:9" x14ac:dyDescent="0.35">
      <c r="A1396">
        <v>12735</v>
      </c>
      <c r="B1396">
        <v>105</v>
      </c>
      <c r="C1396" t="s">
        <v>660</v>
      </c>
      <c r="D1396">
        <v>266</v>
      </c>
      <c r="E1396" t="s">
        <v>23</v>
      </c>
      <c r="F1396" s="2">
        <v>45421</v>
      </c>
      <c r="G1396" t="s">
        <v>672</v>
      </c>
      <c r="H1396" t="s">
        <v>1230</v>
      </c>
      <c r="I1396">
        <v>-490.8</v>
      </c>
    </row>
    <row r="1397" spans="1:9" x14ac:dyDescent="0.35">
      <c r="A1397">
        <v>12736</v>
      </c>
      <c r="B1397">
        <v>105</v>
      </c>
      <c r="C1397" t="s">
        <v>660</v>
      </c>
      <c r="D1397">
        <v>266</v>
      </c>
      <c r="E1397" t="s">
        <v>23</v>
      </c>
      <c r="F1397" s="2">
        <v>45421</v>
      </c>
      <c r="G1397" t="s">
        <v>672</v>
      </c>
      <c r="H1397" t="s">
        <v>1231</v>
      </c>
      <c r="I1397">
        <v>-980.92</v>
      </c>
    </row>
    <row r="1398" spans="1:9" x14ac:dyDescent="0.35">
      <c r="A1398">
        <v>12737</v>
      </c>
      <c r="B1398">
        <v>105</v>
      </c>
      <c r="C1398" t="s">
        <v>660</v>
      </c>
      <c r="D1398">
        <v>266</v>
      </c>
      <c r="E1398" t="s">
        <v>23</v>
      </c>
      <c r="F1398" s="2">
        <v>45421</v>
      </c>
      <c r="G1398" t="s">
        <v>672</v>
      </c>
      <c r="H1398" t="s">
        <v>1232</v>
      </c>
      <c r="I1398">
        <v>-1000</v>
      </c>
    </row>
    <row r="1399" spans="1:9" x14ac:dyDescent="0.35">
      <c r="A1399">
        <v>12738</v>
      </c>
      <c r="B1399">
        <v>105</v>
      </c>
      <c r="C1399" t="s">
        <v>660</v>
      </c>
      <c r="D1399">
        <v>266</v>
      </c>
      <c r="E1399" t="s">
        <v>23</v>
      </c>
      <c r="F1399" s="2">
        <v>45421</v>
      </c>
      <c r="G1399" t="s">
        <v>672</v>
      </c>
      <c r="H1399" t="s">
        <v>1233</v>
      </c>
      <c r="I1399">
        <v>-2293.75</v>
      </c>
    </row>
    <row r="1400" spans="1:9" x14ac:dyDescent="0.35">
      <c r="A1400">
        <v>12739</v>
      </c>
      <c r="B1400">
        <v>105</v>
      </c>
      <c r="C1400" t="s">
        <v>660</v>
      </c>
      <c r="D1400">
        <v>266</v>
      </c>
      <c r="E1400" t="s">
        <v>23</v>
      </c>
      <c r="F1400" s="2">
        <v>45421</v>
      </c>
      <c r="G1400" t="s">
        <v>672</v>
      </c>
      <c r="H1400" t="s">
        <v>907</v>
      </c>
      <c r="I1400">
        <v>-1980</v>
      </c>
    </row>
    <row r="1401" spans="1:9" x14ac:dyDescent="0.35">
      <c r="A1401">
        <v>12740</v>
      </c>
      <c r="B1401">
        <v>105</v>
      </c>
      <c r="C1401" t="s">
        <v>660</v>
      </c>
      <c r="D1401">
        <v>266</v>
      </c>
      <c r="E1401" t="s">
        <v>23</v>
      </c>
      <c r="F1401" s="2">
        <v>45421</v>
      </c>
      <c r="G1401" t="s">
        <v>672</v>
      </c>
      <c r="H1401" t="s">
        <v>788</v>
      </c>
      <c r="I1401">
        <v>-28</v>
      </c>
    </row>
    <row r="1402" spans="1:9" x14ac:dyDescent="0.35">
      <c r="A1402">
        <v>12741</v>
      </c>
      <c r="B1402">
        <v>105</v>
      </c>
      <c r="C1402" t="s">
        <v>660</v>
      </c>
      <c r="D1402">
        <v>266</v>
      </c>
      <c r="E1402" t="s">
        <v>23</v>
      </c>
      <c r="F1402" s="2">
        <v>45421</v>
      </c>
      <c r="G1402" t="s">
        <v>672</v>
      </c>
      <c r="H1402" t="s">
        <v>696</v>
      </c>
      <c r="I1402">
        <v>-1.65</v>
      </c>
    </row>
    <row r="1403" spans="1:9" x14ac:dyDescent="0.35">
      <c r="A1403">
        <v>12742</v>
      </c>
      <c r="B1403">
        <v>105</v>
      </c>
      <c r="C1403" t="s">
        <v>660</v>
      </c>
      <c r="D1403">
        <v>266</v>
      </c>
      <c r="E1403" t="s">
        <v>23</v>
      </c>
      <c r="F1403" s="2">
        <v>45421</v>
      </c>
      <c r="G1403" t="s">
        <v>672</v>
      </c>
      <c r="H1403" t="s">
        <v>696</v>
      </c>
      <c r="I1403">
        <v>-9</v>
      </c>
    </row>
    <row r="1404" spans="1:9" x14ac:dyDescent="0.35">
      <c r="A1404">
        <v>12743</v>
      </c>
      <c r="B1404">
        <v>105</v>
      </c>
      <c r="C1404" t="s">
        <v>660</v>
      </c>
      <c r="D1404">
        <v>266</v>
      </c>
      <c r="E1404" t="s">
        <v>23</v>
      </c>
      <c r="F1404" s="2">
        <v>45421</v>
      </c>
      <c r="G1404" t="s">
        <v>672</v>
      </c>
      <c r="H1404" t="s">
        <v>696</v>
      </c>
      <c r="I1404">
        <v>-9</v>
      </c>
    </row>
    <row r="1405" spans="1:9" x14ac:dyDescent="0.35">
      <c r="A1405">
        <v>12744</v>
      </c>
      <c r="B1405">
        <v>105</v>
      </c>
      <c r="C1405" t="s">
        <v>660</v>
      </c>
      <c r="D1405">
        <v>266</v>
      </c>
      <c r="E1405" t="s">
        <v>23</v>
      </c>
      <c r="F1405" s="2">
        <v>45421</v>
      </c>
      <c r="G1405" t="s">
        <v>672</v>
      </c>
      <c r="H1405" t="s">
        <v>663</v>
      </c>
      <c r="I1405">
        <v>-6000</v>
      </c>
    </row>
    <row r="1406" spans="1:9" x14ac:dyDescent="0.35">
      <c r="A1406">
        <v>12745</v>
      </c>
      <c r="B1406">
        <v>105</v>
      </c>
      <c r="C1406" t="s">
        <v>660</v>
      </c>
      <c r="D1406">
        <v>266</v>
      </c>
      <c r="E1406" t="s">
        <v>23</v>
      </c>
      <c r="F1406" s="2">
        <v>45421</v>
      </c>
      <c r="G1406" t="s">
        <v>672</v>
      </c>
      <c r="H1406" t="s">
        <v>665</v>
      </c>
      <c r="I1406">
        <v>-21300</v>
      </c>
    </row>
    <row r="1407" spans="1:9" x14ac:dyDescent="0.35">
      <c r="A1407">
        <v>12746</v>
      </c>
      <c r="B1407">
        <v>105</v>
      </c>
      <c r="C1407" t="s">
        <v>660</v>
      </c>
      <c r="D1407">
        <v>266</v>
      </c>
      <c r="E1407" t="s">
        <v>23</v>
      </c>
      <c r="F1407" s="2">
        <v>45421</v>
      </c>
      <c r="G1407" t="s">
        <v>672</v>
      </c>
      <c r="H1407" t="s">
        <v>686</v>
      </c>
      <c r="I1407">
        <v>-20000</v>
      </c>
    </row>
    <row r="1408" spans="1:9" x14ac:dyDescent="0.35">
      <c r="A1408">
        <v>12747</v>
      </c>
      <c r="B1408">
        <v>105</v>
      </c>
      <c r="C1408" t="s">
        <v>660</v>
      </c>
      <c r="D1408">
        <v>266</v>
      </c>
      <c r="E1408" t="s">
        <v>23</v>
      </c>
      <c r="F1408" s="2">
        <v>45421</v>
      </c>
      <c r="G1408" t="s">
        <v>672</v>
      </c>
      <c r="H1408" t="s">
        <v>682</v>
      </c>
      <c r="I1408">
        <v>-10</v>
      </c>
    </row>
    <row r="1409" spans="1:9" x14ac:dyDescent="0.35">
      <c r="A1409">
        <v>12748</v>
      </c>
      <c r="B1409">
        <v>105</v>
      </c>
      <c r="C1409" t="s">
        <v>660</v>
      </c>
      <c r="D1409">
        <v>266</v>
      </c>
      <c r="E1409" t="s">
        <v>23</v>
      </c>
      <c r="F1409" s="2">
        <v>45421</v>
      </c>
      <c r="G1409" t="s">
        <v>672</v>
      </c>
      <c r="H1409" t="s">
        <v>681</v>
      </c>
      <c r="I1409">
        <v>-10</v>
      </c>
    </row>
    <row r="1410" spans="1:9" x14ac:dyDescent="0.35">
      <c r="A1410">
        <v>12749</v>
      </c>
      <c r="B1410">
        <v>105</v>
      </c>
      <c r="C1410" t="s">
        <v>660</v>
      </c>
      <c r="D1410">
        <v>266</v>
      </c>
      <c r="E1410" t="s">
        <v>23</v>
      </c>
      <c r="F1410" s="2">
        <v>45421</v>
      </c>
      <c r="G1410" t="s">
        <v>672</v>
      </c>
      <c r="H1410" t="s">
        <v>665</v>
      </c>
      <c r="I1410">
        <v>-10</v>
      </c>
    </row>
    <row r="1411" spans="1:9" x14ac:dyDescent="0.35">
      <c r="A1411">
        <v>12750</v>
      </c>
      <c r="B1411">
        <v>105</v>
      </c>
      <c r="C1411" t="s">
        <v>660</v>
      </c>
      <c r="D1411">
        <v>266</v>
      </c>
      <c r="E1411" t="s">
        <v>23</v>
      </c>
      <c r="F1411" s="2">
        <v>45421</v>
      </c>
      <c r="G1411" t="s">
        <v>672</v>
      </c>
      <c r="H1411" t="s">
        <v>680</v>
      </c>
      <c r="I1411">
        <v>-44000</v>
      </c>
    </row>
    <row r="1412" spans="1:9" x14ac:dyDescent="0.35">
      <c r="A1412">
        <v>12751</v>
      </c>
      <c r="B1412">
        <v>105</v>
      </c>
      <c r="C1412" t="s">
        <v>660</v>
      </c>
      <c r="D1412">
        <v>266</v>
      </c>
      <c r="E1412" t="s">
        <v>23</v>
      </c>
      <c r="F1412" s="2">
        <v>45421</v>
      </c>
      <c r="G1412" t="s">
        <v>672</v>
      </c>
      <c r="H1412" t="s">
        <v>666</v>
      </c>
      <c r="I1412">
        <v>-10</v>
      </c>
    </row>
    <row r="1413" spans="1:9" x14ac:dyDescent="0.35">
      <c r="A1413">
        <v>12752</v>
      </c>
      <c r="B1413">
        <v>105</v>
      </c>
      <c r="C1413" t="s">
        <v>660</v>
      </c>
      <c r="D1413">
        <v>266</v>
      </c>
      <c r="E1413" t="s">
        <v>23</v>
      </c>
      <c r="F1413" s="2">
        <v>45421</v>
      </c>
      <c r="G1413" t="s">
        <v>672</v>
      </c>
      <c r="H1413" t="s">
        <v>666</v>
      </c>
      <c r="I1413">
        <v>-3000</v>
      </c>
    </row>
    <row r="1414" spans="1:9" x14ac:dyDescent="0.35">
      <c r="A1414">
        <v>12753</v>
      </c>
      <c r="B1414">
        <v>105</v>
      </c>
      <c r="C1414" t="s">
        <v>660</v>
      </c>
      <c r="D1414">
        <v>266</v>
      </c>
      <c r="E1414" t="s">
        <v>23</v>
      </c>
      <c r="F1414" s="2">
        <v>45421</v>
      </c>
      <c r="G1414" t="s">
        <v>672</v>
      </c>
      <c r="H1414" t="s">
        <v>1234</v>
      </c>
      <c r="I1414">
        <v>-66000</v>
      </c>
    </row>
    <row r="1415" spans="1:9" x14ac:dyDescent="0.35">
      <c r="A1415">
        <v>12754</v>
      </c>
      <c r="B1415">
        <v>105</v>
      </c>
      <c r="C1415" t="s">
        <v>660</v>
      </c>
      <c r="D1415">
        <v>266</v>
      </c>
      <c r="E1415" t="s">
        <v>23</v>
      </c>
      <c r="F1415" s="2">
        <v>45421</v>
      </c>
      <c r="G1415" t="s">
        <v>672</v>
      </c>
      <c r="H1415" t="s">
        <v>1235</v>
      </c>
      <c r="I1415">
        <v>-1300</v>
      </c>
    </row>
    <row r="1416" spans="1:9" x14ac:dyDescent="0.35">
      <c r="A1416">
        <v>12755</v>
      </c>
      <c r="B1416">
        <v>105</v>
      </c>
      <c r="C1416" t="s">
        <v>660</v>
      </c>
      <c r="D1416">
        <v>266</v>
      </c>
      <c r="E1416" t="s">
        <v>23</v>
      </c>
      <c r="F1416" s="2">
        <v>45421</v>
      </c>
      <c r="G1416" t="s">
        <v>672</v>
      </c>
      <c r="H1416" t="s">
        <v>1236</v>
      </c>
      <c r="I1416">
        <v>-1500</v>
      </c>
    </row>
    <row r="1417" spans="1:9" x14ac:dyDescent="0.35">
      <c r="A1417">
        <v>12756</v>
      </c>
      <c r="B1417">
        <v>105</v>
      </c>
      <c r="C1417" t="s">
        <v>660</v>
      </c>
      <c r="D1417">
        <v>266</v>
      </c>
      <c r="E1417" t="s">
        <v>23</v>
      </c>
      <c r="F1417" s="2">
        <v>45421</v>
      </c>
      <c r="G1417" t="s">
        <v>672</v>
      </c>
      <c r="H1417" t="s">
        <v>1237</v>
      </c>
      <c r="I1417">
        <v>-2426.67</v>
      </c>
    </row>
    <row r="1418" spans="1:9" x14ac:dyDescent="0.35">
      <c r="A1418">
        <v>12684</v>
      </c>
      <c r="B1418">
        <v>105</v>
      </c>
      <c r="C1418" t="s">
        <v>660</v>
      </c>
      <c r="D1418">
        <v>266</v>
      </c>
      <c r="E1418" t="s">
        <v>23</v>
      </c>
      <c r="F1418" s="2">
        <v>45420</v>
      </c>
      <c r="G1418" t="s">
        <v>661</v>
      </c>
      <c r="H1418" t="s">
        <v>1238</v>
      </c>
      <c r="I1418">
        <v>7500</v>
      </c>
    </row>
    <row r="1419" spans="1:9" x14ac:dyDescent="0.35">
      <c r="A1419">
        <v>12685</v>
      </c>
      <c r="B1419">
        <v>105</v>
      </c>
      <c r="C1419" t="s">
        <v>660</v>
      </c>
      <c r="D1419">
        <v>266</v>
      </c>
      <c r="E1419" t="s">
        <v>23</v>
      </c>
      <c r="F1419" s="2">
        <v>45420</v>
      </c>
      <c r="G1419" t="s">
        <v>661</v>
      </c>
      <c r="H1419" t="s">
        <v>663</v>
      </c>
      <c r="I1419">
        <v>810</v>
      </c>
    </row>
    <row r="1420" spans="1:9" x14ac:dyDescent="0.35">
      <c r="A1420">
        <v>12686</v>
      </c>
      <c r="B1420">
        <v>105</v>
      </c>
      <c r="C1420" t="s">
        <v>660</v>
      </c>
      <c r="D1420">
        <v>266</v>
      </c>
      <c r="E1420" t="s">
        <v>23</v>
      </c>
      <c r="F1420" s="2">
        <v>45420</v>
      </c>
      <c r="G1420" t="s">
        <v>661</v>
      </c>
      <c r="H1420" t="s">
        <v>665</v>
      </c>
      <c r="I1420">
        <v>2100</v>
      </c>
    </row>
    <row r="1421" spans="1:9" x14ac:dyDescent="0.35">
      <c r="A1421">
        <v>12687</v>
      </c>
      <c r="B1421">
        <v>105</v>
      </c>
      <c r="C1421" t="s">
        <v>660</v>
      </c>
      <c r="D1421">
        <v>266</v>
      </c>
      <c r="E1421" t="s">
        <v>23</v>
      </c>
      <c r="F1421" s="2">
        <v>45420</v>
      </c>
      <c r="G1421" t="s">
        <v>661</v>
      </c>
      <c r="H1421" t="s">
        <v>664</v>
      </c>
      <c r="I1421">
        <v>1429.92</v>
      </c>
    </row>
    <row r="1422" spans="1:9" x14ac:dyDescent="0.35">
      <c r="A1422">
        <v>12688</v>
      </c>
      <c r="B1422">
        <v>105</v>
      </c>
      <c r="C1422" t="s">
        <v>660</v>
      </c>
      <c r="D1422">
        <v>266</v>
      </c>
      <c r="E1422" t="s">
        <v>23</v>
      </c>
      <c r="F1422" s="2">
        <v>45420</v>
      </c>
      <c r="G1422" t="s">
        <v>661</v>
      </c>
      <c r="H1422" t="s">
        <v>1239</v>
      </c>
      <c r="I1422">
        <v>620</v>
      </c>
    </row>
    <row r="1423" spans="1:9" x14ac:dyDescent="0.35">
      <c r="A1423">
        <v>12689</v>
      </c>
      <c r="B1423">
        <v>105</v>
      </c>
      <c r="C1423" t="s">
        <v>660</v>
      </c>
      <c r="D1423">
        <v>266</v>
      </c>
      <c r="E1423" t="s">
        <v>23</v>
      </c>
      <c r="F1423" s="2">
        <v>45420</v>
      </c>
      <c r="G1423" t="s">
        <v>661</v>
      </c>
      <c r="H1423" t="s">
        <v>667</v>
      </c>
      <c r="I1423">
        <v>338.6</v>
      </c>
    </row>
    <row r="1424" spans="1:9" x14ac:dyDescent="0.35">
      <c r="A1424">
        <v>12690</v>
      </c>
      <c r="B1424">
        <v>105</v>
      </c>
      <c r="C1424" t="s">
        <v>660</v>
      </c>
      <c r="D1424">
        <v>266</v>
      </c>
      <c r="E1424" t="s">
        <v>23</v>
      </c>
      <c r="F1424" s="2">
        <v>45420</v>
      </c>
      <c r="G1424" t="s">
        <v>661</v>
      </c>
      <c r="H1424" t="s">
        <v>668</v>
      </c>
      <c r="I1424">
        <v>74.08</v>
      </c>
    </row>
    <row r="1425" spans="1:9" x14ac:dyDescent="0.35">
      <c r="A1425">
        <v>12691</v>
      </c>
      <c r="B1425">
        <v>105</v>
      </c>
      <c r="C1425" t="s">
        <v>660</v>
      </c>
      <c r="D1425">
        <v>266</v>
      </c>
      <c r="E1425" t="s">
        <v>23</v>
      </c>
      <c r="F1425" s="2">
        <v>45420</v>
      </c>
      <c r="G1425" t="s">
        <v>661</v>
      </c>
      <c r="H1425" t="s">
        <v>1240</v>
      </c>
      <c r="I1425">
        <v>16042.04</v>
      </c>
    </row>
    <row r="1426" spans="1:9" x14ac:dyDescent="0.35">
      <c r="A1426">
        <v>12692</v>
      </c>
      <c r="B1426">
        <v>105</v>
      </c>
      <c r="C1426" t="s">
        <v>660</v>
      </c>
      <c r="D1426">
        <v>266</v>
      </c>
      <c r="E1426" t="s">
        <v>23</v>
      </c>
      <c r="F1426" s="2">
        <v>45420</v>
      </c>
      <c r="G1426" t="s">
        <v>661</v>
      </c>
      <c r="H1426" t="s">
        <v>1240</v>
      </c>
      <c r="I1426">
        <v>7562.66</v>
      </c>
    </row>
    <row r="1427" spans="1:9" x14ac:dyDescent="0.35">
      <c r="A1427">
        <v>12693</v>
      </c>
      <c r="B1427">
        <v>105</v>
      </c>
      <c r="C1427" t="s">
        <v>660</v>
      </c>
      <c r="D1427">
        <v>266</v>
      </c>
      <c r="E1427" t="s">
        <v>23</v>
      </c>
      <c r="F1427" s="2">
        <v>45420</v>
      </c>
      <c r="G1427" t="s">
        <v>661</v>
      </c>
      <c r="H1427" t="s">
        <v>1240</v>
      </c>
      <c r="I1427">
        <v>6424.48</v>
      </c>
    </row>
    <row r="1428" spans="1:9" x14ac:dyDescent="0.35">
      <c r="A1428">
        <v>12694</v>
      </c>
      <c r="B1428">
        <v>105</v>
      </c>
      <c r="C1428" t="s">
        <v>660</v>
      </c>
      <c r="D1428">
        <v>266</v>
      </c>
      <c r="E1428" t="s">
        <v>23</v>
      </c>
      <c r="F1428" s="2">
        <v>45420</v>
      </c>
      <c r="G1428" t="s">
        <v>661</v>
      </c>
      <c r="H1428" t="s">
        <v>1240</v>
      </c>
      <c r="I1428">
        <v>30192.34</v>
      </c>
    </row>
    <row r="1429" spans="1:9" x14ac:dyDescent="0.35">
      <c r="A1429">
        <v>12695</v>
      </c>
      <c r="B1429">
        <v>105</v>
      </c>
      <c r="C1429" t="s">
        <v>660</v>
      </c>
      <c r="D1429">
        <v>266</v>
      </c>
      <c r="E1429" t="s">
        <v>23</v>
      </c>
      <c r="F1429" s="2">
        <v>45420</v>
      </c>
      <c r="G1429" t="s">
        <v>661</v>
      </c>
      <c r="H1429" t="s">
        <v>1240</v>
      </c>
      <c r="I1429">
        <v>39522.25</v>
      </c>
    </row>
    <row r="1430" spans="1:9" x14ac:dyDescent="0.35">
      <c r="A1430">
        <v>12696</v>
      </c>
      <c r="B1430">
        <v>105</v>
      </c>
      <c r="C1430" t="s">
        <v>660</v>
      </c>
      <c r="D1430">
        <v>266</v>
      </c>
      <c r="E1430" t="s">
        <v>23</v>
      </c>
      <c r="F1430" s="2">
        <v>45420</v>
      </c>
      <c r="G1430" t="s">
        <v>672</v>
      </c>
      <c r="H1430" t="s">
        <v>1241</v>
      </c>
      <c r="I1430">
        <v>-339.26</v>
      </c>
    </row>
    <row r="1431" spans="1:9" x14ac:dyDescent="0.35">
      <c r="A1431">
        <v>12697</v>
      </c>
      <c r="B1431">
        <v>105</v>
      </c>
      <c r="C1431" t="s">
        <v>660</v>
      </c>
      <c r="D1431">
        <v>266</v>
      </c>
      <c r="E1431" t="s">
        <v>23</v>
      </c>
      <c r="F1431" s="2">
        <v>45420</v>
      </c>
      <c r="G1431" t="s">
        <v>672</v>
      </c>
      <c r="H1431" t="s">
        <v>1242</v>
      </c>
      <c r="I1431">
        <v>-385.3</v>
      </c>
    </row>
    <row r="1432" spans="1:9" x14ac:dyDescent="0.35">
      <c r="A1432">
        <v>12698</v>
      </c>
      <c r="B1432">
        <v>105</v>
      </c>
      <c r="C1432" t="s">
        <v>660</v>
      </c>
      <c r="D1432">
        <v>266</v>
      </c>
      <c r="E1432" t="s">
        <v>23</v>
      </c>
      <c r="F1432" s="2">
        <v>45420</v>
      </c>
      <c r="G1432" t="s">
        <v>672</v>
      </c>
      <c r="H1432" t="s">
        <v>1243</v>
      </c>
      <c r="I1432">
        <v>-401</v>
      </c>
    </row>
    <row r="1433" spans="1:9" x14ac:dyDescent="0.35">
      <c r="A1433">
        <v>12699</v>
      </c>
      <c r="B1433">
        <v>105</v>
      </c>
      <c r="C1433" t="s">
        <v>660</v>
      </c>
      <c r="D1433">
        <v>266</v>
      </c>
      <c r="E1433" t="s">
        <v>23</v>
      </c>
      <c r="F1433" s="2">
        <v>45420</v>
      </c>
      <c r="G1433" t="s">
        <v>672</v>
      </c>
      <c r="H1433" t="s">
        <v>1244</v>
      </c>
      <c r="I1433">
        <v>-937.09</v>
      </c>
    </row>
    <row r="1434" spans="1:9" x14ac:dyDescent="0.35">
      <c r="A1434">
        <v>12700</v>
      </c>
      <c r="B1434">
        <v>105</v>
      </c>
      <c r="C1434" t="s">
        <v>660</v>
      </c>
      <c r="D1434">
        <v>266</v>
      </c>
      <c r="E1434" t="s">
        <v>23</v>
      </c>
      <c r="F1434" s="2">
        <v>45420</v>
      </c>
      <c r="G1434" t="s">
        <v>672</v>
      </c>
      <c r="H1434" t="s">
        <v>1245</v>
      </c>
      <c r="I1434">
        <v>-187.63</v>
      </c>
    </row>
    <row r="1435" spans="1:9" x14ac:dyDescent="0.35">
      <c r="A1435">
        <v>12701</v>
      </c>
      <c r="B1435">
        <v>105</v>
      </c>
      <c r="C1435" t="s">
        <v>660</v>
      </c>
      <c r="D1435">
        <v>266</v>
      </c>
      <c r="E1435" t="s">
        <v>23</v>
      </c>
      <c r="F1435" s="2">
        <v>45420</v>
      </c>
      <c r="G1435" t="s">
        <v>672</v>
      </c>
      <c r="H1435" t="s">
        <v>1246</v>
      </c>
      <c r="I1435">
        <v>-275.20999999999998</v>
      </c>
    </row>
    <row r="1436" spans="1:9" x14ac:dyDescent="0.35">
      <c r="A1436">
        <v>12702</v>
      </c>
      <c r="B1436">
        <v>105</v>
      </c>
      <c r="C1436" t="s">
        <v>660</v>
      </c>
      <c r="D1436">
        <v>266</v>
      </c>
      <c r="E1436" t="s">
        <v>23</v>
      </c>
      <c r="F1436" s="2">
        <v>45420</v>
      </c>
      <c r="G1436" t="s">
        <v>672</v>
      </c>
      <c r="H1436" t="s">
        <v>663</v>
      </c>
      <c r="I1436">
        <v>-7000</v>
      </c>
    </row>
    <row r="1437" spans="1:9" x14ac:dyDescent="0.35">
      <c r="A1437">
        <v>12703</v>
      </c>
      <c r="B1437">
        <v>105</v>
      </c>
      <c r="C1437" t="s">
        <v>660</v>
      </c>
      <c r="D1437">
        <v>266</v>
      </c>
      <c r="E1437" t="s">
        <v>23</v>
      </c>
      <c r="F1437" s="2">
        <v>45420</v>
      </c>
      <c r="G1437" t="s">
        <v>672</v>
      </c>
      <c r="H1437" t="s">
        <v>681</v>
      </c>
      <c r="I1437">
        <v>-10</v>
      </c>
    </row>
    <row r="1438" spans="1:9" x14ac:dyDescent="0.35">
      <c r="A1438">
        <v>12704</v>
      </c>
      <c r="B1438">
        <v>105</v>
      </c>
      <c r="C1438" t="s">
        <v>660</v>
      </c>
      <c r="D1438">
        <v>266</v>
      </c>
      <c r="E1438" t="s">
        <v>23</v>
      </c>
      <c r="F1438" s="2">
        <v>45420</v>
      </c>
      <c r="G1438" t="s">
        <v>672</v>
      </c>
      <c r="H1438" t="s">
        <v>663</v>
      </c>
      <c r="I1438">
        <v>-3000</v>
      </c>
    </row>
    <row r="1439" spans="1:9" x14ac:dyDescent="0.35">
      <c r="A1439">
        <v>12705</v>
      </c>
      <c r="B1439">
        <v>105</v>
      </c>
      <c r="C1439" t="s">
        <v>660</v>
      </c>
      <c r="D1439">
        <v>266</v>
      </c>
      <c r="E1439" t="s">
        <v>23</v>
      </c>
      <c r="F1439" s="2">
        <v>45420</v>
      </c>
      <c r="G1439" t="s">
        <v>672</v>
      </c>
      <c r="H1439" t="s">
        <v>681</v>
      </c>
      <c r="I1439">
        <v>-10</v>
      </c>
    </row>
    <row r="1440" spans="1:9" x14ac:dyDescent="0.35">
      <c r="A1440">
        <v>12706</v>
      </c>
      <c r="B1440">
        <v>105</v>
      </c>
      <c r="C1440" t="s">
        <v>660</v>
      </c>
      <c r="D1440">
        <v>266</v>
      </c>
      <c r="E1440" t="s">
        <v>23</v>
      </c>
      <c r="F1440" s="2">
        <v>45420</v>
      </c>
      <c r="G1440" t="s">
        <v>672</v>
      </c>
      <c r="H1440" t="s">
        <v>680</v>
      </c>
      <c r="I1440">
        <v>-26000</v>
      </c>
    </row>
    <row r="1441" spans="1:9" x14ac:dyDescent="0.35">
      <c r="A1441">
        <v>12707</v>
      </c>
      <c r="B1441">
        <v>105</v>
      </c>
      <c r="C1441" t="s">
        <v>660</v>
      </c>
      <c r="D1441">
        <v>266</v>
      </c>
      <c r="E1441" t="s">
        <v>23</v>
      </c>
      <c r="F1441" s="2">
        <v>45420</v>
      </c>
      <c r="G1441" t="s">
        <v>672</v>
      </c>
      <c r="H1441" t="s">
        <v>663</v>
      </c>
      <c r="I1441">
        <v>-10000</v>
      </c>
    </row>
    <row r="1442" spans="1:9" x14ac:dyDescent="0.35">
      <c r="A1442">
        <v>12708</v>
      </c>
      <c r="B1442">
        <v>105</v>
      </c>
      <c r="C1442" t="s">
        <v>660</v>
      </c>
      <c r="D1442">
        <v>266</v>
      </c>
      <c r="E1442" t="s">
        <v>23</v>
      </c>
      <c r="F1442" s="2">
        <v>45420</v>
      </c>
      <c r="G1442" t="s">
        <v>672</v>
      </c>
      <c r="H1442" t="s">
        <v>663</v>
      </c>
      <c r="I1442">
        <v>-500</v>
      </c>
    </row>
    <row r="1443" spans="1:9" x14ac:dyDescent="0.35">
      <c r="A1443">
        <v>12709</v>
      </c>
      <c r="B1443">
        <v>105</v>
      </c>
      <c r="C1443" t="s">
        <v>660</v>
      </c>
      <c r="D1443">
        <v>266</v>
      </c>
      <c r="E1443" t="s">
        <v>23</v>
      </c>
      <c r="F1443" s="2">
        <v>45420</v>
      </c>
      <c r="G1443" t="s">
        <v>672</v>
      </c>
      <c r="H1443" t="s">
        <v>714</v>
      </c>
      <c r="I1443">
        <v>-100</v>
      </c>
    </row>
    <row r="1444" spans="1:9" x14ac:dyDescent="0.35">
      <c r="A1444">
        <v>12710</v>
      </c>
      <c r="B1444">
        <v>105</v>
      </c>
      <c r="C1444" t="s">
        <v>660</v>
      </c>
      <c r="D1444">
        <v>266</v>
      </c>
      <c r="E1444" t="s">
        <v>23</v>
      </c>
      <c r="F1444" s="2">
        <v>45420</v>
      </c>
      <c r="G1444" t="s">
        <v>672</v>
      </c>
      <c r="H1444" t="s">
        <v>1247</v>
      </c>
      <c r="I1444">
        <v>-399.5</v>
      </c>
    </row>
    <row r="1445" spans="1:9" x14ac:dyDescent="0.35">
      <c r="A1445">
        <v>12711</v>
      </c>
      <c r="B1445">
        <v>105</v>
      </c>
      <c r="C1445" t="s">
        <v>660</v>
      </c>
      <c r="D1445">
        <v>266</v>
      </c>
      <c r="E1445" t="s">
        <v>23</v>
      </c>
      <c r="F1445" s="2">
        <v>45420</v>
      </c>
      <c r="G1445" t="s">
        <v>672</v>
      </c>
      <c r="H1445" t="s">
        <v>666</v>
      </c>
      <c r="I1445">
        <v>-10</v>
      </c>
    </row>
    <row r="1446" spans="1:9" x14ac:dyDescent="0.35">
      <c r="A1446">
        <v>12712</v>
      </c>
      <c r="B1446">
        <v>105</v>
      </c>
      <c r="C1446" t="s">
        <v>660</v>
      </c>
      <c r="D1446">
        <v>266</v>
      </c>
      <c r="E1446" t="s">
        <v>23</v>
      </c>
      <c r="F1446" s="2">
        <v>45420</v>
      </c>
      <c r="G1446" t="s">
        <v>672</v>
      </c>
      <c r="H1446" t="s">
        <v>715</v>
      </c>
      <c r="I1446">
        <v>-100</v>
      </c>
    </row>
    <row r="1447" spans="1:9" x14ac:dyDescent="0.35">
      <c r="A1447">
        <v>12713</v>
      </c>
      <c r="B1447">
        <v>105</v>
      </c>
      <c r="C1447" t="s">
        <v>660</v>
      </c>
      <c r="D1447">
        <v>266</v>
      </c>
      <c r="E1447" t="s">
        <v>23</v>
      </c>
      <c r="F1447" s="2">
        <v>45420</v>
      </c>
      <c r="G1447" t="s">
        <v>672</v>
      </c>
      <c r="H1447" t="s">
        <v>716</v>
      </c>
      <c r="I1447">
        <v>-100</v>
      </c>
    </row>
    <row r="1448" spans="1:9" x14ac:dyDescent="0.35">
      <c r="A1448">
        <v>12715</v>
      </c>
      <c r="B1448">
        <v>105</v>
      </c>
      <c r="C1448" t="s">
        <v>660</v>
      </c>
      <c r="D1448">
        <v>266</v>
      </c>
      <c r="E1448" t="s">
        <v>23</v>
      </c>
      <c r="F1448" s="2">
        <v>45420</v>
      </c>
      <c r="G1448" t="s">
        <v>672</v>
      </c>
      <c r="H1448" t="s">
        <v>1248</v>
      </c>
      <c r="I1448">
        <v>-100</v>
      </c>
    </row>
    <row r="1449" spans="1:9" x14ac:dyDescent="0.35">
      <c r="A1449">
        <v>12716</v>
      </c>
      <c r="B1449">
        <v>105</v>
      </c>
      <c r="C1449" t="s">
        <v>660</v>
      </c>
      <c r="D1449">
        <v>266</v>
      </c>
      <c r="E1449" t="s">
        <v>23</v>
      </c>
      <c r="F1449" s="2">
        <v>45420</v>
      </c>
      <c r="G1449" t="s">
        <v>672</v>
      </c>
      <c r="H1449" t="s">
        <v>1249</v>
      </c>
      <c r="I1449">
        <v>-100</v>
      </c>
    </row>
    <row r="1450" spans="1:9" x14ac:dyDescent="0.35">
      <c r="A1450">
        <v>12717</v>
      </c>
      <c r="B1450">
        <v>105</v>
      </c>
      <c r="C1450" t="s">
        <v>660</v>
      </c>
      <c r="D1450">
        <v>266</v>
      </c>
      <c r="E1450" t="s">
        <v>23</v>
      </c>
      <c r="F1450" s="2">
        <v>45420</v>
      </c>
      <c r="G1450" t="s">
        <v>672</v>
      </c>
      <c r="H1450" t="s">
        <v>1250</v>
      </c>
      <c r="I1450">
        <v>-100</v>
      </c>
    </row>
    <row r="1451" spans="1:9" x14ac:dyDescent="0.35">
      <c r="A1451">
        <v>12718</v>
      </c>
      <c r="B1451">
        <v>105</v>
      </c>
      <c r="C1451" t="s">
        <v>660</v>
      </c>
      <c r="D1451">
        <v>266</v>
      </c>
      <c r="E1451" t="s">
        <v>23</v>
      </c>
      <c r="F1451" s="2">
        <v>45420</v>
      </c>
      <c r="G1451" t="s">
        <v>672</v>
      </c>
      <c r="H1451" t="s">
        <v>1251</v>
      </c>
      <c r="I1451">
        <v>-100</v>
      </c>
    </row>
    <row r="1452" spans="1:9" x14ac:dyDescent="0.35">
      <c r="A1452">
        <v>12719</v>
      </c>
      <c r="B1452">
        <v>105</v>
      </c>
      <c r="C1452" t="s">
        <v>660</v>
      </c>
      <c r="D1452">
        <v>266</v>
      </c>
      <c r="E1452" t="s">
        <v>23</v>
      </c>
      <c r="F1452" s="2">
        <v>45420</v>
      </c>
      <c r="G1452" t="s">
        <v>672</v>
      </c>
      <c r="H1452" t="s">
        <v>1252</v>
      </c>
      <c r="I1452">
        <v>-100</v>
      </c>
    </row>
    <row r="1453" spans="1:9" x14ac:dyDescent="0.35">
      <c r="A1453">
        <v>12720</v>
      </c>
      <c r="B1453">
        <v>105</v>
      </c>
      <c r="C1453" t="s">
        <v>660</v>
      </c>
      <c r="D1453">
        <v>266</v>
      </c>
      <c r="E1453" t="s">
        <v>23</v>
      </c>
      <c r="F1453" s="2">
        <v>45420</v>
      </c>
      <c r="G1453" t="s">
        <v>672</v>
      </c>
      <c r="H1453" t="s">
        <v>1253</v>
      </c>
      <c r="I1453">
        <v>-100</v>
      </c>
    </row>
    <row r="1454" spans="1:9" x14ac:dyDescent="0.35">
      <c r="A1454">
        <v>12721</v>
      </c>
      <c r="B1454">
        <v>105</v>
      </c>
      <c r="C1454" t="s">
        <v>660</v>
      </c>
      <c r="D1454">
        <v>266</v>
      </c>
      <c r="E1454" t="s">
        <v>23</v>
      </c>
      <c r="F1454" s="2">
        <v>45420</v>
      </c>
      <c r="G1454" t="s">
        <v>672</v>
      </c>
      <c r="H1454" t="s">
        <v>1254</v>
      </c>
      <c r="I1454">
        <v>-100</v>
      </c>
    </row>
    <row r="1455" spans="1:9" x14ac:dyDescent="0.35">
      <c r="A1455">
        <v>12722</v>
      </c>
      <c r="B1455">
        <v>105</v>
      </c>
      <c r="C1455" t="s">
        <v>660</v>
      </c>
      <c r="D1455">
        <v>266</v>
      </c>
      <c r="E1455" t="s">
        <v>23</v>
      </c>
      <c r="F1455" s="2">
        <v>45420</v>
      </c>
      <c r="G1455" t="s">
        <v>672</v>
      </c>
      <c r="H1455" t="s">
        <v>1255</v>
      </c>
      <c r="I1455">
        <v>-105.8</v>
      </c>
    </row>
    <row r="1456" spans="1:9" x14ac:dyDescent="0.35">
      <c r="A1456">
        <v>12645</v>
      </c>
      <c r="B1456">
        <v>105</v>
      </c>
      <c r="C1456" t="s">
        <v>660</v>
      </c>
      <c r="D1456">
        <v>266</v>
      </c>
      <c r="E1456" t="s">
        <v>23</v>
      </c>
      <c r="F1456" s="2">
        <v>45419</v>
      </c>
      <c r="G1456" t="s">
        <v>661</v>
      </c>
      <c r="H1456" t="s">
        <v>665</v>
      </c>
      <c r="I1456">
        <v>5000</v>
      </c>
    </row>
    <row r="1457" spans="1:9" x14ac:dyDescent="0.35">
      <c r="A1457">
        <v>12646</v>
      </c>
      <c r="B1457">
        <v>105</v>
      </c>
      <c r="C1457" t="s">
        <v>660</v>
      </c>
      <c r="D1457">
        <v>266</v>
      </c>
      <c r="E1457" t="s">
        <v>23</v>
      </c>
      <c r="F1457" s="2">
        <v>45419</v>
      </c>
      <c r="G1457" t="s">
        <v>661</v>
      </c>
      <c r="H1457" t="s">
        <v>663</v>
      </c>
      <c r="I1457">
        <v>32800</v>
      </c>
    </row>
    <row r="1458" spans="1:9" x14ac:dyDescent="0.35">
      <c r="A1458">
        <v>12649</v>
      </c>
      <c r="B1458">
        <v>105</v>
      </c>
      <c r="C1458" t="s">
        <v>660</v>
      </c>
      <c r="D1458">
        <v>266</v>
      </c>
      <c r="E1458" t="s">
        <v>23</v>
      </c>
      <c r="F1458" s="2">
        <v>45419</v>
      </c>
      <c r="G1458" t="s">
        <v>661</v>
      </c>
      <c r="H1458" t="s">
        <v>1256</v>
      </c>
      <c r="I1458">
        <v>18382.87</v>
      </c>
    </row>
    <row r="1459" spans="1:9" x14ac:dyDescent="0.35">
      <c r="A1459">
        <v>12650</v>
      </c>
      <c r="B1459">
        <v>105</v>
      </c>
      <c r="C1459" t="s">
        <v>660</v>
      </c>
      <c r="D1459">
        <v>266</v>
      </c>
      <c r="E1459" t="s">
        <v>23</v>
      </c>
      <c r="F1459" s="2">
        <v>45419</v>
      </c>
      <c r="G1459" t="s">
        <v>661</v>
      </c>
      <c r="H1459" t="s">
        <v>1256</v>
      </c>
      <c r="I1459">
        <v>3610.23</v>
      </c>
    </row>
    <row r="1460" spans="1:9" x14ac:dyDescent="0.35">
      <c r="A1460">
        <v>12651</v>
      </c>
      <c r="B1460">
        <v>105</v>
      </c>
      <c r="C1460" t="s">
        <v>660</v>
      </c>
      <c r="D1460">
        <v>266</v>
      </c>
      <c r="E1460" t="s">
        <v>23</v>
      </c>
      <c r="F1460" s="2">
        <v>45419</v>
      </c>
      <c r="G1460" t="s">
        <v>661</v>
      </c>
      <c r="H1460" t="s">
        <v>1256</v>
      </c>
      <c r="I1460">
        <v>4280.24</v>
      </c>
    </row>
    <row r="1461" spans="1:9" x14ac:dyDescent="0.35">
      <c r="A1461">
        <v>12652</v>
      </c>
      <c r="B1461">
        <v>105</v>
      </c>
      <c r="C1461" t="s">
        <v>660</v>
      </c>
      <c r="D1461">
        <v>266</v>
      </c>
      <c r="E1461" t="s">
        <v>23</v>
      </c>
      <c r="F1461" s="2">
        <v>45419</v>
      </c>
      <c r="G1461" t="s">
        <v>661</v>
      </c>
      <c r="H1461" t="s">
        <v>1256</v>
      </c>
      <c r="I1461">
        <v>31592.48</v>
      </c>
    </row>
    <row r="1462" spans="1:9" x14ac:dyDescent="0.35">
      <c r="A1462">
        <v>12653</v>
      </c>
      <c r="B1462">
        <v>105</v>
      </c>
      <c r="C1462" t="s">
        <v>660</v>
      </c>
      <c r="D1462">
        <v>266</v>
      </c>
      <c r="E1462" t="s">
        <v>23</v>
      </c>
      <c r="F1462" s="2">
        <v>45419</v>
      </c>
      <c r="G1462" t="s">
        <v>661</v>
      </c>
      <c r="H1462" t="s">
        <v>1256</v>
      </c>
      <c r="I1462">
        <v>27455.68</v>
      </c>
    </row>
    <row r="1463" spans="1:9" x14ac:dyDescent="0.35">
      <c r="A1463">
        <v>12654</v>
      </c>
      <c r="B1463">
        <v>105</v>
      </c>
      <c r="C1463" t="s">
        <v>660</v>
      </c>
      <c r="D1463">
        <v>266</v>
      </c>
      <c r="E1463" t="s">
        <v>23</v>
      </c>
      <c r="F1463" s="2">
        <v>45419</v>
      </c>
      <c r="G1463" t="s">
        <v>661</v>
      </c>
      <c r="H1463" t="s">
        <v>1257</v>
      </c>
      <c r="I1463">
        <v>3600</v>
      </c>
    </row>
    <row r="1464" spans="1:9" x14ac:dyDescent="0.35">
      <c r="A1464">
        <v>12655</v>
      </c>
      <c r="B1464">
        <v>105</v>
      </c>
      <c r="C1464" t="s">
        <v>660</v>
      </c>
      <c r="D1464">
        <v>266</v>
      </c>
      <c r="E1464" t="s">
        <v>23</v>
      </c>
      <c r="F1464" s="2">
        <v>45419</v>
      </c>
      <c r="G1464" t="s">
        <v>672</v>
      </c>
      <c r="H1464" t="s">
        <v>1258</v>
      </c>
      <c r="I1464">
        <v>-111.34</v>
      </c>
    </row>
    <row r="1465" spans="1:9" x14ac:dyDescent="0.35">
      <c r="A1465">
        <v>12656</v>
      </c>
      <c r="B1465">
        <v>105</v>
      </c>
      <c r="C1465" t="s">
        <v>660</v>
      </c>
      <c r="D1465">
        <v>266</v>
      </c>
      <c r="E1465" t="s">
        <v>23</v>
      </c>
      <c r="F1465" s="2">
        <v>45419</v>
      </c>
      <c r="G1465" t="s">
        <v>672</v>
      </c>
      <c r="H1465" t="s">
        <v>1259</v>
      </c>
      <c r="I1465">
        <v>-254.12</v>
      </c>
    </row>
    <row r="1466" spans="1:9" x14ac:dyDescent="0.35">
      <c r="A1466">
        <v>12657</v>
      </c>
      <c r="B1466">
        <v>105</v>
      </c>
      <c r="C1466" t="s">
        <v>660</v>
      </c>
      <c r="D1466">
        <v>266</v>
      </c>
      <c r="E1466" t="s">
        <v>23</v>
      </c>
      <c r="F1466" s="2">
        <v>45419</v>
      </c>
      <c r="G1466" t="s">
        <v>672</v>
      </c>
      <c r="H1466" t="s">
        <v>1260</v>
      </c>
      <c r="I1466">
        <v>-290.2</v>
      </c>
    </row>
    <row r="1467" spans="1:9" x14ac:dyDescent="0.35">
      <c r="A1467">
        <v>12658</v>
      </c>
      <c r="B1467">
        <v>105</v>
      </c>
      <c r="C1467" t="s">
        <v>660</v>
      </c>
      <c r="D1467">
        <v>266</v>
      </c>
      <c r="E1467" t="s">
        <v>23</v>
      </c>
      <c r="F1467" s="2">
        <v>45419</v>
      </c>
      <c r="G1467" t="s">
        <v>672</v>
      </c>
      <c r="H1467" t="s">
        <v>1261</v>
      </c>
      <c r="I1467">
        <v>-298.14999999999998</v>
      </c>
    </row>
    <row r="1468" spans="1:9" x14ac:dyDescent="0.35">
      <c r="A1468">
        <v>12659</v>
      </c>
      <c r="B1468">
        <v>105</v>
      </c>
      <c r="C1468" t="s">
        <v>660</v>
      </c>
      <c r="D1468">
        <v>266</v>
      </c>
      <c r="E1468" t="s">
        <v>23</v>
      </c>
      <c r="F1468" s="2">
        <v>45419</v>
      </c>
      <c r="G1468" t="s">
        <v>672</v>
      </c>
      <c r="H1468" t="s">
        <v>1262</v>
      </c>
      <c r="I1468">
        <v>-319</v>
      </c>
    </row>
    <row r="1469" spans="1:9" x14ac:dyDescent="0.35">
      <c r="A1469">
        <v>12660</v>
      </c>
      <c r="B1469">
        <v>105</v>
      </c>
      <c r="C1469" t="s">
        <v>660</v>
      </c>
      <c r="D1469">
        <v>266</v>
      </c>
      <c r="E1469" t="s">
        <v>23</v>
      </c>
      <c r="F1469" s="2">
        <v>45419</v>
      </c>
      <c r="G1469" t="s">
        <v>672</v>
      </c>
      <c r="H1469" t="s">
        <v>1263</v>
      </c>
      <c r="I1469">
        <v>-398</v>
      </c>
    </row>
    <row r="1470" spans="1:9" x14ac:dyDescent="0.35">
      <c r="A1470">
        <v>12661</v>
      </c>
      <c r="B1470">
        <v>105</v>
      </c>
      <c r="C1470" t="s">
        <v>660</v>
      </c>
      <c r="D1470">
        <v>266</v>
      </c>
      <c r="E1470" t="s">
        <v>23</v>
      </c>
      <c r="F1470" s="2">
        <v>45419</v>
      </c>
      <c r="G1470" t="s">
        <v>672</v>
      </c>
      <c r="H1470" t="s">
        <v>1264</v>
      </c>
      <c r="I1470">
        <v>-398.48</v>
      </c>
    </row>
    <row r="1471" spans="1:9" x14ac:dyDescent="0.35">
      <c r="A1471">
        <v>12662</v>
      </c>
      <c r="B1471">
        <v>105</v>
      </c>
      <c r="C1471" t="s">
        <v>660</v>
      </c>
      <c r="D1471">
        <v>266</v>
      </c>
      <c r="E1471" t="s">
        <v>23</v>
      </c>
      <c r="F1471" s="2">
        <v>45419</v>
      </c>
      <c r="G1471" t="s">
        <v>672</v>
      </c>
      <c r="H1471" t="s">
        <v>1265</v>
      </c>
      <c r="I1471">
        <v>-467.8</v>
      </c>
    </row>
    <row r="1472" spans="1:9" x14ac:dyDescent="0.35">
      <c r="A1472">
        <v>12663</v>
      </c>
      <c r="B1472">
        <v>105</v>
      </c>
      <c r="C1472" t="s">
        <v>660</v>
      </c>
      <c r="D1472">
        <v>266</v>
      </c>
      <c r="E1472" t="s">
        <v>23</v>
      </c>
      <c r="F1472" s="2">
        <v>45419</v>
      </c>
      <c r="G1472" t="s">
        <v>672</v>
      </c>
      <c r="H1472" t="s">
        <v>1266</v>
      </c>
      <c r="I1472">
        <v>-747.5</v>
      </c>
    </row>
    <row r="1473" spans="1:9" x14ac:dyDescent="0.35">
      <c r="A1473">
        <v>12664</v>
      </c>
      <c r="B1473">
        <v>105</v>
      </c>
      <c r="C1473" t="s">
        <v>660</v>
      </c>
      <c r="D1473">
        <v>266</v>
      </c>
      <c r="E1473" t="s">
        <v>23</v>
      </c>
      <c r="F1473" s="2">
        <v>45419</v>
      </c>
      <c r="G1473" t="s">
        <v>672</v>
      </c>
      <c r="H1473" t="s">
        <v>1267</v>
      </c>
      <c r="I1473">
        <v>-1129</v>
      </c>
    </row>
    <row r="1474" spans="1:9" x14ac:dyDescent="0.35">
      <c r="A1474">
        <v>12665</v>
      </c>
      <c r="B1474">
        <v>105</v>
      </c>
      <c r="C1474" t="s">
        <v>660</v>
      </c>
      <c r="D1474">
        <v>266</v>
      </c>
      <c r="E1474" t="s">
        <v>23</v>
      </c>
      <c r="F1474" s="2">
        <v>45419</v>
      </c>
      <c r="G1474" t="s">
        <v>672</v>
      </c>
      <c r="H1474" t="s">
        <v>1268</v>
      </c>
      <c r="I1474">
        <v>-2101</v>
      </c>
    </row>
    <row r="1475" spans="1:9" x14ac:dyDescent="0.35">
      <c r="A1475">
        <v>12666</v>
      </c>
      <c r="B1475">
        <v>105</v>
      </c>
      <c r="C1475" t="s">
        <v>660</v>
      </c>
      <c r="D1475">
        <v>266</v>
      </c>
      <c r="E1475" t="s">
        <v>23</v>
      </c>
      <c r="F1475" s="2">
        <v>45419</v>
      </c>
      <c r="G1475" t="s">
        <v>672</v>
      </c>
      <c r="H1475" t="s">
        <v>1191</v>
      </c>
      <c r="I1475">
        <v>-1842.35</v>
      </c>
    </row>
    <row r="1476" spans="1:9" x14ac:dyDescent="0.35">
      <c r="A1476">
        <v>12667</v>
      </c>
      <c r="B1476">
        <v>105</v>
      </c>
      <c r="C1476" t="s">
        <v>660</v>
      </c>
      <c r="D1476">
        <v>266</v>
      </c>
      <c r="E1476" t="s">
        <v>23</v>
      </c>
      <c r="F1476" s="2">
        <v>45419</v>
      </c>
      <c r="G1476" t="s">
        <v>672</v>
      </c>
      <c r="H1476" t="s">
        <v>663</v>
      </c>
      <c r="I1476">
        <v>-180</v>
      </c>
    </row>
    <row r="1477" spans="1:9" x14ac:dyDescent="0.35">
      <c r="A1477">
        <v>12668</v>
      </c>
      <c r="B1477">
        <v>105</v>
      </c>
      <c r="C1477" t="s">
        <v>660</v>
      </c>
      <c r="D1477">
        <v>266</v>
      </c>
      <c r="E1477" t="s">
        <v>23</v>
      </c>
      <c r="F1477" s="2">
        <v>45419</v>
      </c>
      <c r="G1477" t="s">
        <v>672</v>
      </c>
      <c r="H1477" t="s">
        <v>680</v>
      </c>
      <c r="I1477">
        <v>-187000</v>
      </c>
    </row>
    <row r="1478" spans="1:9" x14ac:dyDescent="0.35">
      <c r="A1478">
        <v>12669</v>
      </c>
      <c r="B1478">
        <v>105</v>
      </c>
      <c r="C1478" t="s">
        <v>660</v>
      </c>
      <c r="D1478">
        <v>266</v>
      </c>
      <c r="E1478" t="s">
        <v>23</v>
      </c>
      <c r="F1478" s="2">
        <v>45419</v>
      </c>
      <c r="G1478" t="s">
        <v>672</v>
      </c>
      <c r="H1478" t="s">
        <v>686</v>
      </c>
      <c r="I1478">
        <v>-150000</v>
      </c>
    </row>
    <row r="1479" spans="1:9" x14ac:dyDescent="0.35">
      <c r="A1479">
        <v>12670</v>
      </c>
      <c r="B1479">
        <v>105</v>
      </c>
      <c r="C1479" t="s">
        <v>660</v>
      </c>
      <c r="D1479">
        <v>266</v>
      </c>
      <c r="E1479" t="s">
        <v>23</v>
      </c>
      <c r="F1479" s="2">
        <v>45419</v>
      </c>
      <c r="G1479" t="s">
        <v>672</v>
      </c>
      <c r="H1479" t="s">
        <v>681</v>
      </c>
      <c r="I1479">
        <v>-10</v>
      </c>
    </row>
    <row r="1480" spans="1:9" x14ac:dyDescent="0.35">
      <c r="A1480">
        <v>12671</v>
      </c>
      <c r="B1480">
        <v>105</v>
      </c>
      <c r="C1480" t="s">
        <v>660</v>
      </c>
      <c r="D1480">
        <v>266</v>
      </c>
      <c r="E1480" t="s">
        <v>23</v>
      </c>
      <c r="F1480" s="2">
        <v>45419</v>
      </c>
      <c r="G1480" t="s">
        <v>672</v>
      </c>
      <c r="H1480" t="s">
        <v>665</v>
      </c>
      <c r="I1480">
        <v>-60000</v>
      </c>
    </row>
    <row r="1481" spans="1:9" x14ac:dyDescent="0.35">
      <c r="A1481">
        <v>12672</v>
      </c>
      <c r="B1481">
        <v>105</v>
      </c>
      <c r="C1481" t="s">
        <v>660</v>
      </c>
      <c r="D1481">
        <v>266</v>
      </c>
      <c r="E1481" t="s">
        <v>23</v>
      </c>
      <c r="F1481" s="2">
        <v>45419</v>
      </c>
      <c r="G1481" t="s">
        <v>672</v>
      </c>
      <c r="H1481" t="s">
        <v>665</v>
      </c>
      <c r="I1481">
        <v>-10</v>
      </c>
    </row>
    <row r="1482" spans="1:9" x14ac:dyDescent="0.35">
      <c r="A1482">
        <v>12673</v>
      </c>
      <c r="B1482">
        <v>105</v>
      </c>
      <c r="C1482" t="s">
        <v>660</v>
      </c>
      <c r="D1482">
        <v>266</v>
      </c>
      <c r="E1482" t="s">
        <v>23</v>
      </c>
      <c r="F1482" s="2">
        <v>45419</v>
      </c>
      <c r="G1482" t="s">
        <v>672</v>
      </c>
      <c r="H1482" t="s">
        <v>663</v>
      </c>
      <c r="I1482">
        <v>-853</v>
      </c>
    </row>
    <row r="1483" spans="1:9" x14ac:dyDescent="0.35">
      <c r="A1483">
        <v>12674</v>
      </c>
      <c r="B1483">
        <v>105</v>
      </c>
      <c r="C1483" t="s">
        <v>660</v>
      </c>
      <c r="D1483">
        <v>266</v>
      </c>
      <c r="E1483" t="s">
        <v>23</v>
      </c>
      <c r="F1483" s="2">
        <v>45419</v>
      </c>
      <c r="G1483" t="s">
        <v>672</v>
      </c>
      <c r="H1483" t="s">
        <v>663</v>
      </c>
      <c r="I1483">
        <v>-36000</v>
      </c>
    </row>
    <row r="1484" spans="1:9" x14ac:dyDescent="0.35">
      <c r="A1484">
        <v>12675</v>
      </c>
      <c r="B1484">
        <v>105</v>
      </c>
      <c r="C1484" t="s">
        <v>660</v>
      </c>
      <c r="D1484">
        <v>266</v>
      </c>
      <c r="E1484" t="s">
        <v>23</v>
      </c>
      <c r="F1484" s="2">
        <v>45419</v>
      </c>
      <c r="G1484" t="s">
        <v>672</v>
      </c>
      <c r="H1484" t="s">
        <v>663</v>
      </c>
      <c r="I1484">
        <v>-64000</v>
      </c>
    </row>
    <row r="1485" spans="1:9" x14ac:dyDescent="0.35">
      <c r="A1485">
        <v>12676</v>
      </c>
      <c r="B1485">
        <v>105</v>
      </c>
      <c r="C1485" t="s">
        <v>660</v>
      </c>
      <c r="D1485">
        <v>266</v>
      </c>
      <c r="E1485" t="s">
        <v>23</v>
      </c>
      <c r="F1485" s="2">
        <v>45419</v>
      </c>
      <c r="G1485" t="s">
        <v>672</v>
      </c>
      <c r="H1485" t="s">
        <v>681</v>
      </c>
      <c r="I1485">
        <v>-10</v>
      </c>
    </row>
    <row r="1486" spans="1:9" x14ac:dyDescent="0.35">
      <c r="A1486">
        <v>12677</v>
      </c>
      <c r="B1486">
        <v>105</v>
      </c>
      <c r="C1486" t="s">
        <v>660</v>
      </c>
      <c r="D1486">
        <v>266</v>
      </c>
      <c r="E1486" t="s">
        <v>23</v>
      </c>
      <c r="F1486" s="2">
        <v>45419</v>
      </c>
      <c r="G1486" t="s">
        <v>672</v>
      </c>
      <c r="H1486" t="s">
        <v>666</v>
      </c>
      <c r="I1486">
        <v>-180</v>
      </c>
    </row>
    <row r="1487" spans="1:9" x14ac:dyDescent="0.35">
      <c r="A1487">
        <v>12678</v>
      </c>
      <c r="B1487">
        <v>105</v>
      </c>
      <c r="C1487" t="s">
        <v>660</v>
      </c>
      <c r="D1487">
        <v>266</v>
      </c>
      <c r="E1487" t="s">
        <v>23</v>
      </c>
      <c r="F1487" s="2">
        <v>45419</v>
      </c>
      <c r="G1487" t="s">
        <v>672</v>
      </c>
      <c r="H1487" t="s">
        <v>666</v>
      </c>
      <c r="I1487">
        <v>-10</v>
      </c>
    </row>
    <row r="1488" spans="1:9" x14ac:dyDescent="0.35">
      <c r="A1488">
        <v>12679</v>
      </c>
      <c r="B1488">
        <v>105</v>
      </c>
      <c r="C1488" t="s">
        <v>660</v>
      </c>
      <c r="D1488">
        <v>266</v>
      </c>
      <c r="E1488" t="s">
        <v>23</v>
      </c>
      <c r="F1488" s="2">
        <v>45419</v>
      </c>
      <c r="G1488" t="s">
        <v>672</v>
      </c>
      <c r="H1488" t="s">
        <v>666</v>
      </c>
      <c r="I1488">
        <v>-372</v>
      </c>
    </row>
    <row r="1489" spans="1:9" x14ac:dyDescent="0.35">
      <c r="A1489">
        <v>12680</v>
      </c>
      <c r="B1489">
        <v>105</v>
      </c>
      <c r="C1489" t="s">
        <v>660</v>
      </c>
      <c r="D1489">
        <v>266</v>
      </c>
      <c r="E1489" t="s">
        <v>23</v>
      </c>
      <c r="F1489" s="2">
        <v>45419</v>
      </c>
      <c r="G1489" t="s">
        <v>672</v>
      </c>
      <c r="H1489" t="s">
        <v>789</v>
      </c>
      <c r="I1489">
        <v>-16240.04</v>
      </c>
    </row>
    <row r="1490" spans="1:9" x14ac:dyDescent="0.35">
      <c r="A1490">
        <v>12681</v>
      </c>
      <c r="B1490">
        <v>105</v>
      </c>
      <c r="C1490" t="s">
        <v>660</v>
      </c>
      <c r="D1490">
        <v>266</v>
      </c>
      <c r="E1490" t="s">
        <v>23</v>
      </c>
      <c r="F1490" s="2">
        <v>45419</v>
      </c>
      <c r="G1490" t="s">
        <v>672</v>
      </c>
      <c r="H1490" t="s">
        <v>1269</v>
      </c>
      <c r="I1490">
        <v>-874.77</v>
      </c>
    </row>
    <row r="1491" spans="1:9" x14ac:dyDescent="0.35">
      <c r="A1491">
        <v>12682</v>
      </c>
      <c r="B1491">
        <v>105</v>
      </c>
      <c r="C1491" t="s">
        <v>660</v>
      </c>
      <c r="D1491">
        <v>266</v>
      </c>
      <c r="E1491" t="s">
        <v>23</v>
      </c>
      <c r="F1491" s="2">
        <v>45419</v>
      </c>
      <c r="G1491" t="s">
        <v>672</v>
      </c>
      <c r="H1491" t="s">
        <v>1270</v>
      </c>
      <c r="I1491">
        <v>-102.5</v>
      </c>
    </row>
    <row r="1492" spans="1:9" x14ac:dyDescent="0.35">
      <c r="A1492">
        <v>12683</v>
      </c>
      <c r="B1492">
        <v>105</v>
      </c>
      <c r="C1492" t="s">
        <v>660</v>
      </c>
      <c r="D1492">
        <v>266</v>
      </c>
      <c r="E1492" t="s">
        <v>23</v>
      </c>
      <c r="F1492" s="2">
        <v>45419</v>
      </c>
      <c r="G1492" t="s">
        <v>672</v>
      </c>
      <c r="H1492" t="s">
        <v>1271</v>
      </c>
      <c r="I1492">
        <v>-3155.79</v>
      </c>
    </row>
    <row r="1493" spans="1:9" x14ac:dyDescent="0.35">
      <c r="A1493">
        <v>11924</v>
      </c>
      <c r="B1493">
        <v>105</v>
      </c>
      <c r="C1493" t="s">
        <v>660</v>
      </c>
      <c r="D1493">
        <v>266</v>
      </c>
      <c r="E1493" t="s">
        <v>23</v>
      </c>
      <c r="F1493" s="2">
        <v>45418</v>
      </c>
      <c r="G1493" t="s">
        <v>661</v>
      </c>
      <c r="H1493" t="s">
        <v>667</v>
      </c>
      <c r="I1493">
        <v>2052.34</v>
      </c>
    </row>
    <row r="1494" spans="1:9" x14ac:dyDescent="0.35">
      <c r="A1494">
        <v>11925</v>
      </c>
      <c r="B1494">
        <v>105</v>
      </c>
      <c r="C1494" t="s">
        <v>660</v>
      </c>
      <c r="D1494">
        <v>266</v>
      </c>
      <c r="E1494" t="s">
        <v>23</v>
      </c>
      <c r="F1494" s="2">
        <v>45418</v>
      </c>
      <c r="G1494" t="s">
        <v>661</v>
      </c>
      <c r="H1494" t="s">
        <v>1272</v>
      </c>
      <c r="I1494">
        <v>149959.57</v>
      </c>
    </row>
    <row r="1495" spans="1:9" x14ac:dyDescent="0.35">
      <c r="A1495">
        <v>11926</v>
      </c>
      <c r="B1495">
        <v>105</v>
      </c>
      <c r="C1495" t="s">
        <v>660</v>
      </c>
      <c r="D1495">
        <v>266</v>
      </c>
      <c r="E1495" t="s">
        <v>23</v>
      </c>
      <c r="F1495" s="2">
        <v>45418</v>
      </c>
      <c r="G1495" t="s">
        <v>661</v>
      </c>
      <c r="H1495" t="s">
        <v>1272</v>
      </c>
      <c r="I1495">
        <v>49648.83</v>
      </c>
    </row>
    <row r="1496" spans="1:9" x14ac:dyDescent="0.35">
      <c r="A1496">
        <v>11927</v>
      </c>
      <c r="B1496">
        <v>105</v>
      </c>
      <c r="C1496" t="s">
        <v>660</v>
      </c>
      <c r="D1496">
        <v>266</v>
      </c>
      <c r="E1496" t="s">
        <v>23</v>
      </c>
      <c r="F1496" s="2">
        <v>45418</v>
      </c>
      <c r="G1496" t="s">
        <v>661</v>
      </c>
      <c r="H1496" t="s">
        <v>1272</v>
      </c>
      <c r="I1496">
        <v>30315.56</v>
      </c>
    </row>
    <row r="1497" spans="1:9" x14ac:dyDescent="0.35">
      <c r="A1497">
        <v>11928</v>
      </c>
      <c r="B1497">
        <v>105</v>
      </c>
      <c r="C1497" t="s">
        <v>660</v>
      </c>
      <c r="D1497">
        <v>266</v>
      </c>
      <c r="E1497" t="s">
        <v>23</v>
      </c>
      <c r="F1497" s="2">
        <v>45418</v>
      </c>
      <c r="G1497" t="s">
        <v>661</v>
      </c>
      <c r="H1497" t="s">
        <v>1272</v>
      </c>
      <c r="I1497">
        <v>234712.68</v>
      </c>
    </row>
    <row r="1498" spans="1:9" x14ac:dyDescent="0.35">
      <c r="A1498">
        <v>11929</v>
      </c>
      <c r="B1498">
        <v>105</v>
      </c>
      <c r="C1498" t="s">
        <v>660</v>
      </c>
      <c r="D1498">
        <v>266</v>
      </c>
      <c r="E1498" t="s">
        <v>23</v>
      </c>
      <c r="F1498" s="2">
        <v>45418</v>
      </c>
      <c r="G1498" t="s">
        <v>661</v>
      </c>
      <c r="H1498" t="s">
        <v>1272</v>
      </c>
      <c r="I1498">
        <v>162249.81</v>
      </c>
    </row>
    <row r="1499" spans="1:9" x14ac:dyDescent="0.35">
      <c r="A1499">
        <v>11930</v>
      </c>
      <c r="B1499">
        <v>105</v>
      </c>
      <c r="C1499" t="s">
        <v>660</v>
      </c>
      <c r="D1499">
        <v>266</v>
      </c>
      <c r="E1499" t="s">
        <v>23</v>
      </c>
      <c r="F1499" s="2">
        <v>45418</v>
      </c>
      <c r="G1499" t="s">
        <v>672</v>
      </c>
      <c r="H1499" t="s">
        <v>1273</v>
      </c>
      <c r="I1499">
        <v>-216.61</v>
      </c>
    </row>
    <row r="1500" spans="1:9" x14ac:dyDescent="0.35">
      <c r="A1500">
        <v>11931</v>
      </c>
      <c r="B1500">
        <v>105</v>
      </c>
      <c r="C1500" t="s">
        <v>660</v>
      </c>
      <c r="D1500">
        <v>266</v>
      </c>
      <c r="E1500" t="s">
        <v>23</v>
      </c>
      <c r="F1500" s="2">
        <v>45418</v>
      </c>
      <c r="G1500" t="s">
        <v>672</v>
      </c>
      <c r="H1500" t="s">
        <v>1274</v>
      </c>
      <c r="I1500">
        <v>-250</v>
      </c>
    </row>
    <row r="1501" spans="1:9" x14ac:dyDescent="0.35">
      <c r="A1501">
        <v>11932</v>
      </c>
      <c r="B1501">
        <v>105</v>
      </c>
      <c r="C1501" t="s">
        <v>660</v>
      </c>
      <c r="D1501">
        <v>266</v>
      </c>
      <c r="E1501" t="s">
        <v>23</v>
      </c>
      <c r="F1501" s="2">
        <v>45418</v>
      </c>
      <c r="G1501" t="s">
        <v>672</v>
      </c>
      <c r="H1501" t="s">
        <v>1275</v>
      </c>
      <c r="I1501">
        <v>-265.99</v>
      </c>
    </row>
    <row r="1502" spans="1:9" x14ac:dyDescent="0.35">
      <c r="A1502">
        <v>11933</v>
      </c>
      <c r="B1502">
        <v>105</v>
      </c>
      <c r="C1502" t="s">
        <v>660</v>
      </c>
      <c r="D1502">
        <v>266</v>
      </c>
      <c r="E1502" t="s">
        <v>23</v>
      </c>
      <c r="F1502" s="2">
        <v>45418</v>
      </c>
      <c r="G1502" t="s">
        <v>672</v>
      </c>
      <c r="H1502" t="s">
        <v>1276</v>
      </c>
      <c r="I1502">
        <v>-275.32</v>
      </c>
    </row>
    <row r="1503" spans="1:9" x14ac:dyDescent="0.35">
      <c r="A1503">
        <v>11934</v>
      </c>
      <c r="B1503">
        <v>105</v>
      </c>
      <c r="C1503" t="s">
        <v>660</v>
      </c>
      <c r="D1503">
        <v>266</v>
      </c>
      <c r="E1503" t="s">
        <v>23</v>
      </c>
      <c r="F1503" s="2">
        <v>45418</v>
      </c>
      <c r="G1503" t="s">
        <v>672</v>
      </c>
      <c r="H1503" t="s">
        <v>1277</v>
      </c>
      <c r="I1503">
        <v>-286.23</v>
      </c>
    </row>
    <row r="1504" spans="1:9" x14ac:dyDescent="0.35">
      <c r="A1504">
        <v>11935</v>
      </c>
      <c r="B1504">
        <v>105</v>
      </c>
      <c r="C1504" t="s">
        <v>660</v>
      </c>
      <c r="D1504">
        <v>266</v>
      </c>
      <c r="E1504" t="s">
        <v>23</v>
      </c>
      <c r="F1504" s="2">
        <v>45418</v>
      </c>
      <c r="G1504" t="s">
        <v>672</v>
      </c>
      <c r="H1504" t="s">
        <v>1278</v>
      </c>
      <c r="I1504">
        <v>-245</v>
      </c>
    </row>
    <row r="1505" spans="1:9" x14ac:dyDescent="0.35">
      <c r="A1505">
        <v>11936</v>
      </c>
      <c r="B1505">
        <v>105</v>
      </c>
      <c r="C1505" t="s">
        <v>660</v>
      </c>
      <c r="D1505">
        <v>266</v>
      </c>
      <c r="E1505" t="s">
        <v>23</v>
      </c>
      <c r="F1505" s="2">
        <v>45418</v>
      </c>
      <c r="G1505" t="s">
        <v>672</v>
      </c>
      <c r="H1505" t="s">
        <v>1279</v>
      </c>
      <c r="I1505">
        <v>-388.1</v>
      </c>
    </row>
    <row r="1506" spans="1:9" x14ac:dyDescent="0.35">
      <c r="A1506">
        <v>11937</v>
      </c>
      <c r="B1506">
        <v>105</v>
      </c>
      <c r="C1506" t="s">
        <v>660</v>
      </c>
      <c r="D1506">
        <v>266</v>
      </c>
      <c r="E1506" t="s">
        <v>23</v>
      </c>
      <c r="F1506" s="2">
        <v>45418</v>
      </c>
      <c r="G1506" t="s">
        <v>672</v>
      </c>
      <c r="H1506" t="s">
        <v>1280</v>
      </c>
      <c r="I1506">
        <v>-414.23</v>
      </c>
    </row>
    <row r="1507" spans="1:9" x14ac:dyDescent="0.35">
      <c r="A1507">
        <v>11938</v>
      </c>
      <c r="B1507">
        <v>105</v>
      </c>
      <c r="C1507" t="s">
        <v>660</v>
      </c>
      <c r="D1507">
        <v>266</v>
      </c>
      <c r="E1507" t="s">
        <v>23</v>
      </c>
      <c r="F1507" s="2">
        <v>45418</v>
      </c>
      <c r="G1507" t="s">
        <v>672</v>
      </c>
      <c r="H1507" t="s">
        <v>1281</v>
      </c>
      <c r="I1507">
        <v>-485.41</v>
      </c>
    </row>
    <row r="1508" spans="1:9" x14ac:dyDescent="0.35">
      <c r="A1508">
        <v>11939</v>
      </c>
      <c r="B1508">
        <v>105</v>
      </c>
      <c r="C1508" t="s">
        <v>660</v>
      </c>
      <c r="D1508">
        <v>266</v>
      </c>
      <c r="E1508" t="s">
        <v>23</v>
      </c>
      <c r="F1508" s="2">
        <v>45418</v>
      </c>
      <c r="G1508" t="s">
        <v>672</v>
      </c>
      <c r="H1508" t="s">
        <v>1282</v>
      </c>
      <c r="I1508">
        <v>-500</v>
      </c>
    </row>
    <row r="1509" spans="1:9" x14ac:dyDescent="0.35">
      <c r="A1509">
        <v>11940</v>
      </c>
      <c r="B1509">
        <v>105</v>
      </c>
      <c r="C1509" t="s">
        <v>660</v>
      </c>
      <c r="D1509">
        <v>266</v>
      </c>
      <c r="E1509" t="s">
        <v>23</v>
      </c>
      <c r="F1509" s="2">
        <v>45418</v>
      </c>
      <c r="G1509" t="s">
        <v>672</v>
      </c>
      <c r="H1509" t="s">
        <v>1283</v>
      </c>
      <c r="I1509">
        <v>-572.67999999999995</v>
      </c>
    </row>
    <row r="1510" spans="1:9" x14ac:dyDescent="0.35">
      <c r="A1510">
        <v>11941</v>
      </c>
      <c r="B1510">
        <v>105</v>
      </c>
      <c r="C1510" t="s">
        <v>660</v>
      </c>
      <c r="D1510">
        <v>266</v>
      </c>
      <c r="E1510" t="s">
        <v>23</v>
      </c>
      <c r="F1510" s="2">
        <v>45418</v>
      </c>
      <c r="G1510" t="s">
        <v>672</v>
      </c>
      <c r="H1510" t="s">
        <v>1284</v>
      </c>
      <c r="I1510">
        <v>-858</v>
      </c>
    </row>
    <row r="1511" spans="1:9" x14ac:dyDescent="0.35">
      <c r="A1511">
        <v>11942</v>
      </c>
      <c r="B1511">
        <v>105</v>
      </c>
      <c r="C1511" t="s">
        <v>660</v>
      </c>
      <c r="D1511">
        <v>266</v>
      </c>
      <c r="E1511" t="s">
        <v>23</v>
      </c>
      <c r="F1511" s="2">
        <v>45418</v>
      </c>
      <c r="G1511" t="s">
        <v>672</v>
      </c>
      <c r="H1511" t="s">
        <v>1285</v>
      </c>
      <c r="I1511">
        <v>-1440.75</v>
      </c>
    </row>
    <row r="1512" spans="1:9" x14ac:dyDescent="0.35">
      <c r="A1512">
        <v>11943</v>
      </c>
      <c r="B1512">
        <v>105</v>
      </c>
      <c r="C1512" t="s">
        <v>660</v>
      </c>
      <c r="D1512">
        <v>266</v>
      </c>
      <c r="E1512" t="s">
        <v>23</v>
      </c>
      <c r="F1512" s="2">
        <v>45418</v>
      </c>
      <c r="G1512" t="s">
        <v>672</v>
      </c>
      <c r="H1512" t="s">
        <v>1286</v>
      </c>
      <c r="I1512">
        <v>-1550</v>
      </c>
    </row>
    <row r="1513" spans="1:9" x14ac:dyDescent="0.35">
      <c r="A1513">
        <v>11944</v>
      </c>
      <c r="B1513">
        <v>105</v>
      </c>
      <c r="C1513" t="s">
        <v>660</v>
      </c>
      <c r="D1513">
        <v>266</v>
      </c>
      <c r="E1513" t="s">
        <v>23</v>
      </c>
      <c r="F1513" s="2">
        <v>45418</v>
      </c>
      <c r="G1513" t="s">
        <v>672</v>
      </c>
      <c r="H1513" t="s">
        <v>1174</v>
      </c>
      <c r="I1513">
        <v>-2137.0700000000002</v>
      </c>
    </row>
    <row r="1514" spans="1:9" x14ac:dyDescent="0.35">
      <c r="A1514">
        <v>11945</v>
      </c>
      <c r="B1514">
        <v>105</v>
      </c>
      <c r="C1514" t="s">
        <v>660</v>
      </c>
      <c r="D1514">
        <v>266</v>
      </c>
      <c r="E1514" t="s">
        <v>23</v>
      </c>
      <c r="F1514" s="2">
        <v>45418</v>
      </c>
      <c r="G1514" t="s">
        <v>672</v>
      </c>
      <c r="H1514" t="s">
        <v>1287</v>
      </c>
      <c r="I1514">
        <v>-559.91</v>
      </c>
    </row>
    <row r="1515" spans="1:9" x14ac:dyDescent="0.35">
      <c r="A1515">
        <v>11946</v>
      </c>
      <c r="B1515">
        <v>105</v>
      </c>
      <c r="C1515" t="s">
        <v>660</v>
      </c>
      <c r="D1515">
        <v>266</v>
      </c>
      <c r="E1515" t="s">
        <v>23</v>
      </c>
      <c r="F1515" s="2">
        <v>45418</v>
      </c>
      <c r="G1515" t="s">
        <v>672</v>
      </c>
      <c r="H1515" t="s">
        <v>1288</v>
      </c>
      <c r="I1515">
        <v>-679.34</v>
      </c>
    </row>
    <row r="1516" spans="1:9" x14ac:dyDescent="0.35">
      <c r="A1516">
        <v>11947</v>
      </c>
      <c r="B1516">
        <v>105</v>
      </c>
      <c r="C1516" t="s">
        <v>660</v>
      </c>
      <c r="D1516">
        <v>266</v>
      </c>
      <c r="E1516" t="s">
        <v>23</v>
      </c>
      <c r="F1516" s="2">
        <v>45418</v>
      </c>
      <c r="G1516" t="s">
        <v>672</v>
      </c>
      <c r="H1516" t="s">
        <v>1191</v>
      </c>
      <c r="I1516">
        <v>-1016.15</v>
      </c>
    </row>
    <row r="1517" spans="1:9" x14ac:dyDescent="0.35">
      <c r="A1517">
        <v>11948</v>
      </c>
      <c r="B1517">
        <v>105</v>
      </c>
      <c r="C1517" t="s">
        <v>660</v>
      </c>
      <c r="D1517">
        <v>266</v>
      </c>
      <c r="E1517" t="s">
        <v>23</v>
      </c>
      <c r="F1517" s="2">
        <v>45418</v>
      </c>
      <c r="G1517" t="s">
        <v>672</v>
      </c>
      <c r="H1517" t="s">
        <v>696</v>
      </c>
      <c r="I1517">
        <v>-1.65</v>
      </c>
    </row>
    <row r="1518" spans="1:9" x14ac:dyDescent="0.35">
      <c r="A1518">
        <v>11949</v>
      </c>
      <c r="B1518">
        <v>105</v>
      </c>
      <c r="C1518" t="s">
        <v>660</v>
      </c>
      <c r="D1518">
        <v>266</v>
      </c>
      <c r="E1518" t="s">
        <v>23</v>
      </c>
      <c r="F1518" s="2">
        <v>45418</v>
      </c>
      <c r="G1518" t="s">
        <v>672</v>
      </c>
      <c r="H1518" t="s">
        <v>696</v>
      </c>
      <c r="I1518">
        <v>-1.65</v>
      </c>
    </row>
    <row r="1519" spans="1:9" x14ac:dyDescent="0.35">
      <c r="A1519">
        <v>11950</v>
      </c>
      <c r="B1519">
        <v>105</v>
      </c>
      <c r="C1519" t="s">
        <v>660</v>
      </c>
      <c r="D1519">
        <v>266</v>
      </c>
      <c r="E1519" t="s">
        <v>23</v>
      </c>
      <c r="F1519" s="2">
        <v>45418</v>
      </c>
      <c r="G1519" t="s">
        <v>672</v>
      </c>
      <c r="H1519" t="s">
        <v>696</v>
      </c>
      <c r="I1519">
        <v>-1.65</v>
      </c>
    </row>
    <row r="1520" spans="1:9" x14ac:dyDescent="0.35">
      <c r="A1520">
        <v>11951</v>
      </c>
      <c r="B1520">
        <v>105</v>
      </c>
      <c r="C1520" t="s">
        <v>660</v>
      </c>
      <c r="D1520">
        <v>266</v>
      </c>
      <c r="E1520" t="s">
        <v>23</v>
      </c>
      <c r="F1520" s="2">
        <v>45418</v>
      </c>
      <c r="G1520" t="s">
        <v>672</v>
      </c>
      <c r="H1520" t="s">
        <v>696</v>
      </c>
      <c r="I1520">
        <v>-1.65</v>
      </c>
    </row>
    <row r="1521" spans="1:9" x14ac:dyDescent="0.35">
      <c r="A1521">
        <v>11952</v>
      </c>
      <c r="B1521">
        <v>105</v>
      </c>
      <c r="C1521" t="s">
        <v>660</v>
      </c>
      <c r="D1521">
        <v>266</v>
      </c>
      <c r="E1521" t="s">
        <v>23</v>
      </c>
      <c r="F1521" s="2">
        <v>45418</v>
      </c>
      <c r="G1521" t="s">
        <v>672</v>
      </c>
      <c r="H1521" t="s">
        <v>696</v>
      </c>
      <c r="I1521">
        <v>-1.65</v>
      </c>
    </row>
    <row r="1522" spans="1:9" x14ac:dyDescent="0.35">
      <c r="A1522">
        <v>11953</v>
      </c>
      <c r="B1522">
        <v>105</v>
      </c>
      <c r="C1522" t="s">
        <v>660</v>
      </c>
      <c r="D1522">
        <v>266</v>
      </c>
      <c r="E1522" t="s">
        <v>23</v>
      </c>
      <c r="F1522" s="2">
        <v>45418</v>
      </c>
      <c r="G1522" t="s">
        <v>672</v>
      </c>
      <c r="H1522" t="s">
        <v>696</v>
      </c>
      <c r="I1522">
        <v>-1.65</v>
      </c>
    </row>
    <row r="1523" spans="1:9" x14ac:dyDescent="0.35">
      <c r="A1523">
        <v>11954</v>
      </c>
      <c r="B1523">
        <v>105</v>
      </c>
      <c r="C1523" t="s">
        <v>660</v>
      </c>
      <c r="D1523">
        <v>266</v>
      </c>
      <c r="E1523" t="s">
        <v>23</v>
      </c>
      <c r="F1523" s="2">
        <v>45418</v>
      </c>
      <c r="G1523" t="s">
        <v>672</v>
      </c>
      <c r="H1523" t="s">
        <v>696</v>
      </c>
      <c r="I1523">
        <v>-1.65</v>
      </c>
    </row>
    <row r="1524" spans="1:9" x14ac:dyDescent="0.35">
      <c r="A1524">
        <v>11955</v>
      </c>
      <c r="B1524">
        <v>105</v>
      </c>
      <c r="C1524" t="s">
        <v>660</v>
      </c>
      <c r="D1524">
        <v>266</v>
      </c>
      <c r="E1524" t="s">
        <v>23</v>
      </c>
      <c r="F1524" s="2">
        <v>45418</v>
      </c>
      <c r="G1524" t="s">
        <v>672</v>
      </c>
      <c r="H1524" t="s">
        <v>696</v>
      </c>
      <c r="I1524">
        <v>-1.65</v>
      </c>
    </row>
    <row r="1525" spans="1:9" x14ac:dyDescent="0.35">
      <c r="A1525">
        <v>11956</v>
      </c>
      <c r="B1525">
        <v>105</v>
      </c>
      <c r="C1525" t="s">
        <v>660</v>
      </c>
      <c r="D1525">
        <v>266</v>
      </c>
      <c r="E1525" t="s">
        <v>23</v>
      </c>
      <c r="F1525" s="2">
        <v>45418</v>
      </c>
      <c r="G1525" t="s">
        <v>672</v>
      </c>
      <c r="H1525" t="s">
        <v>696</v>
      </c>
      <c r="I1525">
        <v>-9</v>
      </c>
    </row>
    <row r="1526" spans="1:9" x14ac:dyDescent="0.35">
      <c r="A1526">
        <v>11957</v>
      </c>
      <c r="B1526">
        <v>105</v>
      </c>
      <c r="C1526" t="s">
        <v>660</v>
      </c>
      <c r="D1526">
        <v>266</v>
      </c>
      <c r="E1526" t="s">
        <v>23</v>
      </c>
      <c r="F1526" s="2">
        <v>45418</v>
      </c>
      <c r="G1526" t="s">
        <v>672</v>
      </c>
      <c r="H1526" t="s">
        <v>696</v>
      </c>
      <c r="I1526">
        <v>-9</v>
      </c>
    </row>
    <row r="1527" spans="1:9" x14ac:dyDescent="0.35">
      <c r="A1527">
        <v>11958</v>
      </c>
      <c r="B1527">
        <v>105</v>
      </c>
      <c r="C1527" t="s">
        <v>660</v>
      </c>
      <c r="D1527">
        <v>266</v>
      </c>
      <c r="E1527" t="s">
        <v>23</v>
      </c>
      <c r="F1527" s="2">
        <v>45418</v>
      </c>
      <c r="G1527" t="s">
        <v>672</v>
      </c>
      <c r="H1527" t="s">
        <v>696</v>
      </c>
      <c r="I1527">
        <v>-9</v>
      </c>
    </row>
    <row r="1528" spans="1:9" x14ac:dyDescent="0.35">
      <c r="A1528">
        <v>11959</v>
      </c>
      <c r="B1528">
        <v>105</v>
      </c>
      <c r="C1528" t="s">
        <v>660</v>
      </c>
      <c r="D1528">
        <v>266</v>
      </c>
      <c r="E1528" t="s">
        <v>23</v>
      </c>
      <c r="F1528" s="2">
        <v>45418</v>
      </c>
      <c r="G1528" t="s">
        <v>672</v>
      </c>
      <c r="H1528" t="s">
        <v>696</v>
      </c>
      <c r="I1528">
        <v>-9</v>
      </c>
    </row>
    <row r="1529" spans="1:9" x14ac:dyDescent="0.35">
      <c r="A1529">
        <v>11960</v>
      </c>
      <c r="B1529">
        <v>105</v>
      </c>
      <c r="C1529" t="s">
        <v>660</v>
      </c>
      <c r="D1529">
        <v>266</v>
      </c>
      <c r="E1529" t="s">
        <v>23</v>
      </c>
      <c r="F1529" s="2">
        <v>45418</v>
      </c>
      <c r="G1529" t="s">
        <v>672</v>
      </c>
      <c r="H1529" t="s">
        <v>696</v>
      </c>
      <c r="I1529">
        <v>-9</v>
      </c>
    </row>
    <row r="1530" spans="1:9" x14ac:dyDescent="0.35">
      <c r="A1530">
        <v>11961</v>
      </c>
      <c r="B1530">
        <v>105</v>
      </c>
      <c r="C1530" t="s">
        <v>660</v>
      </c>
      <c r="D1530">
        <v>266</v>
      </c>
      <c r="E1530" t="s">
        <v>23</v>
      </c>
      <c r="F1530" s="2">
        <v>45418</v>
      </c>
      <c r="G1530" t="s">
        <v>672</v>
      </c>
      <c r="H1530" t="s">
        <v>686</v>
      </c>
      <c r="I1530">
        <v>-500000</v>
      </c>
    </row>
    <row r="1531" spans="1:9" x14ac:dyDescent="0.35">
      <c r="A1531">
        <v>11962</v>
      </c>
      <c r="B1531">
        <v>105</v>
      </c>
      <c r="C1531" t="s">
        <v>660</v>
      </c>
      <c r="D1531">
        <v>266</v>
      </c>
      <c r="E1531" t="s">
        <v>23</v>
      </c>
      <c r="F1531" s="2">
        <v>45418</v>
      </c>
      <c r="G1531" t="s">
        <v>672</v>
      </c>
      <c r="H1531" t="s">
        <v>663</v>
      </c>
      <c r="I1531">
        <v>-25280</v>
      </c>
    </row>
    <row r="1532" spans="1:9" x14ac:dyDescent="0.35">
      <c r="A1532">
        <v>11963</v>
      </c>
      <c r="B1532">
        <v>105</v>
      </c>
      <c r="C1532" t="s">
        <v>660</v>
      </c>
      <c r="D1532">
        <v>266</v>
      </c>
      <c r="E1532" t="s">
        <v>23</v>
      </c>
      <c r="F1532" s="2">
        <v>45418</v>
      </c>
      <c r="G1532" t="s">
        <v>672</v>
      </c>
      <c r="H1532" t="s">
        <v>663</v>
      </c>
      <c r="I1532">
        <v>-800</v>
      </c>
    </row>
    <row r="1533" spans="1:9" x14ac:dyDescent="0.35">
      <c r="A1533">
        <v>11964</v>
      </c>
      <c r="B1533">
        <v>105</v>
      </c>
      <c r="C1533" t="s">
        <v>660</v>
      </c>
      <c r="D1533">
        <v>266</v>
      </c>
      <c r="E1533" t="s">
        <v>23</v>
      </c>
      <c r="F1533" s="2">
        <v>45418</v>
      </c>
      <c r="G1533" t="s">
        <v>672</v>
      </c>
      <c r="H1533" t="s">
        <v>665</v>
      </c>
      <c r="I1533">
        <v>-10</v>
      </c>
    </row>
    <row r="1534" spans="1:9" x14ac:dyDescent="0.35">
      <c r="A1534">
        <v>11965</v>
      </c>
      <c r="B1534">
        <v>105</v>
      </c>
      <c r="C1534" t="s">
        <v>660</v>
      </c>
      <c r="D1534">
        <v>266</v>
      </c>
      <c r="E1534" t="s">
        <v>23</v>
      </c>
      <c r="F1534" s="2">
        <v>45418</v>
      </c>
      <c r="G1534" t="s">
        <v>672</v>
      </c>
      <c r="H1534" t="s">
        <v>681</v>
      </c>
      <c r="I1534">
        <v>-10</v>
      </c>
    </row>
    <row r="1535" spans="1:9" x14ac:dyDescent="0.35">
      <c r="A1535">
        <v>11966</v>
      </c>
      <c r="B1535">
        <v>105</v>
      </c>
      <c r="C1535" t="s">
        <v>660</v>
      </c>
      <c r="D1535">
        <v>266</v>
      </c>
      <c r="E1535" t="s">
        <v>23</v>
      </c>
      <c r="F1535" s="2">
        <v>45418</v>
      </c>
      <c r="G1535" t="s">
        <v>672</v>
      </c>
      <c r="H1535" t="s">
        <v>663</v>
      </c>
      <c r="I1535">
        <v>-3140</v>
      </c>
    </row>
    <row r="1536" spans="1:9" x14ac:dyDescent="0.35">
      <c r="A1536">
        <v>11967</v>
      </c>
      <c r="B1536">
        <v>105</v>
      </c>
      <c r="C1536" t="s">
        <v>660</v>
      </c>
      <c r="D1536">
        <v>266</v>
      </c>
      <c r="E1536" t="s">
        <v>23</v>
      </c>
      <c r="F1536" s="2">
        <v>45418</v>
      </c>
      <c r="G1536" t="s">
        <v>672</v>
      </c>
      <c r="H1536" t="s">
        <v>665</v>
      </c>
      <c r="I1536">
        <v>-25300</v>
      </c>
    </row>
    <row r="1537" spans="1:9" x14ac:dyDescent="0.35">
      <c r="A1537">
        <v>11968</v>
      </c>
      <c r="B1537">
        <v>105</v>
      </c>
      <c r="C1537" t="s">
        <v>660</v>
      </c>
      <c r="D1537">
        <v>266</v>
      </c>
      <c r="E1537" t="s">
        <v>23</v>
      </c>
      <c r="F1537" s="2">
        <v>45418</v>
      </c>
      <c r="G1537" t="s">
        <v>672</v>
      </c>
      <c r="H1537" t="s">
        <v>686</v>
      </c>
      <c r="I1537">
        <v>-60000</v>
      </c>
    </row>
    <row r="1538" spans="1:9" x14ac:dyDescent="0.35">
      <c r="A1538">
        <v>11969</v>
      </c>
      <c r="B1538">
        <v>105</v>
      </c>
      <c r="C1538" t="s">
        <v>660</v>
      </c>
      <c r="D1538">
        <v>266</v>
      </c>
      <c r="E1538" t="s">
        <v>23</v>
      </c>
      <c r="F1538" s="2">
        <v>45418</v>
      </c>
      <c r="G1538" t="s">
        <v>672</v>
      </c>
      <c r="H1538" t="s">
        <v>809</v>
      </c>
      <c r="I1538">
        <v>-874.42</v>
      </c>
    </row>
    <row r="1539" spans="1:9" x14ac:dyDescent="0.35">
      <c r="A1539">
        <v>11970</v>
      </c>
      <c r="B1539">
        <v>105</v>
      </c>
      <c r="C1539" t="s">
        <v>660</v>
      </c>
      <c r="D1539">
        <v>266</v>
      </c>
      <c r="E1539" t="s">
        <v>23</v>
      </c>
      <c r="F1539" s="2">
        <v>45418</v>
      </c>
      <c r="G1539" t="s">
        <v>672</v>
      </c>
      <c r="H1539" t="s">
        <v>1044</v>
      </c>
      <c r="I1539">
        <v>-10162.16</v>
      </c>
    </row>
    <row r="1540" spans="1:9" x14ac:dyDescent="0.35">
      <c r="A1540">
        <v>11874</v>
      </c>
      <c r="B1540">
        <v>105</v>
      </c>
      <c r="C1540" t="s">
        <v>660</v>
      </c>
      <c r="D1540">
        <v>266</v>
      </c>
      <c r="E1540" t="s">
        <v>23</v>
      </c>
      <c r="F1540" s="2">
        <v>45412</v>
      </c>
      <c r="G1540" t="s">
        <v>661</v>
      </c>
      <c r="H1540" t="s">
        <v>663</v>
      </c>
      <c r="I1540">
        <v>8000</v>
      </c>
    </row>
    <row r="1541" spans="1:9" x14ac:dyDescent="0.35">
      <c r="A1541">
        <v>11875</v>
      </c>
      <c r="B1541">
        <v>105</v>
      </c>
      <c r="C1541" t="s">
        <v>660</v>
      </c>
      <c r="D1541">
        <v>266</v>
      </c>
      <c r="E1541" t="s">
        <v>23</v>
      </c>
      <c r="F1541" s="2">
        <v>45412</v>
      </c>
      <c r="G1541" t="s">
        <v>661</v>
      </c>
      <c r="H1541" t="s">
        <v>680</v>
      </c>
      <c r="I1541">
        <v>12771.24</v>
      </c>
    </row>
    <row r="1542" spans="1:9" x14ac:dyDescent="0.35">
      <c r="A1542">
        <v>11876</v>
      </c>
      <c r="B1542">
        <v>105</v>
      </c>
      <c r="C1542" t="s">
        <v>660</v>
      </c>
      <c r="D1542">
        <v>266</v>
      </c>
      <c r="E1542" t="s">
        <v>23</v>
      </c>
      <c r="F1542" s="2">
        <v>45412</v>
      </c>
      <c r="G1542" t="s">
        <v>661</v>
      </c>
      <c r="H1542" t="s">
        <v>664</v>
      </c>
      <c r="I1542">
        <v>230.29</v>
      </c>
    </row>
    <row r="1543" spans="1:9" x14ac:dyDescent="0.35">
      <c r="A1543">
        <v>11877</v>
      </c>
      <c r="B1543">
        <v>105</v>
      </c>
      <c r="C1543" t="s">
        <v>660</v>
      </c>
      <c r="D1543">
        <v>266</v>
      </c>
      <c r="E1543" t="s">
        <v>23</v>
      </c>
      <c r="F1543" s="2">
        <v>45412</v>
      </c>
      <c r="G1543" t="s">
        <v>661</v>
      </c>
      <c r="H1543" t="s">
        <v>666</v>
      </c>
      <c r="I1543">
        <v>665.04</v>
      </c>
    </row>
    <row r="1544" spans="1:9" x14ac:dyDescent="0.35">
      <c r="A1544">
        <v>11878</v>
      </c>
      <c r="B1544">
        <v>105</v>
      </c>
      <c r="C1544" t="s">
        <v>660</v>
      </c>
      <c r="D1544">
        <v>266</v>
      </c>
      <c r="E1544" t="s">
        <v>23</v>
      </c>
      <c r="F1544" s="2">
        <v>45412</v>
      </c>
      <c r="G1544" t="s">
        <v>661</v>
      </c>
      <c r="H1544" t="s">
        <v>666</v>
      </c>
      <c r="I1544">
        <v>3814.2</v>
      </c>
    </row>
    <row r="1545" spans="1:9" x14ac:dyDescent="0.35">
      <c r="A1545">
        <v>11885</v>
      </c>
      <c r="B1545">
        <v>105</v>
      </c>
      <c r="C1545" t="s">
        <v>660</v>
      </c>
      <c r="D1545">
        <v>266</v>
      </c>
      <c r="E1545" t="s">
        <v>23</v>
      </c>
      <c r="F1545" s="2">
        <v>45412</v>
      </c>
      <c r="G1545" t="s">
        <v>661</v>
      </c>
      <c r="H1545" t="s">
        <v>1289</v>
      </c>
      <c r="I1545">
        <v>42.07</v>
      </c>
    </row>
    <row r="1546" spans="1:9" x14ac:dyDescent="0.35">
      <c r="A1546">
        <v>11886</v>
      </c>
      <c r="B1546">
        <v>105</v>
      </c>
      <c r="C1546" t="s">
        <v>660</v>
      </c>
      <c r="D1546">
        <v>266</v>
      </c>
      <c r="E1546" t="s">
        <v>23</v>
      </c>
      <c r="F1546" s="2">
        <v>45412</v>
      </c>
      <c r="G1546" t="s">
        <v>661</v>
      </c>
      <c r="H1546" t="s">
        <v>1290</v>
      </c>
      <c r="I1546">
        <v>15596.72</v>
      </c>
    </row>
    <row r="1547" spans="1:9" x14ac:dyDescent="0.35">
      <c r="A1547">
        <v>11887</v>
      </c>
      <c r="B1547">
        <v>105</v>
      </c>
      <c r="C1547" t="s">
        <v>660</v>
      </c>
      <c r="D1547">
        <v>266</v>
      </c>
      <c r="E1547" t="s">
        <v>23</v>
      </c>
      <c r="F1547" s="2">
        <v>45412</v>
      </c>
      <c r="G1547" t="s">
        <v>661</v>
      </c>
      <c r="H1547" t="s">
        <v>1290</v>
      </c>
      <c r="I1547">
        <v>3681.97</v>
      </c>
    </row>
    <row r="1548" spans="1:9" x14ac:dyDescent="0.35">
      <c r="A1548">
        <v>11888</v>
      </c>
      <c r="B1548">
        <v>105</v>
      </c>
      <c r="C1548" t="s">
        <v>660</v>
      </c>
      <c r="D1548">
        <v>266</v>
      </c>
      <c r="E1548" t="s">
        <v>23</v>
      </c>
      <c r="F1548" s="2">
        <v>45412</v>
      </c>
      <c r="G1548" t="s">
        <v>661</v>
      </c>
      <c r="H1548" t="s">
        <v>1290</v>
      </c>
      <c r="I1548">
        <v>5681.62</v>
      </c>
    </row>
    <row r="1549" spans="1:9" x14ac:dyDescent="0.35">
      <c r="A1549">
        <v>11889</v>
      </c>
      <c r="B1549">
        <v>105</v>
      </c>
      <c r="C1549" t="s">
        <v>660</v>
      </c>
      <c r="D1549">
        <v>266</v>
      </c>
      <c r="E1549" t="s">
        <v>23</v>
      </c>
      <c r="F1549" s="2">
        <v>45412</v>
      </c>
      <c r="G1549" t="s">
        <v>661</v>
      </c>
      <c r="H1549" t="s">
        <v>1290</v>
      </c>
      <c r="I1549">
        <v>24873.14</v>
      </c>
    </row>
    <row r="1550" spans="1:9" x14ac:dyDescent="0.35">
      <c r="A1550">
        <v>11890</v>
      </c>
      <c r="B1550">
        <v>105</v>
      </c>
      <c r="C1550" t="s">
        <v>660</v>
      </c>
      <c r="D1550">
        <v>266</v>
      </c>
      <c r="E1550" t="s">
        <v>23</v>
      </c>
      <c r="F1550" s="2">
        <v>45412</v>
      </c>
      <c r="G1550" t="s">
        <v>672</v>
      </c>
      <c r="H1550" t="s">
        <v>1291</v>
      </c>
      <c r="I1550">
        <v>-189.5</v>
      </c>
    </row>
    <row r="1551" spans="1:9" x14ac:dyDescent="0.35">
      <c r="A1551">
        <v>11891</v>
      </c>
      <c r="B1551">
        <v>105</v>
      </c>
      <c r="C1551" t="s">
        <v>660</v>
      </c>
      <c r="D1551">
        <v>266</v>
      </c>
      <c r="E1551" t="s">
        <v>23</v>
      </c>
      <c r="F1551" s="2">
        <v>45412</v>
      </c>
      <c r="G1551" t="s">
        <v>672</v>
      </c>
      <c r="H1551" t="s">
        <v>1085</v>
      </c>
      <c r="I1551">
        <v>-278.57</v>
      </c>
    </row>
    <row r="1552" spans="1:9" x14ac:dyDescent="0.35">
      <c r="A1552">
        <v>11892</v>
      </c>
      <c r="B1552">
        <v>105</v>
      </c>
      <c r="C1552" t="s">
        <v>660</v>
      </c>
      <c r="D1552">
        <v>266</v>
      </c>
      <c r="E1552" t="s">
        <v>23</v>
      </c>
      <c r="F1552" s="2">
        <v>45412</v>
      </c>
      <c r="G1552" t="s">
        <v>672</v>
      </c>
      <c r="H1552" t="s">
        <v>1088</v>
      </c>
      <c r="I1552">
        <v>-315.18</v>
      </c>
    </row>
    <row r="1553" spans="1:9" x14ac:dyDescent="0.35">
      <c r="A1553">
        <v>11893</v>
      </c>
      <c r="B1553">
        <v>105</v>
      </c>
      <c r="C1553" t="s">
        <v>660</v>
      </c>
      <c r="D1553">
        <v>266</v>
      </c>
      <c r="E1553" t="s">
        <v>23</v>
      </c>
      <c r="F1553" s="2">
        <v>45412</v>
      </c>
      <c r="G1553" t="s">
        <v>672</v>
      </c>
      <c r="H1553" t="s">
        <v>1292</v>
      </c>
      <c r="I1553">
        <v>-353.7</v>
      </c>
    </row>
    <row r="1554" spans="1:9" x14ac:dyDescent="0.35">
      <c r="A1554">
        <v>11894</v>
      </c>
      <c r="B1554">
        <v>105</v>
      </c>
      <c r="C1554" t="s">
        <v>660</v>
      </c>
      <c r="D1554">
        <v>266</v>
      </c>
      <c r="E1554" t="s">
        <v>23</v>
      </c>
      <c r="F1554" s="2">
        <v>45412</v>
      </c>
      <c r="G1554" t="s">
        <v>672</v>
      </c>
      <c r="H1554" t="s">
        <v>1293</v>
      </c>
      <c r="I1554">
        <v>-378.55</v>
      </c>
    </row>
    <row r="1555" spans="1:9" x14ac:dyDescent="0.35">
      <c r="A1555">
        <v>11895</v>
      </c>
      <c r="B1555">
        <v>105</v>
      </c>
      <c r="C1555" t="s">
        <v>660</v>
      </c>
      <c r="D1555">
        <v>266</v>
      </c>
      <c r="E1555" t="s">
        <v>23</v>
      </c>
      <c r="F1555" s="2">
        <v>45412</v>
      </c>
      <c r="G1555" t="s">
        <v>672</v>
      </c>
      <c r="H1555" t="s">
        <v>1294</v>
      </c>
      <c r="I1555">
        <v>-455.39</v>
      </c>
    </row>
    <row r="1556" spans="1:9" x14ac:dyDescent="0.35">
      <c r="A1556">
        <v>11896</v>
      </c>
      <c r="B1556">
        <v>105</v>
      </c>
      <c r="C1556" t="s">
        <v>660</v>
      </c>
      <c r="D1556">
        <v>266</v>
      </c>
      <c r="E1556" t="s">
        <v>23</v>
      </c>
      <c r="F1556" s="2">
        <v>45412</v>
      </c>
      <c r="G1556" t="s">
        <v>672</v>
      </c>
      <c r="H1556" t="s">
        <v>1295</v>
      </c>
      <c r="I1556">
        <v>-500</v>
      </c>
    </row>
    <row r="1557" spans="1:9" x14ac:dyDescent="0.35">
      <c r="A1557">
        <v>11897</v>
      </c>
      <c r="B1557">
        <v>105</v>
      </c>
      <c r="C1557" t="s">
        <v>660</v>
      </c>
      <c r="D1557">
        <v>266</v>
      </c>
      <c r="E1557" t="s">
        <v>23</v>
      </c>
      <c r="F1557" s="2">
        <v>45412</v>
      </c>
      <c r="G1557" t="s">
        <v>672</v>
      </c>
      <c r="H1557" t="s">
        <v>1206</v>
      </c>
      <c r="I1557">
        <v>-588.99</v>
      </c>
    </row>
    <row r="1558" spans="1:9" x14ac:dyDescent="0.35">
      <c r="A1558">
        <v>11898</v>
      </c>
      <c r="B1558">
        <v>105</v>
      </c>
      <c r="C1558" t="s">
        <v>660</v>
      </c>
      <c r="D1558">
        <v>266</v>
      </c>
      <c r="E1558" t="s">
        <v>23</v>
      </c>
      <c r="F1558" s="2">
        <v>45412</v>
      </c>
      <c r="G1558" t="s">
        <v>672</v>
      </c>
      <c r="H1558" t="s">
        <v>1296</v>
      </c>
      <c r="I1558">
        <v>-598</v>
      </c>
    </row>
    <row r="1559" spans="1:9" x14ac:dyDescent="0.35">
      <c r="A1559">
        <v>11899</v>
      </c>
      <c r="B1559">
        <v>105</v>
      </c>
      <c r="C1559" t="s">
        <v>660</v>
      </c>
      <c r="D1559">
        <v>266</v>
      </c>
      <c r="E1559" t="s">
        <v>23</v>
      </c>
      <c r="F1559" s="2">
        <v>45412</v>
      </c>
      <c r="G1559" t="s">
        <v>672</v>
      </c>
      <c r="H1559" t="s">
        <v>1297</v>
      </c>
      <c r="I1559">
        <v>-679</v>
      </c>
    </row>
    <row r="1560" spans="1:9" x14ac:dyDescent="0.35">
      <c r="A1560">
        <v>11900</v>
      </c>
      <c r="B1560">
        <v>105</v>
      </c>
      <c r="C1560" t="s">
        <v>660</v>
      </c>
      <c r="D1560">
        <v>266</v>
      </c>
      <c r="E1560" t="s">
        <v>23</v>
      </c>
      <c r="F1560" s="2">
        <v>45412</v>
      </c>
      <c r="G1560" t="s">
        <v>672</v>
      </c>
      <c r="H1560" t="s">
        <v>1298</v>
      </c>
      <c r="I1560">
        <v>-720</v>
      </c>
    </row>
    <row r="1561" spans="1:9" x14ac:dyDescent="0.35">
      <c r="A1561">
        <v>11901</v>
      </c>
      <c r="B1561">
        <v>105</v>
      </c>
      <c r="C1561" t="s">
        <v>660</v>
      </c>
      <c r="D1561">
        <v>266</v>
      </c>
      <c r="E1561" t="s">
        <v>23</v>
      </c>
      <c r="F1561" s="2">
        <v>45412</v>
      </c>
      <c r="G1561" t="s">
        <v>672</v>
      </c>
      <c r="H1561" t="s">
        <v>1299</v>
      </c>
      <c r="I1561">
        <v>-950.02</v>
      </c>
    </row>
    <row r="1562" spans="1:9" x14ac:dyDescent="0.35">
      <c r="A1562">
        <v>11902</v>
      </c>
      <c r="B1562">
        <v>105</v>
      </c>
      <c r="C1562" t="s">
        <v>660</v>
      </c>
      <c r="D1562">
        <v>266</v>
      </c>
      <c r="E1562" t="s">
        <v>23</v>
      </c>
      <c r="F1562" s="2">
        <v>45412</v>
      </c>
      <c r="G1562" t="s">
        <v>672</v>
      </c>
      <c r="H1562" t="s">
        <v>907</v>
      </c>
      <c r="I1562">
        <v>-2233</v>
      </c>
    </row>
    <row r="1563" spans="1:9" x14ac:dyDescent="0.35">
      <c r="A1563">
        <v>11903</v>
      </c>
      <c r="B1563">
        <v>105</v>
      </c>
      <c r="C1563" t="s">
        <v>660</v>
      </c>
      <c r="D1563">
        <v>266</v>
      </c>
      <c r="E1563" t="s">
        <v>23</v>
      </c>
      <c r="F1563" s="2">
        <v>45412</v>
      </c>
      <c r="G1563" t="s">
        <v>672</v>
      </c>
      <c r="H1563" t="s">
        <v>1206</v>
      </c>
      <c r="I1563">
        <v>-1603.88</v>
      </c>
    </row>
    <row r="1564" spans="1:9" x14ac:dyDescent="0.35">
      <c r="A1564">
        <v>11904</v>
      </c>
      <c r="B1564">
        <v>105</v>
      </c>
      <c r="C1564" t="s">
        <v>660</v>
      </c>
      <c r="D1564">
        <v>266</v>
      </c>
      <c r="E1564" t="s">
        <v>23</v>
      </c>
      <c r="F1564" s="2">
        <v>45412</v>
      </c>
      <c r="G1564" t="s">
        <v>672</v>
      </c>
      <c r="H1564" t="s">
        <v>713</v>
      </c>
      <c r="I1564">
        <v>-26375.13</v>
      </c>
    </row>
    <row r="1565" spans="1:9" x14ac:dyDescent="0.35">
      <c r="A1565">
        <v>11905</v>
      </c>
      <c r="B1565">
        <v>105</v>
      </c>
      <c r="C1565" t="s">
        <v>660</v>
      </c>
      <c r="D1565">
        <v>266</v>
      </c>
      <c r="E1565" t="s">
        <v>23</v>
      </c>
      <c r="F1565" s="2">
        <v>45412</v>
      </c>
      <c r="G1565" t="s">
        <v>672</v>
      </c>
      <c r="H1565" t="s">
        <v>1300</v>
      </c>
      <c r="I1565">
        <v>-300000</v>
      </c>
    </row>
    <row r="1566" spans="1:9" x14ac:dyDescent="0.35">
      <c r="A1566">
        <v>11906</v>
      </c>
      <c r="B1566">
        <v>105</v>
      </c>
      <c r="C1566" t="s">
        <v>660</v>
      </c>
      <c r="D1566">
        <v>266</v>
      </c>
      <c r="E1566" t="s">
        <v>23</v>
      </c>
      <c r="F1566" s="2">
        <v>45412</v>
      </c>
      <c r="G1566" t="s">
        <v>672</v>
      </c>
      <c r="H1566" t="s">
        <v>1301</v>
      </c>
      <c r="I1566">
        <v>-2965.8</v>
      </c>
    </row>
    <row r="1567" spans="1:9" x14ac:dyDescent="0.35">
      <c r="A1567">
        <v>11907</v>
      </c>
      <c r="B1567">
        <v>105</v>
      </c>
      <c r="C1567" t="s">
        <v>660</v>
      </c>
      <c r="D1567">
        <v>266</v>
      </c>
      <c r="E1567" t="s">
        <v>23</v>
      </c>
      <c r="F1567" s="2">
        <v>45412</v>
      </c>
      <c r="G1567" t="s">
        <v>672</v>
      </c>
      <c r="H1567" t="s">
        <v>696</v>
      </c>
      <c r="I1567">
        <v>-1.65</v>
      </c>
    </row>
    <row r="1568" spans="1:9" x14ac:dyDescent="0.35">
      <c r="A1568">
        <v>11908</v>
      </c>
      <c r="B1568">
        <v>105</v>
      </c>
      <c r="C1568" t="s">
        <v>660</v>
      </c>
      <c r="D1568">
        <v>266</v>
      </c>
      <c r="E1568" t="s">
        <v>23</v>
      </c>
      <c r="F1568" s="2">
        <v>45412</v>
      </c>
      <c r="G1568" t="s">
        <v>672</v>
      </c>
      <c r="H1568" t="s">
        <v>696</v>
      </c>
      <c r="I1568">
        <v>-1.68</v>
      </c>
    </row>
    <row r="1569" spans="1:9" x14ac:dyDescent="0.35">
      <c r="A1569">
        <v>11909</v>
      </c>
      <c r="B1569">
        <v>105</v>
      </c>
      <c r="C1569" t="s">
        <v>660</v>
      </c>
      <c r="D1569">
        <v>266</v>
      </c>
      <c r="E1569" t="s">
        <v>23</v>
      </c>
      <c r="F1569" s="2">
        <v>45412</v>
      </c>
      <c r="G1569" t="s">
        <v>672</v>
      </c>
      <c r="H1569" t="s">
        <v>745</v>
      </c>
      <c r="I1569">
        <v>-295.83999999999997</v>
      </c>
    </row>
    <row r="1570" spans="1:9" x14ac:dyDescent="0.35">
      <c r="A1570">
        <v>11910</v>
      </c>
      <c r="B1570">
        <v>105</v>
      </c>
      <c r="C1570" t="s">
        <v>660</v>
      </c>
      <c r="D1570">
        <v>266</v>
      </c>
      <c r="E1570" t="s">
        <v>23</v>
      </c>
      <c r="F1570" s="2">
        <v>45412</v>
      </c>
      <c r="G1570" t="s">
        <v>672</v>
      </c>
      <c r="H1570" t="s">
        <v>745</v>
      </c>
      <c r="I1570">
        <v>-1061.94</v>
      </c>
    </row>
    <row r="1571" spans="1:9" x14ac:dyDescent="0.35">
      <c r="A1571">
        <v>11911</v>
      </c>
      <c r="B1571">
        <v>105</v>
      </c>
      <c r="C1571" t="s">
        <v>660</v>
      </c>
      <c r="D1571">
        <v>266</v>
      </c>
      <c r="E1571" t="s">
        <v>23</v>
      </c>
      <c r="F1571" s="2">
        <v>45412</v>
      </c>
      <c r="G1571" t="s">
        <v>672</v>
      </c>
      <c r="H1571" t="s">
        <v>665</v>
      </c>
      <c r="I1571">
        <v>-24000</v>
      </c>
    </row>
    <row r="1572" spans="1:9" x14ac:dyDescent="0.35">
      <c r="A1572">
        <v>11912</v>
      </c>
      <c r="B1572">
        <v>105</v>
      </c>
      <c r="C1572" t="s">
        <v>660</v>
      </c>
      <c r="D1572">
        <v>266</v>
      </c>
      <c r="E1572" t="s">
        <v>23</v>
      </c>
      <c r="F1572" s="2">
        <v>45412</v>
      </c>
      <c r="G1572" t="s">
        <v>672</v>
      </c>
      <c r="H1572" t="s">
        <v>680</v>
      </c>
      <c r="I1572">
        <v>-75000</v>
      </c>
    </row>
    <row r="1573" spans="1:9" x14ac:dyDescent="0.35">
      <c r="A1573">
        <v>11913</v>
      </c>
      <c r="B1573">
        <v>105</v>
      </c>
      <c r="C1573" t="s">
        <v>660</v>
      </c>
      <c r="D1573">
        <v>266</v>
      </c>
      <c r="E1573" t="s">
        <v>23</v>
      </c>
      <c r="F1573" s="2">
        <v>45412</v>
      </c>
      <c r="G1573" t="s">
        <v>672</v>
      </c>
      <c r="H1573" t="s">
        <v>665</v>
      </c>
      <c r="I1573">
        <v>-10</v>
      </c>
    </row>
    <row r="1574" spans="1:9" x14ac:dyDescent="0.35">
      <c r="A1574">
        <v>11914</v>
      </c>
      <c r="B1574">
        <v>105</v>
      </c>
      <c r="C1574" t="s">
        <v>660</v>
      </c>
      <c r="D1574">
        <v>266</v>
      </c>
      <c r="E1574" t="s">
        <v>23</v>
      </c>
      <c r="F1574" s="2">
        <v>45412</v>
      </c>
      <c r="G1574" t="s">
        <v>672</v>
      </c>
      <c r="H1574" t="s">
        <v>665</v>
      </c>
      <c r="I1574">
        <v>-2100</v>
      </c>
    </row>
    <row r="1575" spans="1:9" x14ac:dyDescent="0.35">
      <c r="A1575">
        <v>11915</v>
      </c>
      <c r="B1575">
        <v>105</v>
      </c>
      <c r="C1575" t="s">
        <v>660</v>
      </c>
      <c r="D1575">
        <v>266</v>
      </c>
      <c r="E1575" t="s">
        <v>23</v>
      </c>
      <c r="F1575" s="2">
        <v>45412</v>
      </c>
      <c r="G1575" t="s">
        <v>672</v>
      </c>
      <c r="H1575" t="s">
        <v>683</v>
      </c>
      <c r="I1575">
        <v>-10</v>
      </c>
    </row>
    <row r="1576" spans="1:9" x14ac:dyDescent="0.35">
      <c r="A1576">
        <v>11916</v>
      </c>
      <c r="B1576">
        <v>105</v>
      </c>
      <c r="C1576" t="s">
        <v>660</v>
      </c>
      <c r="D1576">
        <v>266</v>
      </c>
      <c r="E1576" t="s">
        <v>23</v>
      </c>
      <c r="F1576" s="2">
        <v>45412</v>
      </c>
      <c r="G1576" t="s">
        <v>672</v>
      </c>
      <c r="H1576" t="s">
        <v>665</v>
      </c>
      <c r="I1576">
        <v>-16000</v>
      </c>
    </row>
    <row r="1577" spans="1:9" x14ac:dyDescent="0.35">
      <c r="A1577">
        <v>11917</v>
      </c>
      <c r="B1577">
        <v>105</v>
      </c>
      <c r="C1577" t="s">
        <v>660</v>
      </c>
      <c r="D1577">
        <v>266</v>
      </c>
      <c r="E1577" t="s">
        <v>23</v>
      </c>
      <c r="F1577" s="2">
        <v>45412</v>
      </c>
      <c r="G1577" t="s">
        <v>672</v>
      </c>
      <c r="H1577" t="s">
        <v>682</v>
      </c>
      <c r="I1577">
        <v>-10</v>
      </c>
    </row>
    <row r="1578" spans="1:9" x14ac:dyDescent="0.35">
      <c r="A1578">
        <v>11918</v>
      </c>
      <c r="B1578">
        <v>105</v>
      </c>
      <c r="C1578" t="s">
        <v>660</v>
      </c>
      <c r="D1578">
        <v>266</v>
      </c>
      <c r="E1578" t="s">
        <v>23</v>
      </c>
      <c r="F1578" s="2">
        <v>45412</v>
      </c>
      <c r="G1578" t="s">
        <v>672</v>
      </c>
      <c r="H1578" t="s">
        <v>852</v>
      </c>
      <c r="I1578">
        <v>-12.75</v>
      </c>
    </row>
    <row r="1579" spans="1:9" x14ac:dyDescent="0.35">
      <c r="A1579">
        <v>11919</v>
      </c>
      <c r="B1579">
        <v>105</v>
      </c>
      <c r="C1579" t="s">
        <v>660</v>
      </c>
      <c r="D1579">
        <v>266</v>
      </c>
      <c r="E1579" t="s">
        <v>23</v>
      </c>
      <c r="F1579" s="2">
        <v>45412</v>
      </c>
      <c r="G1579" t="s">
        <v>672</v>
      </c>
      <c r="H1579" t="s">
        <v>852</v>
      </c>
      <c r="I1579">
        <v>-12.75</v>
      </c>
    </row>
    <row r="1580" spans="1:9" x14ac:dyDescent="0.35">
      <c r="A1580">
        <v>11920</v>
      </c>
      <c r="B1580">
        <v>105</v>
      </c>
      <c r="C1580" t="s">
        <v>660</v>
      </c>
      <c r="D1580">
        <v>266</v>
      </c>
      <c r="E1580" t="s">
        <v>23</v>
      </c>
      <c r="F1580" s="2">
        <v>45412</v>
      </c>
      <c r="G1580" t="s">
        <v>672</v>
      </c>
      <c r="H1580" t="s">
        <v>1302</v>
      </c>
      <c r="I1580">
        <v>-6740</v>
      </c>
    </row>
    <row r="1581" spans="1:9" x14ac:dyDescent="0.35">
      <c r="A1581">
        <v>11921</v>
      </c>
      <c r="B1581">
        <v>105</v>
      </c>
      <c r="C1581" t="s">
        <v>660</v>
      </c>
      <c r="D1581">
        <v>266</v>
      </c>
      <c r="E1581" t="s">
        <v>23</v>
      </c>
      <c r="F1581" s="2">
        <v>45412</v>
      </c>
      <c r="G1581" t="s">
        <v>672</v>
      </c>
      <c r="H1581" t="s">
        <v>1303</v>
      </c>
      <c r="I1581">
        <v>-240</v>
      </c>
    </row>
    <row r="1582" spans="1:9" x14ac:dyDescent="0.35">
      <c r="A1582">
        <v>11835</v>
      </c>
      <c r="B1582">
        <v>105</v>
      </c>
      <c r="C1582" t="s">
        <v>660</v>
      </c>
      <c r="D1582">
        <v>266</v>
      </c>
      <c r="E1582" t="s">
        <v>23</v>
      </c>
      <c r="F1582" s="2">
        <v>45411</v>
      </c>
      <c r="G1582" t="s">
        <v>661</v>
      </c>
      <c r="H1582" t="s">
        <v>663</v>
      </c>
      <c r="I1582">
        <v>10850</v>
      </c>
    </row>
    <row r="1583" spans="1:9" x14ac:dyDescent="0.35">
      <c r="A1583">
        <v>11836</v>
      </c>
      <c r="B1583">
        <v>105</v>
      </c>
      <c r="C1583" t="s">
        <v>660</v>
      </c>
      <c r="D1583">
        <v>266</v>
      </c>
      <c r="E1583" t="s">
        <v>23</v>
      </c>
      <c r="F1583" s="2">
        <v>45411</v>
      </c>
      <c r="G1583" t="s">
        <v>661</v>
      </c>
      <c r="H1583" t="s">
        <v>663</v>
      </c>
      <c r="I1583">
        <v>25300</v>
      </c>
    </row>
    <row r="1584" spans="1:9" x14ac:dyDescent="0.35">
      <c r="A1584">
        <v>11837</v>
      </c>
      <c r="B1584">
        <v>105</v>
      </c>
      <c r="C1584" t="s">
        <v>660</v>
      </c>
      <c r="D1584">
        <v>266</v>
      </c>
      <c r="E1584" t="s">
        <v>23</v>
      </c>
      <c r="F1584" s="2">
        <v>45411</v>
      </c>
      <c r="G1584" t="s">
        <v>661</v>
      </c>
      <c r="H1584" t="s">
        <v>665</v>
      </c>
      <c r="I1584">
        <v>160800</v>
      </c>
    </row>
    <row r="1585" spans="1:9" x14ac:dyDescent="0.35">
      <c r="A1585">
        <v>11838</v>
      </c>
      <c r="B1585">
        <v>105</v>
      </c>
      <c r="C1585" t="s">
        <v>660</v>
      </c>
      <c r="D1585">
        <v>266</v>
      </c>
      <c r="E1585" t="s">
        <v>23</v>
      </c>
      <c r="F1585" s="2">
        <v>45411</v>
      </c>
      <c r="G1585" t="s">
        <v>661</v>
      </c>
      <c r="H1585" t="s">
        <v>680</v>
      </c>
      <c r="I1585">
        <v>145850</v>
      </c>
    </row>
    <row r="1586" spans="1:9" x14ac:dyDescent="0.35">
      <c r="A1586">
        <v>11839</v>
      </c>
      <c r="B1586">
        <v>105</v>
      </c>
      <c r="C1586" t="s">
        <v>660</v>
      </c>
      <c r="D1586">
        <v>266</v>
      </c>
      <c r="E1586" t="s">
        <v>23</v>
      </c>
      <c r="F1586" s="2">
        <v>45411</v>
      </c>
      <c r="G1586" t="s">
        <v>661</v>
      </c>
      <c r="H1586" t="s">
        <v>667</v>
      </c>
      <c r="I1586">
        <v>304.95999999999998</v>
      </c>
    </row>
    <row r="1587" spans="1:9" x14ac:dyDescent="0.35">
      <c r="A1587">
        <v>11840</v>
      </c>
      <c r="B1587">
        <v>105</v>
      </c>
      <c r="C1587" t="s">
        <v>660</v>
      </c>
      <c r="D1587">
        <v>266</v>
      </c>
      <c r="E1587" t="s">
        <v>23</v>
      </c>
      <c r="F1587" s="2">
        <v>45411</v>
      </c>
      <c r="G1587" t="s">
        <v>661</v>
      </c>
      <c r="H1587" t="s">
        <v>1304</v>
      </c>
      <c r="I1587">
        <v>54535.55</v>
      </c>
    </row>
    <row r="1588" spans="1:9" x14ac:dyDescent="0.35">
      <c r="A1588">
        <v>11841</v>
      </c>
      <c r="B1588">
        <v>105</v>
      </c>
      <c r="C1588" t="s">
        <v>660</v>
      </c>
      <c r="D1588">
        <v>266</v>
      </c>
      <c r="E1588" t="s">
        <v>23</v>
      </c>
      <c r="F1588" s="2">
        <v>45411</v>
      </c>
      <c r="G1588" t="s">
        <v>661</v>
      </c>
      <c r="H1588" t="s">
        <v>1304</v>
      </c>
      <c r="I1588">
        <v>29925.040000000001</v>
      </c>
    </row>
    <row r="1589" spans="1:9" x14ac:dyDescent="0.35">
      <c r="A1589">
        <v>11842</v>
      </c>
      <c r="B1589">
        <v>105</v>
      </c>
      <c r="C1589" t="s">
        <v>660</v>
      </c>
      <c r="D1589">
        <v>266</v>
      </c>
      <c r="E1589" t="s">
        <v>23</v>
      </c>
      <c r="F1589" s="2">
        <v>45411</v>
      </c>
      <c r="G1589" t="s">
        <v>661</v>
      </c>
      <c r="H1589" t="s">
        <v>1304</v>
      </c>
      <c r="I1589">
        <v>284419.65000000002</v>
      </c>
    </row>
    <row r="1590" spans="1:9" x14ac:dyDescent="0.35">
      <c r="A1590">
        <v>11843</v>
      </c>
      <c r="B1590">
        <v>105</v>
      </c>
      <c r="C1590" t="s">
        <v>660</v>
      </c>
      <c r="D1590">
        <v>266</v>
      </c>
      <c r="E1590" t="s">
        <v>23</v>
      </c>
      <c r="F1590" s="2">
        <v>45411</v>
      </c>
      <c r="G1590" t="s">
        <v>661</v>
      </c>
      <c r="H1590" t="s">
        <v>1305</v>
      </c>
      <c r="I1590">
        <v>5000</v>
      </c>
    </row>
    <row r="1591" spans="1:9" x14ac:dyDescent="0.35">
      <c r="A1591">
        <v>11844</v>
      </c>
      <c r="B1591">
        <v>105</v>
      </c>
      <c r="C1591" t="s">
        <v>660</v>
      </c>
      <c r="D1591">
        <v>266</v>
      </c>
      <c r="E1591" t="s">
        <v>23</v>
      </c>
      <c r="F1591" s="2">
        <v>45411</v>
      </c>
      <c r="G1591" t="s">
        <v>672</v>
      </c>
      <c r="H1591" t="s">
        <v>1306</v>
      </c>
      <c r="I1591">
        <v>-489.75</v>
      </c>
    </row>
    <row r="1592" spans="1:9" x14ac:dyDescent="0.35">
      <c r="A1592">
        <v>11845</v>
      </c>
      <c r="B1592">
        <v>105</v>
      </c>
      <c r="C1592" t="s">
        <v>660</v>
      </c>
      <c r="D1592">
        <v>266</v>
      </c>
      <c r="E1592" t="s">
        <v>23</v>
      </c>
      <c r="F1592" s="2">
        <v>45411</v>
      </c>
      <c r="G1592" t="s">
        <v>672</v>
      </c>
      <c r="H1592" t="s">
        <v>1307</v>
      </c>
      <c r="I1592">
        <v>-296.92</v>
      </c>
    </row>
    <row r="1593" spans="1:9" x14ac:dyDescent="0.35">
      <c r="A1593">
        <v>11846</v>
      </c>
      <c r="B1593">
        <v>105</v>
      </c>
      <c r="C1593" t="s">
        <v>660</v>
      </c>
      <c r="D1593">
        <v>266</v>
      </c>
      <c r="E1593" t="s">
        <v>23</v>
      </c>
      <c r="F1593" s="2">
        <v>45411</v>
      </c>
      <c r="G1593" t="s">
        <v>672</v>
      </c>
      <c r="H1593" t="s">
        <v>1308</v>
      </c>
      <c r="I1593">
        <v>-2176.36</v>
      </c>
    </row>
    <row r="1594" spans="1:9" x14ac:dyDescent="0.35">
      <c r="A1594">
        <v>11847</v>
      </c>
      <c r="B1594">
        <v>105</v>
      </c>
      <c r="C1594" t="s">
        <v>660</v>
      </c>
      <c r="D1594">
        <v>266</v>
      </c>
      <c r="E1594" t="s">
        <v>23</v>
      </c>
      <c r="F1594" s="2">
        <v>45411</v>
      </c>
      <c r="G1594" t="s">
        <v>672</v>
      </c>
      <c r="H1594" t="s">
        <v>1309</v>
      </c>
      <c r="I1594">
        <v>-1200</v>
      </c>
    </row>
    <row r="1595" spans="1:9" x14ac:dyDescent="0.35">
      <c r="A1595">
        <v>11848</v>
      </c>
      <c r="B1595">
        <v>105</v>
      </c>
      <c r="C1595" t="s">
        <v>660</v>
      </c>
      <c r="D1595">
        <v>266</v>
      </c>
      <c r="E1595" t="s">
        <v>23</v>
      </c>
      <c r="F1595" s="2">
        <v>45411</v>
      </c>
      <c r="G1595" t="s">
        <v>672</v>
      </c>
      <c r="H1595" t="s">
        <v>1310</v>
      </c>
      <c r="I1595">
        <v>-101.3</v>
      </c>
    </row>
    <row r="1596" spans="1:9" x14ac:dyDescent="0.35">
      <c r="A1596">
        <v>11849</v>
      </c>
      <c r="B1596">
        <v>105</v>
      </c>
      <c r="C1596" t="s">
        <v>660</v>
      </c>
      <c r="D1596">
        <v>266</v>
      </c>
      <c r="E1596" t="s">
        <v>23</v>
      </c>
      <c r="F1596" s="2">
        <v>45411</v>
      </c>
      <c r="G1596" t="s">
        <v>672</v>
      </c>
      <c r="H1596" t="s">
        <v>1311</v>
      </c>
      <c r="I1596">
        <v>-827.94</v>
      </c>
    </row>
    <row r="1597" spans="1:9" x14ac:dyDescent="0.35">
      <c r="A1597">
        <v>11850</v>
      </c>
      <c r="B1597">
        <v>105</v>
      </c>
      <c r="C1597" t="s">
        <v>660</v>
      </c>
      <c r="D1597">
        <v>266</v>
      </c>
      <c r="E1597" t="s">
        <v>23</v>
      </c>
      <c r="F1597" s="2">
        <v>45411</v>
      </c>
      <c r="G1597" t="s">
        <v>672</v>
      </c>
      <c r="H1597" t="s">
        <v>1312</v>
      </c>
      <c r="I1597">
        <v>-557.63</v>
      </c>
    </row>
    <row r="1598" spans="1:9" x14ac:dyDescent="0.35">
      <c r="A1598">
        <v>11851</v>
      </c>
      <c r="B1598">
        <v>105</v>
      </c>
      <c r="C1598" t="s">
        <v>660</v>
      </c>
      <c r="D1598">
        <v>266</v>
      </c>
      <c r="E1598" t="s">
        <v>23</v>
      </c>
      <c r="F1598" s="2">
        <v>45411</v>
      </c>
      <c r="G1598" t="s">
        <v>672</v>
      </c>
      <c r="H1598" t="s">
        <v>1313</v>
      </c>
      <c r="I1598">
        <v>-216.6</v>
      </c>
    </row>
    <row r="1599" spans="1:9" x14ac:dyDescent="0.35">
      <c r="A1599">
        <v>11852</v>
      </c>
      <c r="B1599">
        <v>105</v>
      </c>
      <c r="C1599" t="s">
        <v>660</v>
      </c>
      <c r="D1599">
        <v>266</v>
      </c>
      <c r="E1599" t="s">
        <v>23</v>
      </c>
      <c r="F1599" s="2">
        <v>45411</v>
      </c>
      <c r="G1599" t="s">
        <v>672</v>
      </c>
      <c r="H1599" t="s">
        <v>1314</v>
      </c>
      <c r="I1599">
        <v>-616.87</v>
      </c>
    </row>
    <row r="1600" spans="1:9" x14ac:dyDescent="0.35">
      <c r="A1600">
        <v>11853</v>
      </c>
      <c r="B1600">
        <v>105</v>
      </c>
      <c r="C1600" t="s">
        <v>660</v>
      </c>
      <c r="D1600">
        <v>266</v>
      </c>
      <c r="E1600" t="s">
        <v>23</v>
      </c>
      <c r="F1600" s="2">
        <v>45411</v>
      </c>
      <c r="G1600" t="s">
        <v>672</v>
      </c>
      <c r="H1600" t="s">
        <v>696</v>
      </c>
      <c r="I1600">
        <v>-1.65</v>
      </c>
    </row>
    <row r="1601" spans="1:9" x14ac:dyDescent="0.35">
      <c r="A1601">
        <v>11854</v>
      </c>
      <c r="B1601">
        <v>105</v>
      </c>
      <c r="C1601" t="s">
        <v>660</v>
      </c>
      <c r="D1601">
        <v>266</v>
      </c>
      <c r="E1601" t="s">
        <v>23</v>
      </c>
      <c r="F1601" s="2">
        <v>45411</v>
      </c>
      <c r="G1601" t="s">
        <v>672</v>
      </c>
      <c r="H1601" t="s">
        <v>696</v>
      </c>
      <c r="I1601">
        <v>-3.78</v>
      </c>
    </row>
    <row r="1602" spans="1:9" x14ac:dyDescent="0.35">
      <c r="A1602">
        <v>11855</v>
      </c>
      <c r="B1602">
        <v>105</v>
      </c>
      <c r="C1602" t="s">
        <v>660</v>
      </c>
      <c r="D1602">
        <v>266</v>
      </c>
      <c r="E1602" t="s">
        <v>23</v>
      </c>
      <c r="F1602" s="2">
        <v>45411</v>
      </c>
      <c r="G1602" t="s">
        <v>672</v>
      </c>
      <c r="H1602" t="s">
        <v>696</v>
      </c>
      <c r="I1602">
        <v>-9</v>
      </c>
    </row>
    <row r="1603" spans="1:9" x14ac:dyDescent="0.35">
      <c r="A1603">
        <v>11856</v>
      </c>
      <c r="B1603">
        <v>105</v>
      </c>
      <c r="C1603" t="s">
        <v>660</v>
      </c>
      <c r="D1603">
        <v>266</v>
      </c>
      <c r="E1603" t="s">
        <v>23</v>
      </c>
      <c r="F1603" s="2">
        <v>45411</v>
      </c>
      <c r="G1603" t="s">
        <v>672</v>
      </c>
      <c r="H1603" t="s">
        <v>696</v>
      </c>
      <c r="I1603">
        <v>-9</v>
      </c>
    </row>
    <row r="1604" spans="1:9" x14ac:dyDescent="0.35">
      <c r="A1604">
        <v>11857</v>
      </c>
      <c r="B1604">
        <v>105</v>
      </c>
      <c r="C1604" t="s">
        <v>660</v>
      </c>
      <c r="D1604">
        <v>266</v>
      </c>
      <c r="E1604" t="s">
        <v>23</v>
      </c>
      <c r="F1604" s="2">
        <v>45411</v>
      </c>
      <c r="G1604" t="s">
        <v>672</v>
      </c>
      <c r="H1604" t="s">
        <v>696</v>
      </c>
      <c r="I1604">
        <v>-9</v>
      </c>
    </row>
    <row r="1605" spans="1:9" x14ac:dyDescent="0.35">
      <c r="A1605">
        <v>11858</v>
      </c>
      <c r="B1605">
        <v>105</v>
      </c>
      <c r="C1605" t="s">
        <v>660</v>
      </c>
      <c r="D1605">
        <v>266</v>
      </c>
      <c r="E1605" t="s">
        <v>23</v>
      </c>
      <c r="F1605" s="2">
        <v>45411</v>
      </c>
      <c r="G1605" t="s">
        <v>672</v>
      </c>
      <c r="H1605" t="s">
        <v>696</v>
      </c>
      <c r="I1605">
        <v>-9</v>
      </c>
    </row>
    <row r="1606" spans="1:9" x14ac:dyDescent="0.35">
      <c r="A1606">
        <v>11859</v>
      </c>
      <c r="B1606">
        <v>105</v>
      </c>
      <c r="C1606" t="s">
        <v>660</v>
      </c>
      <c r="D1606">
        <v>266</v>
      </c>
      <c r="E1606" t="s">
        <v>23</v>
      </c>
      <c r="F1606" s="2">
        <v>45411</v>
      </c>
      <c r="G1606" t="s">
        <v>672</v>
      </c>
      <c r="H1606" t="s">
        <v>696</v>
      </c>
      <c r="I1606">
        <v>-9</v>
      </c>
    </row>
    <row r="1607" spans="1:9" x14ac:dyDescent="0.35">
      <c r="A1607">
        <v>11860</v>
      </c>
      <c r="B1607">
        <v>105</v>
      </c>
      <c r="C1607" t="s">
        <v>660</v>
      </c>
      <c r="D1607">
        <v>266</v>
      </c>
      <c r="E1607" t="s">
        <v>23</v>
      </c>
      <c r="F1607" s="2">
        <v>45411</v>
      </c>
      <c r="G1607" t="s">
        <v>672</v>
      </c>
      <c r="H1607" t="s">
        <v>696</v>
      </c>
      <c r="I1607">
        <v>-9</v>
      </c>
    </row>
    <row r="1608" spans="1:9" x14ac:dyDescent="0.35">
      <c r="A1608">
        <v>11861</v>
      </c>
      <c r="B1608">
        <v>105</v>
      </c>
      <c r="C1608" t="s">
        <v>660</v>
      </c>
      <c r="D1608">
        <v>266</v>
      </c>
      <c r="E1608" t="s">
        <v>23</v>
      </c>
      <c r="F1608" s="2">
        <v>45411</v>
      </c>
      <c r="G1608" t="s">
        <v>672</v>
      </c>
      <c r="H1608" t="s">
        <v>696</v>
      </c>
      <c r="I1608">
        <v>-9</v>
      </c>
    </row>
    <row r="1609" spans="1:9" x14ac:dyDescent="0.35">
      <c r="A1609">
        <v>11862</v>
      </c>
      <c r="B1609">
        <v>105</v>
      </c>
      <c r="C1609" t="s">
        <v>660</v>
      </c>
      <c r="D1609">
        <v>266</v>
      </c>
      <c r="E1609" t="s">
        <v>23</v>
      </c>
      <c r="F1609" s="2">
        <v>45411</v>
      </c>
      <c r="G1609" t="s">
        <v>672</v>
      </c>
      <c r="H1609" t="s">
        <v>696</v>
      </c>
      <c r="I1609">
        <v>-9</v>
      </c>
    </row>
    <row r="1610" spans="1:9" x14ac:dyDescent="0.35">
      <c r="A1610">
        <v>11863</v>
      </c>
      <c r="B1610">
        <v>105</v>
      </c>
      <c r="C1610" t="s">
        <v>660</v>
      </c>
      <c r="D1610">
        <v>266</v>
      </c>
      <c r="E1610" t="s">
        <v>23</v>
      </c>
      <c r="F1610" s="2">
        <v>45411</v>
      </c>
      <c r="G1610" t="s">
        <v>672</v>
      </c>
      <c r="H1610" t="s">
        <v>696</v>
      </c>
      <c r="I1610">
        <v>-9</v>
      </c>
    </row>
    <row r="1611" spans="1:9" x14ac:dyDescent="0.35">
      <c r="A1611">
        <v>11864</v>
      </c>
      <c r="B1611">
        <v>105</v>
      </c>
      <c r="C1611" t="s">
        <v>660</v>
      </c>
      <c r="D1611">
        <v>266</v>
      </c>
      <c r="E1611" t="s">
        <v>23</v>
      </c>
      <c r="F1611" s="2">
        <v>45411</v>
      </c>
      <c r="G1611" t="s">
        <v>672</v>
      </c>
      <c r="H1611" t="s">
        <v>696</v>
      </c>
      <c r="I1611">
        <v>-9</v>
      </c>
    </row>
    <row r="1612" spans="1:9" x14ac:dyDescent="0.35">
      <c r="A1612">
        <v>11865</v>
      </c>
      <c r="B1612">
        <v>105</v>
      </c>
      <c r="C1612" t="s">
        <v>660</v>
      </c>
      <c r="D1612">
        <v>266</v>
      </c>
      <c r="E1612" t="s">
        <v>23</v>
      </c>
      <c r="F1612" s="2">
        <v>45411</v>
      </c>
      <c r="G1612" t="s">
        <v>672</v>
      </c>
      <c r="H1612" t="s">
        <v>696</v>
      </c>
      <c r="I1612">
        <v>-9</v>
      </c>
    </row>
    <row r="1613" spans="1:9" x14ac:dyDescent="0.35">
      <c r="A1613">
        <v>11866</v>
      </c>
      <c r="B1613">
        <v>105</v>
      </c>
      <c r="C1613" t="s">
        <v>660</v>
      </c>
      <c r="D1613">
        <v>266</v>
      </c>
      <c r="E1613" t="s">
        <v>23</v>
      </c>
      <c r="F1613" s="2">
        <v>45411</v>
      </c>
      <c r="G1613" t="s">
        <v>672</v>
      </c>
      <c r="H1613" t="s">
        <v>772</v>
      </c>
      <c r="I1613">
        <v>-28764.55</v>
      </c>
    </row>
    <row r="1614" spans="1:9" x14ac:dyDescent="0.35">
      <c r="A1614">
        <v>11867</v>
      </c>
      <c r="B1614">
        <v>105</v>
      </c>
      <c r="C1614" t="s">
        <v>660</v>
      </c>
      <c r="D1614">
        <v>266</v>
      </c>
      <c r="E1614" t="s">
        <v>23</v>
      </c>
      <c r="F1614" s="2">
        <v>45411</v>
      </c>
      <c r="G1614" t="s">
        <v>672</v>
      </c>
      <c r="H1614" t="s">
        <v>683</v>
      </c>
      <c r="I1614">
        <v>-10</v>
      </c>
    </row>
    <row r="1615" spans="1:9" x14ac:dyDescent="0.35">
      <c r="A1615">
        <v>11868</v>
      </c>
      <c r="B1615">
        <v>105</v>
      </c>
      <c r="C1615" t="s">
        <v>660</v>
      </c>
      <c r="D1615">
        <v>266</v>
      </c>
      <c r="E1615" t="s">
        <v>23</v>
      </c>
      <c r="F1615" s="2">
        <v>45411</v>
      </c>
      <c r="G1615" t="s">
        <v>672</v>
      </c>
      <c r="H1615" t="s">
        <v>772</v>
      </c>
      <c r="I1615">
        <v>-10</v>
      </c>
    </row>
    <row r="1616" spans="1:9" x14ac:dyDescent="0.35">
      <c r="A1616">
        <v>11869</v>
      </c>
      <c r="B1616">
        <v>105</v>
      </c>
      <c r="C1616" t="s">
        <v>660</v>
      </c>
      <c r="D1616">
        <v>266</v>
      </c>
      <c r="E1616" t="s">
        <v>23</v>
      </c>
      <c r="F1616" s="2">
        <v>45411</v>
      </c>
      <c r="G1616" t="s">
        <v>672</v>
      </c>
      <c r="H1616" t="s">
        <v>686</v>
      </c>
      <c r="I1616">
        <v>-100000</v>
      </c>
    </row>
    <row r="1617" spans="1:9" x14ac:dyDescent="0.35">
      <c r="A1617">
        <v>11870</v>
      </c>
      <c r="B1617">
        <v>105</v>
      </c>
      <c r="C1617" t="s">
        <v>660</v>
      </c>
      <c r="D1617">
        <v>266</v>
      </c>
      <c r="E1617" t="s">
        <v>23</v>
      </c>
      <c r="F1617" s="2">
        <v>45411</v>
      </c>
      <c r="G1617" t="s">
        <v>672</v>
      </c>
      <c r="H1617" t="s">
        <v>772</v>
      </c>
      <c r="I1617">
        <v>-10000</v>
      </c>
    </row>
    <row r="1618" spans="1:9" x14ac:dyDescent="0.35">
      <c r="A1618">
        <v>11872</v>
      </c>
      <c r="B1618">
        <v>105</v>
      </c>
      <c r="C1618" t="s">
        <v>660</v>
      </c>
      <c r="D1618">
        <v>266</v>
      </c>
      <c r="E1618" t="s">
        <v>23</v>
      </c>
      <c r="F1618" s="2">
        <v>45411</v>
      </c>
      <c r="G1618" t="s">
        <v>672</v>
      </c>
      <c r="H1618" t="s">
        <v>1315</v>
      </c>
      <c r="I1618">
        <v>-1130</v>
      </c>
    </row>
    <row r="1619" spans="1:9" x14ac:dyDescent="0.35">
      <c r="A1619">
        <v>11873</v>
      </c>
      <c r="B1619">
        <v>105</v>
      </c>
      <c r="C1619" t="s">
        <v>660</v>
      </c>
      <c r="D1619">
        <v>266</v>
      </c>
      <c r="E1619" t="s">
        <v>23</v>
      </c>
      <c r="F1619" s="2">
        <v>45411</v>
      </c>
      <c r="G1619" t="s">
        <v>672</v>
      </c>
      <c r="H1619" t="s">
        <v>1316</v>
      </c>
      <c r="I1619">
        <v>-2500</v>
      </c>
    </row>
    <row r="1620" spans="1:9" x14ac:dyDescent="0.35">
      <c r="A1620">
        <v>11668</v>
      </c>
      <c r="B1620">
        <v>105</v>
      </c>
      <c r="C1620" t="s">
        <v>660</v>
      </c>
      <c r="D1620">
        <v>266</v>
      </c>
      <c r="E1620" t="s">
        <v>23</v>
      </c>
      <c r="F1620" s="2">
        <v>45408</v>
      </c>
      <c r="G1620" t="s">
        <v>661</v>
      </c>
      <c r="H1620" t="s">
        <v>664</v>
      </c>
      <c r="I1620">
        <v>5000</v>
      </c>
    </row>
    <row r="1621" spans="1:9" x14ac:dyDescent="0.35">
      <c r="A1621">
        <v>11669</v>
      </c>
      <c r="B1621">
        <v>105</v>
      </c>
      <c r="C1621" t="s">
        <v>660</v>
      </c>
      <c r="D1621">
        <v>266</v>
      </c>
      <c r="E1621" t="s">
        <v>23</v>
      </c>
      <c r="F1621" s="2">
        <v>45408</v>
      </c>
      <c r="G1621" t="s">
        <v>661</v>
      </c>
      <c r="H1621" t="s">
        <v>680</v>
      </c>
      <c r="I1621">
        <v>40000</v>
      </c>
    </row>
    <row r="1622" spans="1:9" x14ac:dyDescent="0.35">
      <c r="A1622">
        <v>11670</v>
      </c>
      <c r="B1622">
        <v>105</v>
      </c>
      <c r="C1622" t="s">
        <v>660</v>
      </c>
      <c r="D1622">
        <v>266</v>
      </c>
      <c r="E1622" t="s">
        <v>23</v>
      </c>
      <c r="F1622" s="2">
        <v>45408</v>
      </c>
      <c r="G1622" t="s">
        <v>661</v>
      </c>
      <c r="H1622" t="s">
        <v>667</v>
      </c>
      <c r="I1622">
        <v>73.319999999999993</v>
      </c>
    </row>
    <row r="1623" spans="1:9" x14ac:dyDescent="0.35">
      <c r="A1623">
        <v>11671</v>
      </c>
      <c r="B1623">
        <v>105</v>
      </c>
      <c r="C1623" t="s">
        <v>660</v>
      </c>
      <c r="D1623">
        <v>266</v>
      </c>
      <c r="E1623" t="s">
        <v>23</v>
      </c>
      <c r="F1623" s="2">
        <v>45408</v>
      </c>
      <c r="G1623" t="s">
        <v>661</v>
      </c>
      <c r="H1623" t="s">
        <v>1317</v>
      </c>
      <c r="I1623">
        <v>91246.09</v>
      </c>
    </row>
    <row r="1624" spans="1:9" x14ac:dyDescent="0.35">
      <c r="A1624">
        <v>11672</v>
      </c>
      <c r="B1624">
        <v>105</v>
      </c>
      <c r="C1624" t="s">
        <v>660</v>
      </c>
      <c r="D1624">
        <v>266</v>
      </c>
      <c r="E1624" t="s">
        <v>23</v>
      </c>
      <c r="F1624" s="2">
        <v>45408</v>
      </c>
      <c r="G1624" t="s">
        <v>661</v>
      </c>
      <c r="H1624" t="s">
        <v>1317</v>
      </c>
      <c r="I1624">
        <v>21261.82</v>
      </c>
    </row>
    <row r="1625" spans="1:9" x14ac:dyDescent="0.35">
      <c r="A1625">
        <v>11673</v>
      </c>
      <c r="B1625">
        <v>105</v>
      </c>
      <c r="C1625" t="s">
        <v>660</v>
      </c>
      <c r="D1625">
        <v>266</v>
      </c>
      <c r="E1625" t="s">
        <v>23</v>
      </c>
      <c r="F1625" s="2">
        <v>45408</v>
      </c>
      <c r="G1625" t="s">
        <v>661</v>
      </c>
      <c r="H1625" t="s">
        <v>1317</v>
      </c>
      <c r="I1625">
        <v>6680.23</v>
      </c>
    </row>
    <row r="1626" spans="1:9" x14ac:dyDescent="0.35">
      <c r="A1626">
        <v>11674</v>
      </c>
      <c r="B1626">
        <v>105</v>
      </c>
      <c r="C1626" t="s">
        <v>660</v>
      </c>
      <c r="D1626">
        <v>266</v>
      </c>
      <c r="E1626" t="s">
        <v>23</v>
      </c>
      <c r="F1626" s="2">
        <v>45408</v>
      </c>
      <c r="G1626" t="s">
        <v>661</v>
      </c>
      <c r="H1626" t="s">
        <v>1317</v>
      </c>
      <c r="I1626">
        <v>6317.24</v>
      </c>
    </row>
    <row r="1627" spans="1:9" x14ac:dyDescent="0.35">
      <c r="A1627">
        <v>11675</v>
      </c>
      <c r="B1627">
        <v>105</v>
      </c>
      <c r="C1627" t="s">
        <v>660</v>
      </c>
      <c r="D1627">
        <v>266</v>
      </c>
      <c r="E1627" t="s">
        <v>23</v>
      </c>
      <c r="F1627" s="2">
        <v>45408</v>
      </c>
      <c r="G1627" t="s">
        <v>661</v>
      </c>
      <c r="H1627" t="s">
        <v>1318</v>
      </c>
      <c r="I1627">
        <v>65.89</v>
      </c>
    </row>
    <row r="1628" spans="1:9" x14ac:dyDescent="0.35">
      <c r="A1628">
        <v>11676</v>
      </c>
      <c r="B1628">
        <v>105</v>
      </c>
      <c r="C1628" t="s">
        <v>660</v>
      </c>
      <c r="D1628">
        <v>266</v>
      </c>
      <c r="E1628" t="s">
        <v>23</v>
      </c>
      <c r="F1628" s="2">
        <v>45408</v>
      </c>
      <c r="G1628" t="s">
        <v>661</v>
      </c>
      <c r="H1628" t="s">
        <v>1319</v>
      </c>
      <c r="I1628">
        <v>5000</v>
      </c>
    </row>
    <row r="1629" spans="1:9" x14ac:dyDescent="0.35">
      <c r="A1629">
        <v>11677</v>
      </c>
      <c r="B1629">
        <v>105</v>
      </c>
      <c r="C1629" t="s">
        <v>660</v>
      </c>
      <c r="D1629">
        <v>266</v>
      </c>
      <c r="E1629" t="s">
        <v>23</v>
      </c>
      <c r="F1629" s="2">
        <v>45408</v>
      </c>
      <c r="G1629" t="s">
        <v>661</v>
      </c>
      <c r="H1629" t="s">
        <v>1320</v>
      </c>
      <c r="I1629">
        <v>600</v>
      </c>
    </row>
    <row r="1630" spans="1:9" x14ac:dyDescent="0.35">
      <c r="A1630">
        <v>11679</v>
      </c>
      <c r="B1630">
        <v>105</v>
      </c>
      <c r="C1630" t="s">
        <v>660</v>
      </c>
      <c r="D1630">
        <v>266</v>
      </c>
      <c r="E1630" t="s">
        <v>23</v>
      </c>
      <c r="F1630" s="2">
        <v>45408</v>
      </c>
      <c r="G1630" t="s">
        <v>672</v>
      </c>
      <c r="H1630" t="s">
        <v>1321</v>
      </c>
      <c r="I1630">
        <v>-4275</v>
      </c>
    </row>
    <row r="1631" spans="1:9" x14ac:dyDescent="0.35">
      <c r="A1631">
        <v>11680</v>
      </c>
      <c r="B1631">
        <v>105</v>
      </c>
      <c r="C1631" t="s">
        <v>660</v>
      </c>
      <c r="D1631">
        <v>266</v>
      </c>
      <c r="E1631" t="s">
        <v>23</v>
      </c>
      <c r="F1631" s="2">
        <v>45408</v>
      </c>
      <c r="G1631" t="s">
        <v>672</v>
      </c>
      <c r="H1631" t="s">
        <v>1322</v>
      </c>
      <c r="I1631">
        <v>-885</v>
      </c>
    </row>
    <row r="1632" spans="1:9" x14ac:dyDescent="0.35">
      <c r="A1632">
        <v>11681</v>
      </c>
      <c r="B1632">
        <v>105</v>
      </c>
      <c r="C1632" t="s">
        <v>660</v>
      </c>
      <c r="D1632">
        <v>266</v>
      </c>
      <c r="E1632" t="s">
        <v>23</v>
      </c>
      <c r="F1632" s="2">
        <v>45408</v>
      </c>
      <c r="G1632" t="s">
        <v>672</v>
      </c>
      <c r="H1632" t="s">
        <v>1323</v>
      </c>
      <c r="I1632">
        <v>-870.96</v>
      </c>
    </row>
    <row r="1633" spans="1:9" x14ac:dyDescent="0.35">
      <c r="A1633">
        <v>11682</v>
      </c>
      <c r="B1633">
        <v>105</v>
      </c>
      <c r="C1633" t="s">
        <v>660</v>
      </c>
      <c r="D1633">
        <v>266</v>
      </c>
      <c r="E1633" t="s">
        <v>23</v>
      </c>
      <c r="F1633" s="2">
        <v>45408</v>
      </c>
      <c r="G1633" t="s">
        <v>672</v>
      </c>
      <c r="H1633" t="s">
        <v>1324</v>
      </c>
      <c r="I1633">
        <v>-535.51</v>
      </c>
    </row>
    <row r="1634" spans="1:9" x14ac:dyDescent="0.35">
      <c r="A1634">
        <v>11683</v>
      </c>
      <c r="B1634">
        <v>105</v>
      </c>
      <c r="C1634" t="s">
        <v>660</v>
      </c>
      <c r="D1634">
        <v>266</v>
      </c>
      <c r="E1634" t="s">
        <v>23</v>
      </c>
      <c r="F1634" s="2">
        <v>45408</v>
      </c>
      <c r="G1634" t="s">
        <v>672</v>
      </c>
      <c r="H1634" t="s">
        <v>1325</v>
      </c>
      <c r="I1634">
        <v>-304.75</v>
      </c>
    </row>
    <row r="1635" spans="1:9" x14ac:dyDescent="0.35">
      <c r="A1635">
        <v>11684</v>
      </c>
      <c r="B1635">
        <v>105</v>
      </c>
      <c r="C1635" t="s">
        <v>660</v>
      </c>
      <c r="D1635">
        <v>266</v>
      </c>
      <c r="E1635" t="s">
        <v>23</v>
      </c>
      <c r="F1635" s="2">
        <v>45408</v>
      </c>
      <c r="G1635" t="s">
        <v>672</v>
      </c>
      <c r="H1635" t="s">
        <v>1326</v>
      </c>
      <c r="I1635">
        <v>-127.38</v>
      </c>
    </row>
    <row r="1636" spans="1:9" x14ac:dyDescent="0.35">
      <c r="A1636">
        <v>11685</v>
      </c>
      <c r="B1636">
        <v>105</v>
      </c>
      <c r="C1636" t="s">
        <v>660</v>
      </c>
      <c r="D1636">
        <v>266</v>
      </c>
      <c r="E1636" t="s">
        <v>23</v>
      </c>
      <c r="F1636" s="2">
        <v>45408</v>
      </c>
      <c r="G1636" t="s">
        <v>672</v>
      </c>
      <c r="H1636" t="s">
        <v>696</v>
      </c>
      <c r="I1636">
        <v>-1.65</v>
      </c>
    </row>
    <row r="1637" spans="1:9" x14ac:dyDescent="0.35">
      <c r="A1637">
        <v>11686</v>
      </c>
      <c r="B1637">
        <v>105</v>
      </c>
      <c r="C1637" t="s">
        <v>660</v>
      </c>
      <c r="D1637">
        <v>266</v>
      </c>
      <c r="E1637" t="s">
        <v>23</v>
      </c>
      <c r="F1637" s="2">
        <v>45408</v>
      </c>
      <c r="G1637" t="s">
        <v>672</v>
      </c>
      <c r="H1637" t="s">
        <v>696</v>
      </c>
      <c r="I1637">
        <v>-8.4</v>
      </c>
    </row>
    <row r="1638" spans="1:9" x14ac:dyDescent="0.35">
      <c r="A1638">
        <v>11687</v>
      </c>
      <c r="B1638">
        <v>105</v>
      </c>
      <c r="C1638" t="s">
        <v>660</v>
      </c>
      <c r="D1638">
        <v>266</v>
      </c>
      <c r="E1638" t="s">
        <v>23</v>
      </c>
      <c r="F1638" s="2">
        <v>45408</v>
      </c>
      <c r="G1638" t="s">
        <v>672</v>
      </c>
      <c r="H1638" t="s">
        <v>745</v>
      </c>
      <c r="I1638">
        <v>-1273.93</v>
      </c>
    </row>
    <row r="1639" spans="1:9" x14ac:dyDescent="0.35">
      <c r="A1639">
        <v>11688</v>
      </c>
      <c r="B1639">
        <v>105</v>
      </c>
      <c r="C1639" t="s">
        <v>660</v>
      </c>
      <c r="D1639">
        <v>266</v>
      </c>
      <c r="E1639" t="s">
        <v>23</v>
      </c>
      <c r="F1639" s="2">
        <v>45408</v>
      </c>
      <c r="G1639" t="s">
        <v>672</v>
      </c>
      <c r="H1639" t="s">
        <v>776</v>
      </c>
      <c r="I1639">
        <v>-4517.3100000000004</v>
      </c>
    </row>
    <row r="1640" spans="1:9" x14ac:dyDescent="0.35">
      <c r="A1640">
        <v>11689</v>
      </c>
      <c r="B1640">
        <v>105</v>
      </c>
      <c r="C1640" t="s">
        <v>660</v>
      </c>
      <c r="D1640">
        <v>266</v>
      </c>
      <c r="E1640" t="s">
        <v>23</v>
      </c>
      <c r="F1640" s="2">
        <v>45408</v>
      </c>
      <c r="G1640" t="s">
        <v>672</v>
      </c>
      <c r="H1640" t="s">
        <v>683</v>
      </c>
      <c r="I1640">
        <v>-10</v>
      </c>
    </row>
    <row r="1641" spans="1:9" x14ac:dyDescent="0.35">
      <c r="A1641">
        <v>11690</v>
      </c>
      <c r="B1641">
        <v>105</v>
      </c>
      <c r="C1641" t="s">
        <v>660</v>
      </c>
      <c r="D1641">
        <v>266</v>
      </c>
      <c r="E1641" t="s">
        <v>23</v>
      </c>
      <c r="F1641" s="2">
        <v>45408</v>
      </c>
      <c r="G1641" t="s">
        <v>672</v>
      </c>
      <c r="H1641" t="s">
        <v>772</v>
      </c>
      <c r="I1641">
        <v>-3561.43</v>
      </c>
    </row>
    <row r="1642" spans="1:9" x14ac:dyDescent="0.35">
      <c r="A1642">
        <v>11691</v>
      </c>
      <c r="B1642">
        <v>105</v>
      </c>
      <c r="C1642" t="s">
        <v>660</v>
      </c>
      <c r="D1642">
        <v>266</v>
      </c>
      <c r="E1642" t="s">
        <v>23</v>
      </c>
      <c r="F1642" s="2">
        <v>45408</v>
      </c>
      <c r="G1642" t="s">
        <v>672</v>
      </c>
      <c r="H1642" t="s">
        <v>665</v>
      </c>
      <c r="I1642">
        <v>-6000</v>
      </c>
    </row>
    <row r="1643" spans="1:9" x14ac:dyDescent="0.35">
      <c r="A1643">
        <v>11692</v>
      </c>
      <c r="B1643">
        <v>105</v>
      </c>
      <c r="C1643" t="s">
        <v>660</v>
      </c>
      <c r="D1643">
        <v>266</v>
      </c>
      <c r="E1643" t="s">
        <v>23</v>
      </c>
      <c r="F1643" s="2">
        <v>45408</v>
      </c>
      <c r="G1643" t="s">
        <v>672</v>
      </c>
      <c r="H1643" t="s">
        <v>686</v>
      </c>
      <c r="I1643">
        <v>-4000</v>
      </c>
    </row>
    <row r="1644" spans="1:9" x14ac:dyDescent="0.35">
      <c r="A1644">
        <v>11693</v>
      </c>
      <c r="B1644">
        <v>105</v>
      </c>
      <c r="C1644" t="s">
        <v>660</v>
      </c>
      <c r="D1644">
        <v>266</v>
      </c>
      <c r="E1644" t="s">
        <v>23</v>
      </c>
      <c r="F1644" s="2">
        <v>45408</v>
      </c>
      <c r="G1644" t="s">
        <v>672</v>
      </c>
      <c r="H1644" t="s">
        <v>686</v>
      </c>
      <c r="I1644">
        <v>-112000</v>
      </c>
    </row>
    <row r="1645" spans="1:9" x14ac:dyDescent="0.35">
      <c r="A1645">
        <v>11694</v>
      </c>
      <c r="B1645">
        <v>105</v>
      </c>
      <c r="C1645" t="s">
        <v>660</v>
      </c>
      <c r="D1645">
        <v>266</v>
      </c>
      <c r="E1645" t="s">
        <v>23</v>
      </c>
      <c r="F1645" s="2">
        <v>45408</v>
      </c>
      <c r="G1645" t="s">
        <v>672</v>
      </c>
      <c r="H1645" t="s">
        <v>772</v>
      </c>
      <c r="I1645">
        <v>-10</v>
      </c>
    </row>
    <row r="1646" spans="1:9" x14ac:dyDescent="0.35">
      <c r="A1646">
        <v>11695</v>
      </c>
      <c r="B1646">
        <v>105</v>
      </c>
      <c r="C1646" t="s">
        <v>660</v>
      </c>
      <c r="D1646">
        <v>266</v>
      </c>
      <c r="E1646" t="s">
        <v>23</v>
      </c>
      <c r="F1646" s="2">
        <v>45408</v>
      </c>
      <c r="G1646" t="s">
        <v>672</v>
      </c>
      <c r="H1646" t="s">
        <v>1327</v>
      </c>
      <c r="I1646">
        <v>-102.5</v>
      </c>
    </row>
    <row r="1647" spans="1:9" x14ac:dyDescent="0.35">
      <c r="A1647">
        <v>11696</v>
      </c>
      <c r="B1647">
        <v>105</v>
      </c>
      <c r="C1647" t="s">
        <v>660</v>
      </c>
      <c r="D1647">
        <v>266</v>
      </c>
      <c r="E1647" t="s">
        <v>23</v>
      </c>
      <c r="F1647" s="2">
        <v>45408</v>
      </c>
      <c r="G1647" t="s">
        <v>672</v>
      </c>
      <c r="H1647" t="s">
        <v>1328</v>
      </c>
      <c r="I1647">
        <v>-120</v>
      </c>
    </row>
    <row r="1648" spans="1:9" x14ac:dyDescent="0.35">
      <c r="A1648">
        <v>11699</v>
      </c>
      <c r="B1648">
        <v>105</v>
      </c>
      <c r="C1648" t="s">
        <v>660</v>
      </c>
      <c r="D1648">
        <v>266</v>
      </c>
      <c r="E1648" t="s">
        <v>23</v>
      </c>
      <c r="F1648" s="2">
        <v>45408</v>
      </c>
      <c r="G1648" t="s">
        <v>661</v>
      </c>
      <c r="H1648" t="s">
        <v>664</v>
      </c>
      <c r="I1648">
        <v>5000</v>
      </c>
    </row>
    <row r="1649" spans="1:9" x14ac:dyDescent="0.35">
      <c r="A1649">
        <v>11700</v>
      </c>
      <c r="B1649">
        <v>105</v>
      </c>
      <c r="C1649" t="s">
        <v>660</v>
      </c>
      <c r="D1649">
        <v>266</v>
      </c>
      <c r="E1649" t="s">
        <v>23</v>
      </c>
      <c r="F1649" s="2">
        <v>45408</v>
      </c>
      <c r="G1649" t="s">
        <v>661</v>
      </c>
      <c r="H1649" t="s">
        <v>680</v>
      </c>
      <c r="I1649">
        <v>40000</v>
      </c>
    </row>
    <row r="1650" spans="1:9" x14ac:dyDescent="0.35">
      <c r="A1650">
        <v>11701</v>
      </c>
      <c r="B1650">
        <v>105</v>
      </c>
      <c r="C1650" t="s">
        <v>660</v>
      </c>
      <c r="D1650">
        <v>266</v>
      </c>
      <c r="E1650" t="s">
        <v>23</v>
      </c>
      <c r="F1650" s="2">
        <v>45408</v>
      </c>
      <c r="G1650" t="s">
        <v>661</v>
      </c>
      <c r="H1650" t="s">
        <v>667</v>
      </c>
      <c r="I1650">
        <v>73.319999999999993</v>
      </c>
    </row>
    <row r="1651" spans="1:9" x14ac:dyDescent="0.35">
      <c r="A1651">
        <v>11702</v>
      </c>
      <c r="B1651">
        <v>105</v>
      </c>
      <c r="C1651" t="s">
        <v>660</v>
      </c>
      <c r="D1651">
        <v>266</v>
      </c>
      <c r="E1651" t="s">
        <v>23</v>
      </c>
      <c r="F1651" s="2">
        <v>45408</v>
      </c>
      <c r="G1651" t="s">
        <v>661</v>
      </c>
      <c r="H1651" t="s">
        <v>1317</v>
      </c>
      <c r="I1651">
        <v>91246.09</v>
      </c>
    </row>
    <row r="1652" spans="1:9" x14ac:dyDescent="0.35">
      <c r="A1652">
        <v>11703</v>
      </c>
      <c r="B1652">
        <v>105</v>
      </c>
      <c r="C1652" t="s">
        <v>660</v>
      </c>
      <c r="D1652">
        <v>266</v>
      </c>
      <c r="E1652" t="s">
        <v>23</v>
      </c>
      <c r="F1652" s="2">
        <v>45408</v>
      </c>
      <c r="G1652" t="s">
        <v>661</v>
      </c>
      <c r="H1652" t="s">
        <v>1317</v>
      </c>
      <c r="I1652">
        <v>21261.82</v>
      </c>
    </row>
    <row r="1653" spans="1:9" x14ac:dyDescent="0.35">
      <c r="A1653">
        <v>11704</v>
      </c>
      <c r="B1653">
        <v>105</v>
      </c>
      <c r="C1653" t="s">
        <v>660</v>
      </c>
      <c r="D1653">
        <v>266</v>
      </c>
      <c r="E1653" t="s">
        <v>23</v>
      </c>
      <c r="F1653" s="2">
        <v>45408</v>
      </c>
      <c r="G1653" t="s">
        <v>661</v>
      </c>
      <c r="H1653" t="s">
        <v>1317</v>
      </c>
      <c r="I1653">
        <v>6680.23</v>
      </c>
    </row>
    <row r="1654" spans="1:9" x14ac:dyDescent="0.35">
      <c r="A1654">
        <v>11705</v>
      </c>
      <c r="B1654">
        <v>105</v>
      </c>
      <c r="C1654" t="s">
        <v>660</v>
      </c>
      <c r="D1654">
        <v>266</v>
      </c>
      <c r="E1654" t="s">
        <v>23</v>
      </c>
      <c r="F1654" s="2">
        <v>45408</v>
      </c>
      <c r="G1654" t="s">
        <v>661</v>
      </c>
      <c r="H1654" t="s">
        <v>1317</v>
      </c>
      <c r="I1654">
        <v>6317.24</v>
      </c>
    </row>
    <row r="1655" spans="1:9" x14ac:dyDescent="0.35">
      <c r="A1655">
        <v>11706</v>
      </c>
      <c r="B1655">
        <v>105</v>
      </c>
      <c r="C1655" t="s">
        <v>660</v>
      </c>
      <c r="D1655">
        <v>266</v>
      </c>
      <c r="E1655" t="s">
        <v>23</v>
      </c>
      <c r="F1655" s="2">
        <v>45408</v>
      </c>
      <c r="G1655" t="s">
        <v>661</v>
      </c>
      <c r="H1655" t="s">
        <v>1318</v>
      </c>
      <c r="I1655">
        <v>65.89</v>
      </c>
    </row>
    <row r="1656" spans="1:9" x14ac:dyDescent="0.35">
      <c r="A1656">
        <v>11707</v>
      </c>
      <c r="B1656">
        <v>105</v>
      </c>
      <c r="C1656" t="s">
        <v>660</v>
      </c>
      <c r="D1656">
        <v>266</v>
      </c>
      <c r="E1656" t="s">
        <v>23</v>
      </c>
      <c r="F1656" s="2">
        <v>45408</v>
      </c>
      <c r="G1656" t="s">
        <v>661</v>
      </c>
      <c r="H1656" t="s">
        <v>1319</v>
      </c>
      <c r="I1656">
        <v>5000</v>
      </c>
    </row>
    <row r="1657" spans="1:9" x14ac:dyDescent="0.35">
      <c r="A1657">
        <v>11708</v>
      </c>
      <c r="B1657">
        <v>105</v>
      </c>
      <c r="C1657" t="s">
        <v>660</v>
      </c>
      <c r="D1657">
        <v>266</v>
      </c>
      <c r="E1657" t="s">
        <v>23</v>
      </c>
      <c r="F1657" s="2">
        <v>45408</v>
      </c>
      <c r="G1657" t="s">
        <v>661</v>
      </c>
      <c r="H1657" t="s">
        <v>1320</v>
      </c>
      <c r="I1657">
        <v>600</v>
      </c>
    </row>
    <row r="1658" spans="1:9" x14ac:dyDescent="0.35">
      <c r="A1658">
        <v>11710</v>
      </c>
      <c r="B1658">
        <v>105</v>
      </c>
      <c r="C1658" t="s">
        <v>660</v>
      </c>
      <c r="D1658">
        <v>266</v>
      </c>
      <c r="E1658" t="s">
        <v>23</v>
      </c>
      <c r="F1658" s="2">
        <v>45408</v>
      </c>
      <c r="G1658" t="s">
        <v>672</v>
      </c>
      <c r="H1658" t="s">
        <v>1321</v>
      </c>
      <c r="I1658">
        <v>-4275</v>
      </c>
    </row>
    <row r="1659" spans="1:9" x14ac:dyDescent="0.35">
      <c r="A1659">
        <v>11711</v>
      </c>
      <c r="B1659">
        <v>105</v>
      </c>
      <c r="C1659" t="s">
        <v>660</v>
      </c>
      <c r="D1659">
        <v>266</v>
      </c>
      <c r="E1659" t="s">
        <v>23</v>
      </c>
      <c r="F1659" s="2">
        <v>45408</v>
      </c>
      <c r="G1659" t="s">
        <v>672</v>
      </c>
      <c r="H1659" t="s">
        <v>1322</v>
      </c>
      <c r="I1659">
        <v>-885</v>
      </c>
    </row>
    <row r="1660" spans="1:9" x14ac:dyDescent="0.35">
      <c r="A1660">
        <v>11712</v>
      </c>
      <c r="B1660">
        <v>105</v>
      </c>
      <c r="C1660" t="s">
        <v>660</v>
      </c>
      <c r="D1660">
        <v>266</v>
      </c>
      <c r="E1660" t="s">
        <v>23</v>
      </c>
      <c r="F1660" s="2">
        <v>45408</v>
      </c>
      <c r="G1660" t="s">
        <v>672</v>
      </c>
      <c r="H1660" t="s">
        <v>1323</v>
      </c>
      <c r="I1660">
        <v>-870.96</v>
      </c>
    </row>
    <row r="1661" spans="1:9" x14ac:dyDescent="0.35">
      <c r="A1661">
        <v>11713</v>
      </c>
      <c r="B1661">
        <v>105</v>
      </c>
      <c r="C1661" t="s">
        <v>660</v>
      </c>
      <c r="D1661">
        <v>266</v>
      </c>
      <c r="E1661" t="s">
        <v>23</v>
      </c>
      <c r="F1661" s="2">
        <v>45408</v>
      </c>
      <c r="G1661" t="s">
        <v>672</v>
      </c>
      <c r="H1661" t="s">
        <v>1324</v>
      </c>
      <c r="I1661">
        <v>-535.51</v>
      </c>
    </row>
    <row r="1662" spans="1:9" x14ac:dyDescent="0.35">
      <c r="A1662">
        <v>11714</v>
      </c>
      <c r="B1662">
        <v>105</v>
      </c>
      <c r="C1662" t="s">
        <v>660</v>
      </c>
      <c r="D1662">
        <v>266</v>
      </c>
      <c r="E1662" t="s">
        <v>23</v>
      </c>
      <c r="F1662" s="2">
        <v>45408</v>
      </c>
      <c r="G1662" t="s">
        <v>672</v>
      </c>
      <c r="H1662" t="s">
        <v>1325</v>
      </c>
      <c r="I1662">
        <v>-304.75</v>
      </c>
    </row>
    <row r="1663" spans="1:9" x14ac:dyDescent="0.35">
      <c r="A1663">
        <v>11715</v>
      </c>
      <c r="B1663">
        <v>105</v>
      </c>
      <c r="C1663" t="s">
        <v>660</v>
      </c>
      <c r="D1663">
        <v>266</v>
      </c>
      <c r="E1663" t="s">
        <v>23</v>
      </c>
      <c r="F1663" s="2">
        <v>45408</v>
      </c>
      <c r="G1663" t="s">
        <v>672</v>
      </c>
      <c r="H1663" t="s">
        <v>1326</v>
      </c>
      <c r="I1663">
        <v>-127.38</v>
      </c>
    </row>
    <row r="1664" spans="1:9" x14ac:dyDescent="0.35">
      <c r="A1664">
        <v>11716</v>
      </c>
      <c r="B1664">
        <v>105</v>
      </c>
      <c r="C1664" t="s">
        <v>660</v>
      </c>
      <c r="D1664">
        <v>266</v>
      </c>
      <c r="E1664" t="s">
        <v>23</v>
      </c>
      <c r="F1664" s="2">
        <v>45408</v>
      </c>
      <c r="G1664" t="s">
        <v>672</v>
      </c>
      <c r="H1664" t="s">
        <v>696</v>
      </c>
      <c r="I1664">
        <v>-1.65</v>
      </c>
    </row>
    <row r="1665" spans="1:9" x14ac:dyDescent="0.35">
      <c r="A1665">
        <v>11717</v>
      </c>
      <c r="B1665">
        <v>105</v>
      </c>
      <c r="C1665" t="s">
        <v>660</v>
      </c>
      <c r="D1665">
        <v>266</v>
      </c>
      <c r="E1665" t="s">
        <v>23</v>
      </c>
      <c r="F1665" s="2">
        <v>45408</v>
      </c>
      <c r="G1665" t="s">
        <v>672</v>
      </c>
      <c r="H1665" t="s">
        <v>696</v>
      </c>
      <c r="I1665">
        <v>-8.4</v>
      </c>
    </row>
    <row r="1666" spans="1:9" x14ac:dyDescent="0.35">
      <c r="A1666">
        <v>11718</v>
      </c>
      <c r="B1666">
        <v>105</v>
      </c>
      <c r="C1666" t="s">
        <v>660</v>
      </c>
      <c r="D1666">
        <v>266</v>
      </c>
      <c r="E1666" t="s">
        <v>23</v>
      </c>
      <c r="F1666" s="2">
        <v>45408</v>
      </c>
      <c r="G1666" t="s">
        <v>672</v>
      </c>
      <c r="H1666" t="s">
        <v>745</v>
      </c>
      <c r="I1666">
        <v>-1273.93</v>
      </c>
    </row>
    <row r="1667" spans="1:9" x14ac:dyDescent="0.35">
      <c r="A1667">
        <v>11719</v>
      </c>
      <c r="B1667">
        <v>105</v>
      </c>
      <c r="C1667" t="s">
        <v>660</v>
      </c>
      <c r="D1667">
        <v>266</v>
      </c>
      <c r="E1667" t="s">
        <v>23</v>
      </c>
      <c r="F1667" s="2">
        <v>45408</v>
      </c>
      <c r="G1667" t="s">
        <v>672</v>
      </c>
      <c r="H1667" t="s">
        <v>776</v>
      </c>
      <c r="I1667">
        <v>-4517.3100000000004</v>
      </c>
    </row>
    <row r="1668" spans="1:9" x14ac:dyDescent="0.35">
      <c r="A1668">
        <v>11720</v>
      </c>
      <c r="B1668">
        <v>105</v>
      </c>
      <c r="C1668" t="s">
        <v>660</v>
      </c>
      <c r="D1668">
        <v>266</v>
      </c>
      <c r="E1668" t="s">
        <v>23</v>
      </c>
      <c r="F1668" s="2">
        <v>45408</v>
      </c>
      <c r="G1668" t="s">
        <v>672</v>
      </c>
      <c r="H1668" t="s">
        <v>683</v>
      </c>
      <c r="I1668">
        <v>-10</v>
      </c>
    </row>
    <row r="1669" spans="1:9" x14ac:dyDescent="0.35">
      <c r="A1669">
        <v>11721</v>
      </c>
      <c r="B1669">
        <v>105</v>
      </c>
      <c r="C1669" t="s">
        <v>660</v>
      </c>
      <c r="D1669">
        <v>266</v>
      </c>
      <c r="E1669" t="s">
        <v>23</v>
      </c>
      <c r="F1669" s="2">
        <v>45408</v>
      </c>
      <c r="G1669" t="s">
        <v>672</v>
      </c>
      <c r="H1669" t="s">
        <v>772</v>
      </c>
      <c r="I1669">
        <v>-3561.43</v>
      </c>
    </row>
    <row r="1670" spans="1:9" x14ac:dyDescent="0.35">
      <c r="A1670">
        <v>11722</v>
      </c>
      <c r="B1670">
        <v>105</v>
      </c>
      <c r="C1670" t="s">
        <v>660</v>
      </c>
      <c r="D1670">
        <v>266</v>
      </c>
      <c r="E1670" t="s">
        <v>23</v>
      </c>
      <c r="F1670" s="2">
        <v>45408</v>
      </c>
      <c r="G1670" t="s">
        <v>672</v>
      </c>
      <c r="H1670" t="s">
        <v>665</v>
      </c>
      <c r="I1670">
        <v>-6000</v>
      </c>
    </row>
    <row r="1671" spans="1:9" x14ac:dyDescent="0.35">
      <c r="A1671">
        <v>11723</v>
      </c>
      <c r="B1671">
        <v>105</v>
      </c>
      <c r="C1671" t="s">
        <v>660</v>
      </c>
      <c r="D1671">
        <v>266</v>
      </c>
      <c r="E1671" t="s">
        <v>23</v>
      </c>
      <c r="F1671" s="2">
        <v>45408</v>
      </c>
      <c r="G1671" t="s">
        <v>672</v>
      </c>
      <c r="H1671" t="s">
        <v>686</v>
      </c>
      <c r="I1671">
        <v>-4000</v>
      </c>
    </row>
    <row r="1672" spans="1:9" x14ac:dyDescent="0.35">
      <c r="A1672">
        <v>11724</v>
      </c>
      <c r="B1672">
        <v>105</v>
      </c>
      <c r="C1672" t="s">
        <v>660</v>
      </c>
      <c r="D1672">
        <v>266</v>
      </c>
      <c r="E1672" t="s">
        <v>23</v>
      </c>
      <c r="F1672" s="2">
        <v>45408</v>
      </c>
      <c r="G1672" t="s">
        <v>672</v>
      </c>
      <c r="H1672" t="s">
        <v>686</v>
      </c>
      <c r="I1672">
        <v>-112000</v>
      </c>
    </row>
    <row r="1673" spans="1:9" x14ac:dyDescent="0.35">
      <c r="A1673">
        <v>11725</v>
      </c>
      <c r="B1673">
        <v>105</v>
      </c>
      <c r="C1673" t="s">
        <v>660</v>
      </c>
      <c r="D1673">
        <v>266</v>
      </c>
      <c r="E1673" t="s">
        <v>23</v>
      </c>
      <c r="F1673" s="2">
        <v>45408</v>
      </c>
      <c r="G1673" t="s">
        <v>672</v>
      </c>
      <c r="H1673" t="s">
        <v>772</v>
      </c>
      <c r="I1673">
        <v>-10</v>
      </c>
    </row>
    <row r="1674" spans="1:9" x14ac:dyDescent="0.35">
      <c r="A1674">
        <v>11726</v>
      </c>
      <c r="B1674">
        <v>105</v>
      </c>
      <c r="C1674" t="s">
        <v>660</v>
      </c>
      <c r="D1674">
        <v>266</v>
      </c>
      <c r="E1674" t="s">
        <v>23</v>
      </c>
      <c r="F1674" s="2">
        <v>45408</v>
      </c>
      <c r="G1674" t="s">
        <v>672</v>
      </c>
      <c r="H1674" t="s">
        <v>1327</v>
      </c>
      <c r="I1674">
        <v>-102.5</v>
      </c>
    </row>
    <row r="1675" spans="1:9" x14ac:dyDescent="0.35">
      <c r="A1675">
        <v>11727</v>
      </c>
      <c r="B1675">
        <v>105</v>
      </c>
      <c r="C1675" t="s">
        <v>660</v>
      </c>
      <c r="D1675">
        <v>266</v>
      </c>
      <c r="E1675" t="s">
        <v>23</v>
      </c>
      <c r="F1675" s="2">
        <v>45408</v>
      </c>
      <c r="G1675" t="s">
        <v>672</v>
      </c>
      <c r="H1675" t="s">
        <v>1328</v>
      </c>
      <c r="I1675">
        <v>-120</v>
      </c>
    </row>
    <row r="1676" spans="1:9" x14ac:dyDescent="0.35">
      <c r="A1676">
        <v>11611</v>
      </c>
      <c r="B1676">
        <v>105</v>
      </c>
      <c r="C1676" t="s">
        <v>660</v>
      </c>
      <c r="D1676">
        <v>266</v>
      </c>
      <c r="E1676" t="s">
        <v>23</v>
      </c>
      <c r="F1676" s="2">
        <v>45407</v>
      </c>
      <c r="G1676" t="s">
        <v>661</v>
      </c>
      <c r="H1676" t="s">
        <v>662</v>
      </c>
      <c r="I1676">
        <v>525.41</v>
      </c>
    </row>
    <row r="1677" spans="1:9" x14ac:dyDescent="0.35">
      <c r="A1677">
        <v>11612</v>
      </c>
      <c r="B1677">
        <v>105</v>
      </c>
      <c r="C1677" t="s">
        <v>660</v>
      </c>
      <c r="D1677">
        <v>266</v>
      </c>
      <c r="E1677" t="s">
        <v>23</v>
      </c>
      <c r="F1677" s="2">
        <v>45407</v>
      </c>
      <c r="G1677" t="s">
        <v>661</v>
      </c>
      <c r="H1677" t="s">
        <v>680</v>
      </c>
      <c r="I1677">
        <v>3000</v>
      </c>
    </row>
    <row r="1678" spans="1:9" x14ac:dyDescent="0.35">
      <c r="A1678">
        <v>11613</v>
      </c>
      <c r="B1678">
        <v>105</v>
      </c>
      <c r="C1678" t="s">
        <v>660</v>
      </c>
      <c r="D1678">
        <v>266</v>
      </c>
      <c r="E1678" t="s">
        <v>23</v>
      </c>
      <c r="F1678" s="2">
        <v>45407</v>
      </c>
      <c r="G1678" t="s">
        <v>661</v>
      </c>
      <c r="H1678" t="s">
        <v>665</v>
      </c>
      <c r="I1678">
        <v>7200</v>
      </c>
    </row>
    <row r="1679" spans="1:9" x14ac:dyDescent="0.35">
      <c r="A1679">
        <v>11614</v>
      </c>
      <c r="B1679">
        <v>105</v>
      </c>
      <c r="C1679" t="s">
        <v>660</v>
      </c>
      <c r="D1679">
        <v>266</v>
      </c>
      <c r="E1679" t="s">
        <v>23</v>
      </c>
      <c r="F1679" s="2">
        <v>45407</v>
      </c>
      <c r="G1679" t="s">
        <v>661</v>
      </c>
      <c r="H1679" t="s">
        <v>666</v>
      </c>
      <c r="I1679">
        <v>530.35</v>
      </c>
    </row>
    <row r="1680" spans="1:9" x14ac:dyDescent="0.35">
      <c r="A1680">
        <v>11615</v>
      </c>
      <c r="B1680">
        <v>105</v>
      </c>
      <c r="C1680" t="s">
        <v>660</v>
      </c>
      <c r="D1680">
        <v>266</v>
      </c>
      <c r="E1680" t="s">
        <v>23</v>
      </c>
      <c r="F1680" s="2">
        <v>45407</v>
      </c>
      <c r="G1680" t="s">
        <v>661</v>
      </c>
      <c r="H1680" t="s">
        <v>667</v>
      </c>
      <c r="I1680">
        <v>80.3</v>
      </c>
    </row>
    <row r="1681" spans="1:9" x14ac:dyDescent="0.35">
      <c r="A1681">
        <v>11618</v>
      </c>
      <c r="B1681">
        <v>105</v>
      </c>
      <c r="C1681" t="s">
        <v>660</v>
      </c>
      <c r="D1681">
        <v>266</v>
      </c>
      <c r="E1681" t="s">
        <v>23</v>
      </c>
      <c r="F1681" s="2">
        <v>45407</v>
      </c>
      <c r="G1681" t="s">
        <v>661</v>
      </c>
      <c r="H1681" t="s">
        <v>1329</v>
      </c>
      <c r="I1681">
        <v>7084.13</v>
      </c>
    </row>
    <row r="1682" spans="1:9" x14ac:dyDescent="0.35">
      <c r="A1682">
        <v>11619</v>
      </c>
      <c r="B1682">
        <v>105</v>
      </c>
      <c r="C1682" t="s">
        <v>660</v>
      </c>
      <c r="D1682">
        <v>266</v>
      </c>
      <c r="E1682" t="s">
        <v>23</v>
      </c>
      <c r="F1682" s="2">
        <v>45407</v>
      </c>
      <c r="G1682" t="s">
        <v>661</v>
      </c>
      <c r="H1682" t="s">
        <v>1329</v>
      </c>
      <c r="I1682">
        <v>12772.06</v>
      </c>
    </row>
    <row r="1683" spans="1:9" x14ac:dyDescent="0.35">
      <c r="A1683">
        <v>11620</v>
      </c>
      <c r="B1683">
        <v>105</v>
      </c>
      <c r="C1683" t="s">
        <v>660</v>
      </c>
      <c r="D1683">
        <v>266</v>
      </c>
      <c r="E1683" t="s">
        <v>23</v>
      </c>
      <c r="F1683" s="2">
        <v>45407</v>
      </c>
      <c r="G1683" t="s">
        <v>661</v>
      </c>
      <c r="H1683" t="s">
        <v>1329</v>
      </c>
      <c r="I1683">
        <v>86688.89</v>
      </c>
    </row>
    <row r="1684" spans="1:9" x14ac:dyDescent="0.35">
      <c r="A1684">
        <v>11621</v>
      </c>
      <c r="B1684">
        <v>105</v>
      </c>
      <c r="C1684" t="s">
        <v>660</v>
      </c>
      <c r="D1684">
        <v>266</v>
      </c>
      <c r="E1684" t="s">
        <v>23</v>
      </c>
      <c r="F1684" s="2">
        <v>45407</v>
      </c>
      <c r="G1684" t="s">
        <v>672</v>
      </c>
      <c r="H1684" t="s">
        <v>1330</v>
      </c>
      <c r="I1684">
        <v>-1929</v>
      </c>
    </row>
    <row r="1685" spans="1:9" x14ac:dyDescent="0.35">
      <c r="A1685">
        <v>11622</v>
      </c>
      <c r="B1685">
        <v>105</v>
      </c>
      <c r="C1685" t="s">
        <v>660</v>
      </c>
      <c r="D1685">
        <v>266</v>
      </c>
      <c r="E1685" t="s">
        <v>23</v>
      </c>
      <c r="F1685" s="2">
        <v>45407</v>
      </c>
      <c r="G1685" t="s">
        <v>672</v>
      </c>
      <c r="H1685" t="s">
        <v>1331</v>
      </c>
      <c r="I1685">
        <v>-1881.36</v>
      </c>
    </row>
    <row r="1686" spans="1:9" x14ac:dyDescent="0.35">
      <c r="A1686">
        <v>11623</v>
      </c>
      <c r="B1686">
        <v>105</v>
      </c>
      <c r="C1686" t="s">
        <v>660</v>
      </c>
      <c r="D1686">
        <v>266</v>
      </c>
      <c r="E1686" t="s">
        <v>23</v>
      </c>
      <c r="F1686" s="2">
        <v>45407</v>
      </c>
      <c r="G1686" t="s">
        <v>672</v>
      </c>
      <c r="H1686" t="s">
        <v>1332</v>
      </c>
      <c r="I1686">
        <v>-819.26</v>
      </c>
    </row>
    <row r="1687" spans="1:9" x14ac:dyDescent="0.35">
      <c r="A1687">
        <v>11624</v>
      </c>
      <c r="B1687">
        <v>105</v>
      </c>
      <c r="C1687" t="s">
        <v>660</v>
      </c>
      <c r="D1687">
        <v>266</v>
      </c>
      <c r="E1687" t="s">
        <v>23</v>
      </c>
      <c r="F1687" s="2">
        <v>45407</v>
      </c>
      <c r="G1687" t="s">
        <v>672</v>
      </c>
      <c r="H1687" t="s">
        <v>1333</v>
      </c>
      <c r="I1687">
        <v>-453.47</v>
      </c>
    </row>
    <row r="1688" spans="1:9" x14ac:dyDescent="0.35">
      <c r="A1688">
        <v>11625</v>
      </c>
      <c r="B1688">
        <v>105</v>
      </c>
      <c r="C1688" t="s">
        <v>660</v>
      </c>
      <c r="D1688">
        <v>266</v>
      </c>
      <c r="E1688" t="s">
        <v>23</v>
      </c>
      <c r="F1688" s="2">
        <v>45407</v>
      </c>
      <c r="G1688" t="s">
        <v>672</v>
      </c>
      <c r="H1688" t="s">
        <v>1334</v>
      </c>
      <c r="I1688">
        <v>-396.69</v>
      </c>
    </row>
    <row r="1689" spans="1:9" x14ac:dyDescent="0.35">
      <c r="A1689">
        <v>11626</v>
      </c>
      <c r="B1689">
        <v>105</v>
      </c>
      <c r="C1689" t="s">
        <v>660</v>
      </c>
      <c r="D1689">
        <v>266</v>
      </c>
      <c r="E1689" t="s">
        <v>23</v>
      </c>
      <c r="F1689" s="2">
        <v>45407</v>
      </c>
      <c r="G1689" t="s">
        <v>672</v>
      </c>
      <c r="H1689" t="s">
        <v>1335</v>
      </c>
      <c r="I1689">
        <v>-285.45</v>
      </c>
    </row>
    <row r="1690" spans="1:9" x14ac:dyDescent="0.35">
      <c r="A1690">
        <v>11627</v>
      </c>
      <c r="B1690">
        <v>105</v>
      </c>
      <c r="C1690" t="s">
        <v>660</v>
      </c>
      <c r="D1690">
        <v>266</v>
      </c>
      <c r="E1690" t="s">
        <v>23</v>
      </c>
      <c r="F1690" s="2">
        <v>45407</v>
      </c>
      <c r="G1690" t="s">
        <v>672</v>
      </c>
      <c r="H1690" t="s">
        <v>1336</v>
      </c>
      <c r="I1690">
        <v>-276</v>
      </c>
    </row>
    <row r="1691" spans="1:9" x14ac:dyDescent="0.35">
      <c r="A1691">
        <v>11628</v>
      </c>
      <c r="B1691">
        <v>105</v>
      </c>
      <c r="C1691" t="s">
        <v>660</v>
      </c>
      <c r="D1691">
        <v>266</v>
      </c>
      <c r="E1691" t="s">
        <v>23</v>
      </c>
      <c r="F1691" s="2">
        <v>45407</v>
      </c>
      <c r="G1691" t="s">
        <v>672</v>
      </c>
      <c r="H1691" t="s">
        <v>1337</v>
      </c>
      <c r="I1691">
        <v>-153.44999999999999</v>
      </c>
    </row>
    <row r="1692" spans="1:9" x14ac:dyDescent="0.35">
      <c r="A1692">
        <v>11629</v>
      </c>
      <c r="B1692">
        <v>105</v>
      </c>
      <c r="C1692" t="s">
        <v>660</v>
      </c>
      <c r="D1692">
        <v>266</v>
      </c>
      <c r="E1692" t="s">
        <v>23</v>
      </c>
      <c r="F1692" s="2">
        <v>45407</v>
      </c>
      <c r="G1692" t="s">
        <v>672</v>
      </c>
      <c r="H1692" t="s">
        <v>1338</v>
      </c>
      <c r="I1692">
        <v>-141</v>
      </c>
    </row>
    <row r="1693" spans="1:9" x14ac:dyDescent="0.35">
      <c r="A1693">
        <v>11630</v>
      </c>
      <c r="B1693">
        <v>105</v>
      </c>
      <c r="C1693" t="s">
        <v>660</v>
      </c>
      <c r="D1693">
        <v>266</v>
      </c>
      <c r="E1693" t="s">
        <v>23</v>
      </c>
      <c r="F1693" s="2">
        <v>45407</v>
      </c>
      <c r="G1693" t="s">
        <v>672</v>
      </c>
      <c r="H1693" t="s">
        <v>1339</v>
      </c>
      <c r="I1693">
        <v>-87.12</v>
      </c>
    </row>
    <row r="1694" spans="1:9" x14ac:dyDescent="0.35">
      <c r="A1694">
        <v>11631</v>
      </c>
      <c r="B1694">
        <v>105</v>
      </c>
      <c r="C1694" t="s">
        <v>660</v>
      </c>
      <c r="D1694">
        <v>266</v>
      </c>
      <c r="E1694" t="s">
        <v>23</v>
      </c>
      <c r="F1694" s="2">
        <v>45407</v>
      </c>
      <c r="G1694" t="s">
        <v>672</v>
      </c>
      <c r="H1694" t="s">
        <v>1340</v>
      </c>
      <c r="I1694">
        <v>-73.47</v>
      </c>
    </row>
    <row r="1695" spans="1:9" x14ac:dyDescent="0.35">
      <c r="A1695">
        <v>11632</v>
      </c>
      <c r="B1695">
        <v>105</v>
      </c>
      <c r="C1695" t="s">
        <v>660</v>
      </c>
      <c r="D1695">
        <v>266</v>
      </c>
      <c r="E1695" t="s">
        <v>23</v>
      </c>
      <c r="F1695" s="2">
        <v>45407</v>
      </c>
      <c r="G1695" t="s">
        <v>672</v>
      </c>
      <c r="H1695" t="s">
        <v>696</v>
      </c>
      <c r="I1695">
        <v>-9</v>
      </c>
    </row>
    <row r="1696" spans="1:9" x14ac:dyDescent="0.35">
      <c r="A1696">
        <v>11633</v>
      </c>
      <c r="B1696">
        <v>105</v>
      </c>
      <c r="C1696" t="s">
        <v>660</v>
      </c>
      <c r="D1696">
        <v>266</v>
      </c>
      <c r="E1696" t="s">
        <v>23</v>
      </c>
      <c r="F1696" s="2">
        <v>45407</v>
      </c>
      <c r="G1696" t="s">
        <v>672</v>
      </c>
      <c r="H1696" t="s">
        <v>696</v>
      </c>
      <c r="I1696">
        <v>-9</v>
      </c>
    </row>
    <row r="1697" spans="1:9" x14ac:dyDescent="0.35">
      <c r="A1697">
        <v>11634</v>
      </c>
      <c r="B1697">
        <v>105</v>
      </c>
      <c r="C1697" t="s">
        <v>660</v>
      </c>
      <c r="D1697">
        <v>266</v>
      </c>
      <c r="E1697" t="s">
        <v>23</v>
      </c>
      <c r="F1697" s="2">
        <v>45407</v>
      </c>
      <c r="G1697" t="s">
        <v>672</v>
      </c>
      <c r="H1697" t="s">
        <v>696</v>
      </c>
      <c r="I1697">
        <v>-9</v>
      </c>
    </row>
    <row r="1698" spans="1:9" x14ac:dyDescent="0.35">
      <c r="A1698">
        <v>11635</v>
      </c>
      <c r="B1698">
        <v>105</v>
      </c>
      <c r="C1698" t="s">
        <v>660</v>
      </c>
      <c r="D1698">
        <v>266</v>
      </c>
      <c r="E1698" t="s">
        <v>23</v>
      </c>
      <c r="F1698" s="2">
        <v>45407</v>
      </c>
      <c r="G1698" t="s">
        <v>672</v>
      </c>
      <c r="H1698" t="s">
        <v>696</v>
      </c>
      <c r="I1698">
        <v>-9</v>
      </c>
    </row>
    <row r="1699" spans="1:9" x14ac:dyDescent="0.35">
      <c r="A1699">
        <v>11636</v>
      </c>
      <c r="B1699">
        <v>105</v>
      </c>
      <c r="C1699" t="s">
        <v>660</v>
      </c>
      <c r="D1699">
        <v>266</v>
      </c>
      <c r="E1699" t="s">
        <v>23</v>
      </c>
      <c r="F1699" s="2">
        <v>45407</v>
      </c>
      <c r="G1699" t="s">
        <v>672</v>
      </c>
      <c r="H1699" t="s">
        <v>696</v>
      </c>
      <c r="I1699">
        <v>-9</v>
      </c>
    </row>
    <row r="1700" spans="1:9" x14ac:dyDescent="0.35">
      <c r="A1700">
        <v>11637</v>
      </c>
      <c r="B1700">
        <v>105</v>
      </c>
      <c r="C1700" t="s">
        <v>660</v>
      </c>
      <c r="D1700">
        <v>266</v>
      </c>
      <c r="E1700" t="s">
        <v>23</v>
      </c>
      <c r="F1700" s="2">
        <v>45407</v>
      </c>
      <c r="G1700" t="s">
        <v>672</v>
      </c>
      <c r="H1700" t="s">
        <v>696</v>
      </c>
      <c r="I1700">
        <v>-9</v>
      </c>
    </row>
    <row r="1701" spans="1:9" x14ac:dyDescent="0.35">
      <c r="A1701">
        <v>11638</v>
      </c>
      <c r="B1701">
        <v>105</v>
      </c>
      <c r="C1701" t="s">
        <v>660</v>
      </c>
      <c r="D1701">
        <v>266</v>
      </c>
      <c r="E1701" t="s">
        <v>23</v>
      </c>
      <c r="F1701" s="2">
        <v>45407</v>
      </c>
      <c r="G1701" t="s">
        <v>672</v>
      </c>
      <c r="H1701" t="s">
        <v>696</v>
      </c>
      <c r="I1701">
        <v>-9</v>
      </c>
    </row>
    <row r="1702" spans="1:9" x14ac:dyDescent="0.35">
      <c r="A1702">
        <v>11639</v>
      </c>
      <c r="B1702">
        <v>105</v>
      </c>
      <c r="C1702" t="s">
        <v>660</v>
      </c>
      <c r="D1702">
        <v>266</v>
      </c>
      <c r="E1702" t="s">
        <v>23</v>
      </c>
      <c r="F1702" s="2">
        <v>45407</v>
      </c>
      <c r="G1702" t="s">
        <v>672</v>
      </c>
      <c r="H1702" t="s">
        <v>696</v>
      </c>
      <c r="I1702">
        <v>-9</v>
      </c>
    </row>
    <row r="1703" spans="1:9" x14ac:dyDescent="0.35">
      <c r="A1703">
        <v>11640</v>
      </c>
      <c r="B1703">
        <v>105</v>
      </c>
      <c r="C1703" t="s">
        <v>660</v>
      </c>
      <c r="D1703">
        <v>266</v>
      </c>
      <c r="E1703" t="s">
        <v>23</v>
      </c>
      <c r="F1703" s="2">
        <v>45407</v>
      </c>
      <c r="G1703" t="s">
        <v>672</v>
      </c>
      <c r="H1703" t="s">
        <v>696</v>
      </c>
      <c r="I1703">
        <v>-9</v>
      </c>
    </row>
    <row r="1704" spans="1:9" x14ac:dyDescent="0.35">
      <c r="A1704">
        <v>11641</v>
      </c>
      <c r="B1704">
        <v>105</v>
      </c>
      <c r="C1704" t="s">
        <v>660</v>
      </c>
      <c r="D1704">
        <v>266</v>
      </c>
      <c r="E1704" t="s">
        <v>23</v>
      </c>
      <c r="F1704" s="2">
        <v>45407</v>
      </c>
      <c r="G1704" t="s">
        <v>672</v>
      </c>
      <c r="H1704" t="s">
        <v>696</v>
      </c>
      <c r="I1704">
        <v>-9</v>
      </c>
    </row>
    <row r="1705" spans="1:9" x14ac:dyDescent="0.35">
      <c r="A1705">
        <v>11642</v>
      </c>
      <c r="B1705">
        <v>105</v>
      </c>
      <c r="C1705" t="s">
        <v>660</v>
      </c>
      <c r="D1705">
        <v>266</v>
      </c>
      <c r="E1705" t="s">
        <v>23</v>
      </c>
      <c r="F1705" s="2">
        <v>45407</v>
      </c>
      <c r="G1705" t="s">
        <v>672</v>
      </c>
      <c r="H1705" t="s">
        <v>696</v>
      </c>
      <c r="I1705">
        <v>-1.65</v>
      </c>
    </row>
    <row r="1706" spans="1:9" x14ac:dyDescent="0.35">
      <c r="A1706">
        <v>11643</v>
      </c>
      <c r="B1706">
        <v>105</v>
      </c>
      <c r="C1706" t="s">
        <v>660</v>
      </c>
      <c r="D1706">
        <v>266</v>
      </c>
      <c r="E1706" t="s">
        <v>23</v>
      </c>
      <c r="F1706" s="2">
        <v>45407</v>
      </c>
      <c r="G1706" t="s">
        <v>672</v>
      </c>
      <c r="H1706" t="s">
        <v>696</v>
      </c>
      <c r="I1706">
        <v>-7.55</v>
      </c>
    </row>
    <row r="1707" spans="1:9" x14ac:dyDescent="0.35">
      <c r="A1707">
        <v>11644</v>
      </c>
      <c r="B1707">
        <v>105</v>
      </c>
      <c r="C1707" t="s">
        <v>660</v>
      </c>
      <c r="D1707">
        <v>266</v>
      </c>
      <c r="E1707" t="s">
        <v>23</v>
      </c>
      <c r="F1707" s="2">
        <v>45407</v>
      </c>
      <c r="G1707" t="s">
        <v>672</v>
      </c>
      <c r="H1707" t="s">
        <v>665</v>
      </c>
      <c r="I1707">
        <v>-10</v>
      </c>
    </row>
    <row r="1708" spans="1:9" x14ac:dyDescent="0.35">
      <c r="A1708">
        <v>11645</v>
      </c>
      <c r="B1708">
        <v>105</v>
      </c>
      <c r="C1708" t="s">
        <v>660</v>
      </c>
      <c r="D1708">
        <v>266</v>
      </c>
      <c r="E1708" t="s">
        <v>23</v>
      </c>
      <c r="F1708" s="2">
        <v>45407</v>
      </c>
      <c r="G1708" t="s">
        <v>672</v>
      </c>
      <c r="H1708" t="s">
        <v>714</v>
      </c>
      <c r="I1708">
        <v>-1940</v>
      </c>
    </row>
    <row r="1709" spans="1:9" x14ac:dyDescent="0.35">
      <c r="A1709">
        <v>11646</v>
      </c>
      <c r="B1709">
        <v>105</v>
      </c>
      <c r="C1709" t="s">
        <v>660</v>
      </c>
      <c r="D1709">
        <v>266</v>
      </c>
      <c r="E1709" t="s">
        <v>23</v>
      </c>
      <c r="F1709" s="2">
        <v>45407</v>
      </c>
      <c r="G1709" t="s">
        <v>672</v>
      </c>
      <c r="H1709" t="s">
        <v>686</v>
      </c>
      <c r="I1709">
        <v>-210000</v>
      </c>
    </row>
    <row r="1710" spans="1:9" x14ac:dyDescent="0.35">
      <c r="A1710">
        <v>11647</v>
      </c>
      <c r="B1710">
        <v>105</v>
      </c>
      <c r="C1710" t="s">
        <v>660</v>
      </c>
      <c r="D1710">
        <v>266</v>
      </c>
      <c r="E1710" t="s">
        <v>23</v>
      </c>
      <c r="F1710" s="2">
        <v>45407</v>
      </c>
      <c r="G1710" t="s">
        <v>672</v>
      </c>
      <c r="H1710" t="s">
        <v>665</v>
      </c>
      <c r="I1710">
        <v>-57000</v>
      </c>
    </row>
    <row r="1711" spans="1:9" x14ac:dyDescent="0.35">
      <c r="A1711">
        <v>11648</v>
      </c>
      <c r="B1711">
        <v>105</v>
      </c>
      <c r="C1711" t="s">
        <v>660</v>
      </c>
      <c r="D1711">
        <v>266</v>
      </c>
      <c r="E1711" t="s">
        <v>23</v>
      </c>
      <c r="F1711" s="2">
        <v>45407</v>
      </c>
      <c r="G1711" t="s">
        <v>672</v>
      </c>
      <c r="H1711" t="s">
        <v>682</v>
      </c>
      <c r="I1711">
        <v>-10</v>
      </c>
    </row>
    <row r="1712" spans="1:9" x14ac:dyDescent="0.35">
      <c r="A1712">
        <v>11649</v>
      </c>
      <c r="B1712">
        <v>105</v>
      </c>
      <c r="C1712" t="s">
        <v>660</v>
      </c>
      <c r="D1712">
        <v>266</v>
      </c>
      <c r="E1712" t="s">
        <v>23</v>
      </c>
      <c r="F1712" s="2">
        <v>45407</v>
      </c>
      <c r="G1712" t="s">
        <v>672</v>
      </c>
      <c r="H1712" t="s">
        <v>683</v>
      </c>
      <c r="I1712">
        <v>-10</v>
      </c>
    </row>
    <row r="1713" spans="1:9" x14ac:dyDescent="0.35">
      <c r="A1713">
        <v>11650</v>
      </c>
      <c r="B1713">
        <v>105</v>
      </c>
      <c r="C1713" t="s">
        <v>660</v>
      </c>
      <c r="D1713">
        <v>266</v>
      </c>
      <c r="E1713" t="s">
        <v>23</v>
      </c>
      <c r="F1713" s="2">
        <v>45407</v>
      </c>
      <c r="G1713" t="s">
        <v>672</v>
      </c>
      <c r="H1713" t="s">
        <v>680</v>
      </c>
      <c r="I1713">
        <v>-12000</v>
      </c>
    </row>
    <row r="1714" spans="1:9" x14ac:dyDescent="0.35">
      <c r="A1714">
        <v>11651</v>
      </c>
      <c r="B1714">
        <v>105</v>
      </c>
      <c r="C1714" t="s">
        <v>660</v>
      </c>
      <c r="D1714">
        <v>266</v>
      </c>
      <c r="E1714" t="s">
        <v>23</v>
      </c>
      <c r="F1714" s="2">
        <v>45407</v>
      </c>
      <c r="G1714" t="s">
        <v>672</v>
      </c>
      <c r="H1714" t="s">
        <v>1145</v>
      </c>
      <c r="I1714">
        <v>-1590</v>
      </c>
    </row>
    <row r="1715" spans="1:9" x14ac:dyDescent="0.35">
      <c r="A1715">
        <v>11652</v>
      </c>
      <c r="B1715">
        <v>105</v>
      </c>
      <c r="C1715" t="s">
        <v>660</v>
      </c>
      <c r="D1715">
        <v>266</v>
      </c>
      <c r="E1715" t="s">
        <v>23</v>
      </c>
      <c r="F1715" s="2">
        <v>45407</v>
      </c>
      <c r="G1715" t="s">
        <v>672</v>
      </c>
      <c r="H1715" t="s">
        <v>715</v>
      </c>
      <c r="I1715">
        <v>-980</v>
      </c>
    </row>
    <row r="1716" spans="1:9" x14ac:dyDescent="0.35">
      <c r="A1716">
        <v>11653</v>
      </c>
      <c r="B1716">
        <v>105</v>
      </c>
      <c r="C1716" t="s">
        <v>660</v>
      </c>
      <c r="D1716">
        <v>266</v>
      </c>
      <c r="E1716" t="s">
        <v>23</v>
      </c>
      <c r="F1716" s="2">
        <v>45407</v>
      </c>
      <c r="G1716" t="s">
        <v>672</v>
      </c>
      <c r="H1716" t="s">
        <v>1341</v>
      </c>
      <c r="I1716">
        <v>-2150</v>
      </c>
    </row>
    <row r="1717" spans="1:9" x14ac:dyDescent="0.35">
      <c r="A1717">
        <v>11654</v>
      </c>
      <c r="B1717">
        <v>105</v>
      </c>
      <c r="C1717" t="s">
        <v>660</v>
      </c>
      <c r="D1717">
        <v>266</v>
      </c>
      <c r="E1717" t="s">
        <v>23</v>
      </c>
      <c r="F1717" s="2">
        <v>45407</v>
      </c>
      <c r="G1717" t="s">
        <v>672</v>
      </c>
      <c r="H1717" t="s">
        <v>1342</v>
      </c>
      <c r="I1717">
        <v>-1710</v>
      </c>
    </row>
    <row r="1718" spans="1:9" x14ac:dyDescent="0.35">
      <c r="A1718">
        <v>11655</v>
      </c>
      <c r="B1718">
        <v>105</v>
      </c>
      <c r="C1718" t="s">
        <v>660</v>
      </c>
      <c r="D1718">
        <v>266</v>
      </c>
      <c r="E1718" t="s">
        <v>23</v>
      </c>
      <c r="F1718" s="2">
        <v>45407</v>
      </c>
      <c r="G1718" t="s">
        <v>672</v>
      </c>
      <c r="H1718" t="s">
        <v>1343</v>
      </c>
      <c r="I1718">
        <v>-1540</v>
      </c>
    </row>
    <row r="1719" spans="1:9" x14ac:dyDescent="0.35">
      <c r="A1719">
        <v>11656</v>
      </c>
      <c r="B1719">
        <v>105</v>
      </c>
      <c r="C1719" t="s">
        <v>660</v>
      </c>
      <c r="D1719">
        <v>266</v>
      </c>
      <c r="E1719" t="s">
        <v>23</v>
      </c>
      <c r="F1719" s="2">
        <v>45407</v>
      </c>
      <c r="G1719" t="s">
        <v>672</v>
      </c>
      <c r="H1719" t="s">
        <v>1344</v>
      </c>
      <c r="I1719">
        <v>-1540</v>
      </c>
    </row>
    <row r="1720" spans="1:9" x14ac:dyDescent="0.35">
      <c r="A1720">
        <v>11657</v>
      </c>
      <c r="B1720">
        <v>105</v>
      </c>
      <c r="C1720" t="s">
        <v>660</v>
      </c>
      <c r="D1720">
        <v>266</v>
      </c>
      <c r="E1720" t="s">
        <v>23</v>
      </c>
      <c r="F1720" s="2">
        <v>45407</v>
      </c>
      <c r="G1720" t="s">
        <v>672</v>
      </c>
      <c r="H1720" t="s">
        <v>1345</v>
      </c>
      <c r="I1720">
        <v>-1800</v>
      </c>
    </row>
    <row r="1721" spans="1:9" x14ac:dyDescent="0.35">
      <c r="A1721">
        <v>11658</v>
      </c>
      <c r="B1721">
        <v>105</v>
      </c>
      <c r="C1721" t="s">
        <v>660</v>
      </c>
      <c r="D1721">
        <v>266</v>
      </c>
      <c r="E1721" t="s">
        <v>23</v>
      </c>
      <c r="F1721" s="2">
        <v>45407</v>
      </c>
      <c r="G1721" t="s">
        <v>672</v>
      </c>
      <c r="H1721" t="s">
        <v>1346</v>
      </c>
      <c r="I1721">
        <v>-1650</v>
      </c>
    </row>
    <row r="1722" spans="1:9" x14ac:dyDescent="0.35">
      <c r="A1722">
        <v>11659</v>
      </c>
      <c r="B1722">
        <v>105</v>
      </c>
      <c r="C1722" t="s">
        <v>660</v>
      </c>
      <c r="D1722">
        <v>266</v>
      </c>
      <c r="E1722" t="s">
        <v>23</v>
      </c>
      <c r="F1722" s="2">
        <v>45407</v>
      </c>
      <c r="G1722" t="s">
        <v>672</v>
      </c>
      <c r="H1722" t="s">
        <v>1347</v>
      </c>
      <c r="I1722">
        <v>-270</v>
      </c>
    </row>
    <row r="1723" spans="1:9" x14ac:dyDescent="0.35">
      <c r="A1723">
        <v>11660</v>
      </c>
      <c r="B1723">
        <v>105</v>
      </c>
      <c r="C1723" t="s">
        <v>660</v>
      </c>
      <c r="D1723">
        <v>266</v>
      </c>
      <c r="E1723" t="s">
        <v>23</v>
      </c>
      <c r="F1723" s="2">
        <v>45407</v>
      </c>
      <c r="G1723" t="s">
        <v>672</v>
      </c>
      <c r="H1723" t="s">
        <v>1348</v>
      </c>
      <c r="I1723">
        <v>-800</v>
      </c>
    </row>
    <row r="1724" spans="1:9" x14ac:dyDescent="0.35">
      <c r="A1724">
        <v>11661</v>
      </c>
      <c r="B1724">
        <v>105</v>
      </c>
      <c r="C1724" t="s">
        <v>660</v>
      </c>
      <c r="D1724">
        <v>266</v>
      </c>
      <c r="E1724" t="s">
        <v>23</v>
      </c>
      <c r="F1724" s="2">
        <v>45407</v>
      </c>
      <c r="G1724" t="s">
        <v>672</v>
      </c>
      <c r="H1724" t="s">
        <v>1349</v>
      </c>
      <c r="I1724">
        <v>-2210</v>
      </c>
    </row>
    <row r="1725" spans="1:9" x14ac:dyDescent="0.35">
      <c r="A1725">
        <v>11662</v>
      </c>
      <c r="B1725">
        <v>105</v>
      </c>
      <c r="C1725" t="s">
        <v>660</v>
      </c>
      <c r="D1725">
        <v>266</v>
      </c>
      <c r="E1725" t="s">
        <v>23</v>
      </c>
      <c r="F1725" s="2">
        <v>45407</v>
      </c>
      <c r="G1725" t="s">
        <v>672</v>
      </c>
      <c r="H1725" t="s">
        <v>1350</v>
      </c>
      <c r="I1725">
        <v>-2450</v>
      </c>
    </row>
    <row r="1726" spans="1:9" x14ac:dyDescent="0.35">
      <c r="A1726">
        <v>11663</v>
      </c>
      <c r="B1726">
        <v>105</v>
      </c>
      <c r="C1726" t="s">
        <v>660</v>
      </c>
      <c r="D1726">
        <v>266</v>
      </c>
      <c r="E1726" t="s">
        <v>23</v>
      </c>
      <c r="F1726" s="2">
        <v>45407</v>
      </c>
      <c r="G1726" t="s">
        <v>672</v>
      </c>
      <c r="H1726" t="s">
        <v>1351</v>
      </c>
      <c r="I1726">
        <v>-2210</v>
      </c>
    </row>
    <row r="1727" spans="1:9" x14ac:dyDescent="0.35">
      <c r="A1727">
        <v>11664</v>
      </c>
      <c r="B1727">
        <v>105</v>
      </c>
      <c r="C1727" t="s">
        <v>660</v>
      </c>
      <c r="D1727">
        <v>266</v>
      </c>
      <c r="E1727" t="s">
        <v>23</v>
      </c>
      <c r="F1727" s="2">
        <v>45407</v>
      </c>
      <c r="G1727" t="s">
        <v>672</v>
      </c>
      <c r="H1727" t="s">
        <v>1352</v>
      </c>
      <c r="I1727">
        <v>-1385.04</v>
      </c>
    </row>
    <row r="1728" spans="1:9" x14ac:dyDescent="0.35">
      <c r="A1728">
        <v>11665</v>
      </c>
      <c r="B1728">
        <v>105</v>
      </c>
      <c r="C1728" t="s">
        <v>660</v>
      </c>
      <c r="D1728">
        <v>266</v>
      </c>
      <c r="E1728" t="s">
        <v>23</v>
      </c>
      <c r="F1728" s="2">
        <v>45407</v>
      </c>
      <c r="G1728" t="s">
        <v>672</v>
      </c>
      <c r="H1728" t="s">
        <v>1353</v>
      </c>
      <c r="I1728">
        <v>-41.27</v>
      </c>
    </row>
    <row r="1729" spans="1:9" x14ac:dyDescent="0.35">
      <c r="A1729">
        <v>11666</v>
      </c>
      <c r="B1729">
        <v>105</v>
      </c>
      <c r="C1729" t="s">
        <v>660</v>
      </c>
      <c r="D1729">
        <v>266</v>
      </c>
      <c r="E1729" t="s">
        <v>23</v>
      </c>
      <c r="F1729" s="2">
        <v>45407</v>
      </c>
      <c r="G1729" t="s">
        <v>672</v>
      </c>
      <c r="H1729" t="s">
        <v>914</v>
      </c>
      <c r="I1729">
        <v>-295.92</v>
      </c>
    </row>
    <row r="1730" spans="1:9" x14ac:dyDescent="0.35">
      <c r="A1730">
        <v>11667</v>
      </c>
      <c r="B1730">
        <v>105</v>
      </c>
      <c r="C1730" t="s">
        <v>660</v>
      </c>
      <c r="D1730">
        <v>266</v>
      </c>
      <c r="E1730" t="s">
        <v>23</v>
      </c>
      <c r="F1730" s="2">
        <v>45407</v>
      </c>
      <c r="G1730" t="s">
        <v>672</v>
      </c>
      <c r="H1730" t="s">
        <v>1354</v>
      </c>
      <c r="I1730">
        <v>-104.9</v>
      </c>
    </row>
    <row r="1731" spans="1:9" x14ac:dyDescent="0.35">
      <c r="A1731">
        <v>11577</v>
      </c>
      <c r="B1731">
        <v>105</v>
      </c>
      <c r="C1731" t="s">
        <v>660</v>
      </c>
      <c r="D1731">
        <v>266</v>
      </c>
      <c r="E1731" t="s">
        <v>23</v>
      </c>
      <c r="F1731" s="2">
        <v>45406</v>
      </c>
      <c r="G1731" t="s">
        <v>661</v>
      </c>
      <c r="H1731" t="s">
        <v>662</v>
      </c>
      <c r="I1731">
        <v>180.94</v>
      </c>
    </row>
    <row r="1732" spans="1:9" x14ac:dyDescent="0.35">
      <c r="A1732">
        <v>11578</v>
      </c>
      <c r="B1732">
        <v>105</v>
      </c>
      <c r="C1732" t="s">
        <v>660</v>
      </c>
      <c r="D1732">
        <v>266</v>
      </c>
      <c r="E1732" t="s">
        <v>23</v>
      </c>
      <c r="F1732" s="2">
        <v>45406</v>
      </c>
      <c r="G1732" t="s">
        <v>661</v>
      </c>
      <c r="H1732" t="s">
        <v>664</v>
      </c>
      <c r="I1732">
        <v>300.60000000000002</v>
      </c>
    </row>
    <row r="1733" spans="1:9" x14ac:dyDescent="0.35">
      <c r="A1733">
        <v>11579</v>
      </c>
      <c r="B1733">
        <v>105</v>
      </c>
      <c r="C1733" t="s">
        <v>660</v>
      </c>
      <c r="D1733">
        <v>266</v>
      </c>
      <c r="E1733" t="s">
        <v>23</v>
      </c>
      <c r="F1733" s="2">
        <v>45406</v>
      </c>
      <c r="G1733" t="s">
        <v>661</v>
      </c>
      <c r="H1733" t="s">
        <v>664</v>
      </c>
      <c r="I1733">
        <v>150</v>
      </c>
    </row>
    <row r="1734" spans="1:9" x14ac:dyDescent="0.35">
      <c r="A1734">
        <v>11580</v>
      </c>
      <c r="B1734">
        <v>105</v>
      </c>
      <c r="C1734" t="s">
        <v>660</v>
      </c>
      <c r="D1734">
        <v>266</v>
      </c>
      <c r="E1734" t="s">
        <v>23</v>
      </c>
      <c r="F1734" s="2">
        <v>45406</v>
      </c>
      <c r="G1734" t="s">
        <v>661</v>
      </c>
      <c r="H1734" t="s">
        <v>680</v>
      </c>
      <c r="I1734">
        <v>33000</v>
      </c>
    </row>
    <row r="1735" spans="1:9" x14ac:dyDescent="0.35">
      <c r="A1735">
        <v>11581</v>
      </c>
      <c r="B1735">
        <v>105</v>
      </c>
      <c r="C1735" t="s">
        <v>660</v>
      </c>
      <c r="D1735">
        <v>266</v>
      </c>
      <c r="E1735" t="s">
        <v>23</v>
      </c>
      <c r="F1735" s="2">
        <v>45406</v>
      </c>
      <c r="G1735" t="s">
        <v>661</v>
      </c>
      <c r="H1735" t="s">
        <v>665</v>
      </c>
      <c r="I1735">
        <v>17900</v>
      </c>
    </row>
    <row r="1736" spans="1:9" x14ac:dyDescent="0.35">
      <c r="A1736">
        <v>11582</v>
      </c>
      <c r="B1736">
        <v>105</v>
      </c>
      <c r="C1736" t="s">
        <v>660</v>
      </c>
      <c r="D1736">
        <v>266</v>
      </c>
      <c r="E1736" t="s">
        <v>23</v>
      </c>
      <c r="F1736" s="2">
        <v>45406</v>
      </c>
      <c r="G1736" t="s">
        <v>661</v>
      </c>
      <c r="H1736" t="s">
        <v>666</v>
      </c>
      <c r="I1736">
        <v>49.6</v>
      </c>
    </row>
    <row r="1737" spans="1:9" x14ac:dyDescent="0.35">
      <c r="A1737">
        <v>11583</v>
      </c>
      <c r="B1737">
        <v>105</v>
      </c>
      <c r="C1737" t="s">
        <v>660</v>
      </c>
      <c r="D1737">
        <v>266</v>
      </c>
      <c r="E1737" t="s">
        <v>23</v>
      </c>
      <c r="F1737" s="2">
        <v>45406</v>
      </c>
      <c r="G1737" t="s">
        <v>661</v>
      </c>
      <c r="H1737" t="s">
        <v>667</v>
      </c>
      <c r="I1737">
        <v>82.41</v>
      </c>
    </row>
    <row r="1738" spans="1:9" x14ac:dyDescent="0.35">
      <c r="A1738">
        <v>11584</v>
      </c>
      <c r="B1738">
        <v>105</v>
      </c>
      <c r="C1738" t="s">
        <v>660</v>
      </c>
      <c r="D1738">
        <v>266</v>
      </c>
      <c r="E1738" t="s">
        <v>23</v>
      </c>
      <c r="F1738" s="2">
        <v>45406</v>
      </c>
      <c r="G1738" t="s">
        <v>661</v>
      </c>
      <c r="H1738" t="s">
        <v>1355</v>
      </c>
      <c r="I1738">
        <v>852</v>
      </c>
    </row>
    <row r="1739" spans="1:9" x14ac:dyDescent="0.35">
      <c r="A1739">
        <v>11585</v>
      </c>
      <c r="B1739">
        <v>105</v>
      </c>
      <c r="C1739" t="s">
        <v>660</v>
      </c>
      <c r="D1739">
        <v>266</v>
      </c>
      <c r="E1739" t="s">
        <v>23</v>
      </c>
      <c r="F1739" s="2">
        <v>45406</v>
      </c>
      <c r="G1739" t="s">
        <v>661</v>
      </c>
      <c r="H1739" t="s">
        <v>761</v>
      </c>
      <c r="I1739">
        <v>108.56</v>
      </c>
    </row>
    <row r="1740" spans="1:9" x14ac:dyDescent="0.35">
      <c r="A1740">
        <v>11586</v>
      </c>
      <c r="B1740">
        <v>105</v>
      </c>
      <c r="C1740" t="s">
        <v>660</v>
      </c>
      <c r="D1740">
        <v>266</v>
      </c>
      <c r="E1740" t="s">
        <v>23</v>
      </c>
      <c r="F1740" s="2">
        <v>45406</v>
      </c>
      <c r="G1740" t="s">
        <v>661</v>
      </c>
      <c r="H1740" t="s">
        <v>1356</v>
      </c>
      <c r="I1740">
        <v>6785.81</v>
      </c>
    </row>
    <row r="1741" spans="1:9" x14ac:dyDescent="0.35">
      <c r="A1741">
        <v>11587</v>
      </c>
      <c r="B1741">
        <v>105</v>
      </c>
      <c r="C1741" t="s">
        <v>660</v>
      </c>
      <c r="D1741">
        <v>266</v>
      </c>
      <c r="E1741" t="s">
        <v>23</v>
      </c>
      <c r="F1741" s="2">
        <v>45406</v>
      </c>
      <c r="G1741" t="s">
        <v>661</v>
      </c>
      <c r="H1741" t="s">
        <v>1356</v>
      </c>
      <c r="I1741">
        <v>8881.5300000000007</v>
      </c>
    </row>
    <row r="1742" spans="1:9" x14ac:dyDescent="0.35">
      <c r="A1742">
        <v>11588</v>
      </c>
      <c r="B1742">
        <v>105</v>
      </c>
      <c r="C1742" t="s">
        <v>660</v>
      </c>
      <c r="D1742">
        <v>266</v>
      </c>
      <c r="E1742" t="s">
        <v>23</v>
      </c>
      <c r="F1742" s="2">
        <v>45406</v>
      </c>
      <c r="G1742" t="s">
        <v>661</v>
      </c>
      <c r="H1742" t="s">
        <v>1356</v>
      </c>
      <c r="I1742">
        <v>69072.850000000006</v>
      </c>
    </row>
    <row r="1743" spans="1:9" x14ac:dyDescent="0.35">
      <c r="A1743">
        <v>11589</v>
      </c>
      <c r="B1743">
        <v>105</v>
      </c>
      <c r="C1743" t="s">
        <v>660</v>
      </c>
      <c r="D1743">
        <v>266</v>
      </c>
      <c r="E1743" t="s">
        <v>23</v>
      </c>
      <c r="F1743" s="2">
        <v>45406</v>
      </c>
      <c r="G1743" t="s">
        <v>661</v>
      </c>
      <c r="H1743" t="s">
        <v>1357</v>
      </c>
      <c r="I1743">
        <v>125</v>
      </c>
    </row>
    <row r="1744" spans="1:9" x14ac:dyDescent="0.35">
      <c r="A1744">
        <v>11590</v>
      </c>
      <c r="B1744">
        <v>105</v>
      </c>
      <c r="C1744" t="s">
        <v>660</v>
      </c>
      <c r="D1744">
        <v>266</v>
      </c>
      <c r="E1744" t="s">
        <v>23</v>
      </c>
      <c r="F1744" s="2">
        <v>45406</v>
      </c>
      <c r="G1744" t="s">
        <v>672</v>
      </c>
      <c r="H1744" t="s">
        <v>1358</v>
      </c>
      <c r="I1744">
        <v>-1105.22</v>
      </c>
    </row>
    <row r="1745" spans="1:9" x14ac:dyDescent="0.35">
      <c r="A1745">
        <v>11591</v>
      </c>
      <c r="B1745">
        <v>105</v>
      </c>
      <c r="C1745" t="s">
        <v>660</v>
      </c>
      <c r="D1745">
        <v>266</v>
      </c>
      <c r="E1745" t="s">
        <v>23</v>
      </c>
      <c r="F1745" s="2">
        <v>45406</v>
      </c>
      <c r="G1745" t="s">
        <v>672</v>
      </c>
      <c r="H1745" t="s">
        <v>1359</v>
      </c>
      <c r="I1745">
        <v>-459.89</v>
      </c>
    </row>
    <row r="1746" spans="1:9" x14ac:dyDescent="0.35">
      <c r="A1746">
        <v>11592</v>
      </c>
      <c r="B1746">
        <v>105</v>
      </c>
      <c r="C1746" t="s">
        <v>660</v>
      </c>
      <c r="D1746">
        <v>266</v>
      </c>
      <c r="E1746" t="s">
        <v>23</v>
      </c>
      <c r="F1746" s="2">
        <v>45406</v>
      </c>
      <c r="G1746" t="s">
        <v>672</v>
      </c>
      <c r="H1746" t="s">
        <v>1360</v>
      </c>
      <c r="I1746">
        <v>-402.33</v>
      </c>
    </row>
    <row r="1747" spans="1:9" x14ac:dyDescent="0.35">
      <c r="A1747">
        <v>11593</v>
      </c>
      <c r="B1747">
        <v>105</v>
      </c>
      <c r="C1747" t="s">
        <v>660</v>
      </c>
      <c r="D1747">
        <v>266</v>
      </c>
      <c r="E1747" t="s">
        <v>23</v>
      </c>
      <c r="F1747" s="2">
        <v>45406</v>
      </c>
      <c r="G1747" t="s">
        <v>672</v>
      </c>
      <c r="H1747" t="s">
        <v>1361</v>
      </c>
      <c r="I1747">
        <v>-290.70999999999998</v>
      </c>
    </row>
    <row r="1748" spans="1:9" x14ac:dyDescent="0.35">
      <c r="A1748">
        <v>11594</v>
      </c>
      <c r="B1748">
        <v>105</v>
      </c>
      <c r="C1748" t="s">
        <v>660</v>
      </c>
      <c r="D1748">
        <v>266</v>
      </c>
      <c r="E1748" t="s">
        <v>23</v>
      </c>
      <c r="F1748" s="2">
        <v>45406</v>
      </c>
      <c r="G1748" t="s">
        <v>672</v>
      </c>
      <c r="H1748" t="s">
        <v>1362</v>
      </c>
      <c r="I1748">
        <v>-164.68</v>
      </c>
    </row>
    <row r="1749" spans="1:9" x14ac:dyDescent="0.35">
      <c r="A1749">
        <v>11595</v>
      </c>
      <c r="B1749">
        <v>105</v>
      </c>
      <c r="C1749" t="s">
        <v>660</v>
      </c>
      <c r="D1749">
        <v>266</v>
      </c>
      <c r="E1749" t="s">
        <v>23</v>
      </c>
      <c r="F1749" s="2">
        <v>45406</v>
      </c>
      <c r="G1749" t="s">
        <v>672</v>
      </c>
      <c r="H1749" t="s">
        <v>1363</v>
      </c>
      <c r="I1749">
        <v>-94</v>
      </c>
    </row>
    <row r="1750" spans="1:9" x14ac:dyDescent="0.35">
      <c r="A1750">
        <v>11596</v>
      </c>
      <c r="B1750">
        <v>105</v>
      </c>
      <c r="C1750" t="s">
        <v>660</v>
      </c>
      <c r="D1750">
        <v>266</v>
      </c>
      <c r="E1750" t="s">
        <v>23</v>
      </c>
      <c r="F1750" s="2">
        <v>45406</v>
      </c>
      <c r="G1750" t="s">
        <v>672</v>
      </c>
      <c r="H1750" t="s">
        <v>1364</v>
      </c>
      <c r="I1750">
        <v>-88.73</v>
      </c>
    </row>
    <row r="1751" spans="1:9" x14ac:dyDescent="0.35">
      <c r="A1751">
        <v>11597</v>
      </c>
      <c r="B1751">
        <v>105</v>
      </c>
      <c r="C1751" t="s">
        <v>660</v>
      </c>
      <c r="D1751">
        <v>266</v>
      </c>
      <c r="E1751" t="s">
        <v>23</v>
      </c>
      <c r="F1751" s="2">
        <v>45406</v>
      </c>
      <c r="G1751" t="s">
        <v>672</v>
      </c>
      <c r="H1751" t="s">
        <v>772</v>
      </c>
      <c r="I1751">
        <v>-425.7</v>
      </c>
    </row>
    <row r="1752" spans="1:9" x14ac:dyDescent="0.35">
      <c r="A1752">
        <v>11598</v>
      </c>
      <c r="B1752">
        <v>105</v>
      </c>
      <c r="C1752" t="s">
        <v>660</v>
      </c>
      <c r="D1752">
        <v>266</v>
      </c>
      <c r="E1752" t="s">
        <v>23</v>
      </c>
      <c r="F1752" s="2">
        <v>45406</v>
      </c>
      <c r="G1752" t="s">
        <v>672</v>
      </c>
      <c r="H1752" t="s">
        <v>682</v>
      </c>
      <c r="I1752">
        <v>-62.66</v>
      </c>
    </row>
    <row r="1753" spans="1:9" x14ac:dyDescent="0.35">
      <c r="A1753">
        <v>11599</v>
      </c>
      <c r="B1753">
        <v>105</v>
      </c>
      <c r="C1753" t="s">
        <v>660</v>
      </c>
      <c r="D1753">
        <v>266</v>
      </c>
      <c r="E1753" t="s">
        <v>23</v>
      </c>
      <c r="F1753" s="2">
        <v>45406</v>
      </c>
      <c r="G1753" t="s">
        <v>672</v>
      </c>
      <c r="H1753" t="s">
        <v>772</v>
      </c>
      <c r="I1753">
        <v>-425.7</v>
      </c>
    </row>
    <row r="1754" spans="1:9" x14ac:dyDescent="0.35">
      <c r="A1754">
        <v>11600</v>
      </c>
      <c r="B1754">
        <v>105</v>
      </c>
      <c r="C1754" t="s">
        <v>660</v>
      </c>
      <c r="D1754">
        <v>266</v>
      </c>
      <c r="E1754" t="s">
        <v>23</v>
      </c>
      <c r="F1754" s="2">
        <v>45406</v>
      </c>
      <c r="G1754" t="s">
        <v>672</v>
      </c>
      <c r="H1754" t="s">
        <v>680</v>
      </c>
      <c r="I1754">
        <v>-24000</v>
      </c>
    </row>
    <row r="1755" spans="1:9" x14ac:dyDescent="0.35">
      <c r="A1755">
        <v>11601</v>
      </c>
      <c r="B1755">
        <v>105</v>
      </c>
      <c r="C1755" t="s">
        <v>660</v>
      </c>
      <c r="D1755">
        <v>266</v>
      </c>
      <c r="E1755" t="s">
        <v>23</v>
      </c>
      <c r="F1755" s="2">
        <v>45406</v>
      </c>
      <c r="G1755" t="s">
        <v>672</v>
      </c>
      <c r="H1755" t="s">
        <v>665</v>
      </c>
      <c r="I1755">
        <v>-10</v>
      </c>
    </row>
    <row r="1756" spans="1:9" x14ac:dyDescent="0.35">
      <c r="A1756">
        <v>11602</v>
      </c>
      <c r="B1756">
        <v>105</v>
      </c>
      <c r="C1756" t="s">
        <v>660</v>
      </c>
      <c r="D1756">
        <v>266</v>
      </c>
      <c r="E1756" t="s">
        <v>23</v>
      </c>
      <c r="F1756" s="2">
        <v>45406</v>
      </c>
      <c r="G1756" t="s">
        <v>672</v>
      </c>
      <c r="H1756" t="s">
        <v>686</v>
      </c>
      <c r="I1756">
        <v>-25000</v>
      </c>
    </row>
    <row r="1757" spans="1:9" x14ac:dyDescent="0.35">
      <c r="A1757">
        <v>11603</v>
      </c>
      <c r="B1757">
        <v>105</v>
      </c>
      <c r="C1757" t="s">
        <v>660</v>
      </c>
      <c r="D1757">
        <v>266</v>
      </c>
      <c r="E1757" t="s">
        <v>23</v>
      </c>
      <c r="F1757" s="2">
        <v>45406</v>
      </c>
      <c r="G1757" t="s">
        <v>672</v>
      </c>
      <c r="H1757" t="s">
        <v>1131</v>
      </c>
      <c r="I1757">
        <v>-637.95000000000005</v>
      </c>
    </row>
    <row r="1758" spans="1:9" x14ac:dyDescent="0.35">
      <c r="A1758">
        <v>11604</v>
      </c>
      <c r="B1758">
        <v>105</v>
      </c>
      <c r="C1758" t="s">
        <v>660</v>
      </c>
      <c r="D1758">
        <v>266</v>
      </c>
      <c r="E1758" t="s">
        <v>23</v>
      </c>
      <c r="F1758" s="2">
        <v>45406</v>
      </c>
      <c r="G1758" t="s">
        <v>672</v>
      </c>
      <c r="H1758" t="s">
        <v>665</v>
      </c>
      <c r="I1758">
        <v>-21000</v>
      </c>
    </row>
    <row r="1759" spans="1:9" x14ac:dyDescent="0.35">
      <c r="A1759">
        <v>11605</v>
      </c>
      <c r="B1759">
        <v>105</v>
      </c>
      <c r="C1759" t="s">
        <v>660</v>
      </c>
      <c r="D1759">
        <v>266</v>
      </c>
      <c r="E1759" t="s">
        <v>23</v>
      </c>
      <c r="F1759" s="2">
        <v>45406</v>
      </c>
      <c r="G1759" t="s">
        <v>672</v>
      </c>
      <c r="H1759" t="s">
        <v>1365</v>
      </c>
      <c r="I1759">
        <v>-627.9</v>
      </c>
    </row>
    <row r="1760" spans="1:9" x14ac:dyDescent="0.35">
      <c r="A1760">
        <v>11606</v>
      </c>
      <c r="B1760">
        <v>105</v>
      </c>
      <c r="C1760" t="s">
        <v>660</v>
      </c>
      <c r="D1760">
        <v>266</v>
      </c>
      <c r="E1760" t="s">
        <v>23</v>
      </c>
      <c r="F1760" s="2">
        <v>45406</v>
      </c>
      <c r="G1760" t="s">
        <v>672</v>
      </c>
      <c r="H1760" t="s">
        <v>663</v>
      </c>
      <c r="I1760">
        <v>-142</v>
      </c>
    </row>
    <row r="1761" spans="1:9" x14ac:dyDescent="0.35">
      <c r="A1761">
        <v>11607</v>
      </c>
      <c r="B1761">
        <v>105</v>
      </c>
      <c r="C1761" t="s">
        <v>660</v>
      </c>
      <c r="D1761">
        <v>266</v>
      </c>
      <c r="E1761" t="s">
        <v>23</v>
      </c>
      <c r="F1761" s="2">
        <v>45406</v>
      </c>
      <c r="G1761" t="s">
        <v>672</v>
      </c>
      <c r="H1761" t="s">
        <v>1366</v>
      </c>
      <c r="I1761">
        <v>-668</v>
      </c>
    </row>
    <row r="1762" spans="1:9" x14ac:dyDescent="0.35">
      <c r="A1762">
        <v>11609</v>
      </c>
      <c r="B1762">
        <v>105</v>
      </c>
      <c r="C1762" t="s">
        <v>660</v>
      </c>
      <c r="D1762">
        <v>266</v>
      </c>
      <c r="E1762" t="s">
        <v>23</v>
      </c>
      <c r="F1762" s="2">
        <v>45406</v>
      </c>
      <c r="G1762" t="s">
        <v>672</v>
      </c>
      <c r="H1762" t="s">
        <v>1367</v>
      </c>
      <c r="I1762">
        <v>-90</v>
      </c>
    </row>
    <row r="1763" spans="1:9" x14ac:dyDescent="0.35">
      <c r="A1763">
        <v>11610</v>
      </c>
      <c r="B1763">
        <v>105</v>
      </c>
      <c r="C1763" t="s">
        <v>660</v>
      </c>
      <c r="D1763">
        <v>266</v>
      </c>
      <c r="E1763" t="s">
        <v>23</v>
      </c>
      <c r="F1763" s="2">
        <v>45406</v>
      </c>
      <c r="G1763" t="s">
        <v>672</v>
      </c>
      <c r="H1763" t="s">
        <v>1368</v>
      </c>
      <c r="I1763">
        <v>-600</v>
      </c>
    </row>
    <row r="1764" spans="1:9" x14ac:dyDescent="0.35">
      <c r="A1764">
        <v>11533</v>
      </c>
      <c r="B1764">
        <v>105</v>
      </c>
      <c r="C1764" t="s">
        <v>660</v>
      </c>
      <c r="D1764">
        <v>266</v>
      </c>
      <c r="E1764" t="s">
        <v>23</v>
      </c>
      <c r="F1764" s="2">
        <v>45405</v>
      </c>
      <c r="G1764" t="s">
        <v>661</v>
      </c>
      <c r="H1764" t="s">
        <v>680</v>
      </c>
      <c r="I1764">
        <v>4000</v>
      </c>
    </row>
    <row r="1765" spans="1:9" x14ac:dyDescent="0.35">
      <c r="A1765">
        <v>11534</v>
      </c>
      <c r="B1765">
        <v>105</v>
      </c>
      <c r="C1765" t="s">
        <v>660</v>
      </c>
      <c r="D1765">
        <v>266</v>
      </c>
      <c r="E1765" t="s">
        <v>23</v>
      </c>
      <c r="F1765" s="2">
        <v>45405</v>
      </c>
      <c r="G1765" t="s">
        <v>661</v>
      </c>
      <c r="H1765" t="s">
        <v>665</v>
      </c>
      <c r="I1765">
        <v>11000</v>
      </c>
    </row>
    <row r="1766" spans="1:9" x14ac:dyDescent="0.35">
      <c r="A1766">
        <v>11535</v>
      </c>
      <c r="B1766">
        <v>105</v>
      </c>
      <c r="C1766" t="s">
        <v>660</v>
      </c>
      <c r="D1766">
        <v>266</v>
      </c>
      <c r="E1766" t="s">
        <v>23</v>
      </c>
      <c r="F1766" s="2">
        <v>45405</v>
      </c>
      <c r="G1766" t="s">
        <v>661</v>
      </c>
      <c r="H1766" t="s">
        <v>666</v>
      </c>
      <c r="I1766">
        <v>1092.6500000000001</v>
      </c>
    </row>
    <row r="1767" spans="1:9" x14ac:dyDescent="0.35">
      <c r="A1767">
        <v>11538</v>
      </c>
      <c r="B1767">
        <v>105</v>
      </c>
      <c r="C1767" t="s">
        <v>660</v>
      </c>
      <c r="D1767">
        <v>266</v>
      </c>
      <c r="E1767" t="s">
        <v>23</v>
      </c>
      <c r="F1767" s="2">
        <v>45405</v>
      </c>
      <c r="G1767" t="s">
        <v>661</v>
      </c>
      <c r="H1767" t="s">
        <v>1369</v>
      </c>
      <c r="I1767">
        <v>4089.5</v>
      </c>
    </row>
    <row r="1768" spans="1:9" x14ac:dyDescent="0.35">
      <c r="A1768">
        <v>11539</v>
      </c>
      <c r="B1768">
        <v>105</v>
      </c>
      <c r="C1768" t="s">
        <v>660</v>
      </c>
      <c r="D1768">
        <v>266</v>
      </c>
      <c r="E1768" t="s">
        <v>23</v>
      </c>
      <c r="F1768" s="2">
        <v>45405</v>
      </c>
      <c r="G1768" t="s">
        <v>661</v>
      </c>
      <c r="H1768" t="s">
        <v>1369</v>
      </c>
      <c r="I1768">
        <v>7771.47</v>
      </c>
    </row>
    <row r="1769" spans="1:9" x14ac:dyDescent="0.35">
      <c r="A1769">
        <v>11540</v>
      </c>
      <c r="B1769">
        <v>105</v>
      </c>
      <c r="C1769" t="s">
        <v>660</v>
      </c>
      <c r="D1769">
        <v>266</v>
      </c>
      <c r="E1769" t="s">
        <v>23</v>
      </c>
      <c r="F1769" s="2">
        <v>45405</v>
      </c>
      <c r="G1769" t="s">
        <v>661</v>
      </c>
      <c r="H1769" t="s">
        <v>1369</v>
      </c>
      <c r="I1769">
        <v>41409.24</v>
      </c>
    </row>
    <row r="1770" spans="1:9" x14ac:dyDescent="0.35">
      <c r="A1770">
        <v>11541</v>
      </c>
      <c r="B1770">
        <v>105</v>
      </c>
      <c r="C1770" t="s">
        <v>660</v>
      </c>
      <c r="D1770">
        <v>266</v>
      </c>
      <c r="E1770" t="s">
        <v>23</v>
      </c>
      <c r="F1770" s="2">
        <v>45405</v>
      </c>
      <c r="G1770" t="s">
        <v>672</v>
      </c>
      <c r="H1770" t="s">
        <v>1370</v>
      </c>
      <c r="I1770">
        <v>-423.6</v>
      </c>
    </row>
    <row r="1771" spans="1:9" x14ac:dyDescent="0.35">
      <c r="A1771">
        <v>11542</v>
      </c>
      <c r="B1771">
        <v>105</v>
      </c>
      <c r="C1771" t="s">
        <v>660</v>
      </c>
      <c r="D1771">
        <v>266</v>
      </c>
      <c r="E1771" t="s">
        <v>23</v>
      </c>
      <c r="F1771" s="2">
        <v>45405</v>
      </c>
      <c r="G1771" t="s">
        <v>672</v>
      </c>
      <c r="H1771" t="s">
        <v>1371</v>
      </c>
      <c r="I1771">
        <v>-2486</v>
      </c>
    </row>
    <row r="1772" spans="1:9" x14ac:dyDescent="0.35">
      <c r="A1772">
        <v>11543</v>
      </c>
      <c r="B1772">
        <v>105</v>
      </c>
      <c r="C1772" t="s">
        <v>660</v>
      </c>
      <c r="D1772">
        <v>266</v>
      </c>
      <c r="E1772" t="s">
        <v>23</v>
      </c>
      <c r="F1772" s="2">
        <v>45405</v>
      </c>
      <c r="G1772" t="s">
        <v>672</v>
      </c>
      <c r="H1772" t="s">
        <v>1372</v>
      </c>
      <c r="I1772">
        <v>-2345.79</v>
      </c>
    </row>
    <row r="1773" spans="1:9" x14ac:dyDescent="0.35">
      <c r="A1773">
        <v>11544</v>
      </c>
      <c r="B1773">
        <v>105</v>
      </c>
      <c r="C1773" t="s">
        <v>660</v>
      </c>
      <c r="D1773">
        <v>266</v>
      </c>
      <c r="E1773" t="s">
        <v>23</v>
      </c>
      <c r="F1773" s="2">
        <v>45405</v>
      </c>
      <c r="G1773" t="s">
        <v>672</v>
      </c>
      <c r="H1773" t="s">
        <v>1373</v>
      </c>
      <c r="I1773">
        <v>-1238.73</v>
      </c>
    </row>
    <row r="1774" spans="1:9" x14ac:dyDescent="0.35">
      <c r="A1774">
        <v>11545</v>
      </c>
      <c r="B1774">
        <v>105</v>
      </c>
      <c r="C1774" t="s">
        <v>660</v>
      </c>
      <c r="D1774">
        <v>266</v>
      </c>
      <c r="E1774" t="s">
        <v>23</v>
      </c>
      <c r="F1774" s="2">
        <v>45405</v>
      </c>
      <c r="G1774" t="s">
        <v>672</v>
      </c>
      <c r="H1774" t="s">
        <v>1374</v>
      </c>
      <c r="I1774">
        <v>-747.5</v>
      </c>
    </row>
    <row r="1775" spans="1:9" x14ac:dyDescent="0.35">
      <c r="A1775">
        <v>11546</v>
      </c>
      <c r="B1775">
        <v>105</v>
      </c>
      <c r="C1775" t="s">
        <v>660</v>
      </c>
      <c r="D1775">
        <v>266</v>
      </c>
      <c r="E1775" t="s">
        <v>23</v>
      </c>
      <c r="F1775" s="2">
        <v>45405</v>
      </c>
      <c r="G1775" t="s">
        <v>672</v>
      </c>
      <c r="H1775" t="s">
        <v>1375</v>
      </c>
      <c r="I1775">
        <v>-501.31</v>
      </c>
    </row>
    <row r="1776" spans="1:9" x14ac:dyDescent="0.35">
      <c r="A1776">
        <v>11547</v>
      </c>
      <c r="B1776">
        <v>105</v>
      </c>
      <c r="C1776" t="s">
        <v>660</v>
      </c>
      <c r="D1776">
        <v>266</v>
      </c>
      <c r="E1776" t="s">
        <v>23</v>
      </c>
      <c r="F1776" s="2">
        <v>45405</v>
      </c>
      <c r="G1776" t="s">
        <v>672</v>
      </c>
      <c r="H1776" t="s">
        <v>1376</v>
      </c>
      <c r="I1776">
        <v>-435.61</v>
      </c>
    </row>
    <row r="1777" spans="1:9" x14ac:dyDescent="0.35">
      <c r="A1777">
        <v>11548</v>
      </c>
      <c r="B1777">
        <v>105</v>
      </c>
      <c r="C1777" t="s">
        <v>660</v>
      </c>
      <c r="D1777">
        <v>266</v>
      </c>
      <c r="E1777" t="s">
        <v>23</v>
      </c>
      <c r="F1777" s="2">
        <v>45405</v>
      </c>
      <c r="G1777" t="s">
        <v>672</v>
      </c>
      <c r="H1777" t="s">
        <v>1377</v>
      </c>
      <c r="I1777">
        <v>-340.95</v>
      </c>
    </row>
    <row r="1778" spans="1:9" x14ac:dyDescent="0.35">
      <c r="A1778">
        <v>11549</v>
      </c>
      <c r="B1778">
        <v>105</v>
      </c>
      <c r="C1778" t="s">
        <v>660</v>
      </c>
      <c r="D1778">
        <v>266</v>
      </c>
      <c r="E1778" t="s">
        <v>23</v>
      </c>
      <c r="F1778" s="2">
        <v>45405</v>
      </c>
      <c r="G1778" t="s">
        <v>672</v>
      </c>
      <c r="H1778" t="s">
        <v>1378</v>
      </c>
      <c r="I1778">
        <v>-249</v>
      </c>
    </row>
    <row r="1779" spans="1:9" x14ac:dyDescent="0.35">
      <c r="A1779">
        <v>11550</v>
      </c>
      <c r="B1779">
        <v>105</v>
      </c>
      <c r="C1779" t="s">
        <v>660</v>
      </c>
      <c r="D1779">
        <v>266</v>
      </c>
      <c r="E1779" t="s">
        <v>23</v>
      </c>
      <c r="F1779" s="2">
        <v>45405</v>
      </c>
      <c r="G1779" t="s">
        <v>672</v>
      </c>
      <c r="H1779" t="s">
        <v>1379</v>
      </c>
      <c r="I1779">
        <v>-192.13</v>
      </c>
    </row>
    <row r="1780" spans="1:9" x14ac:dyDescent="0.35">
      <c r="A1780">
        <v>11551</v>
      </c>
      <c r="B1780">
        <v>105</v>
      </c>
      <c r="C1780" t="s">
        <v>660</v>
      </c>
      <c r="D1780">
        <v>266</v>
      </c>
      <c r="E1780" t="s">
        <v>23</v>
      </c>
      <c r="F1780" s="2">
        <v>45405</v>
      </c>
      <c r="G1780" t="s">
        <v>672</v>
      </c>
      <c r="H1780" t="s">
        <v>1380</v>
      </c>
      <c r="I1780">
        <v>-112.21</v>
      </c>
    </row>
    <row r="1781" spans="1:9" x14ac:dyDescent="0.35">
      <c r="A1781">
        <v>11552</v>
      </c>
      <c r="B1781">
        <v>105</v>
      </c>
      <c r="C1781" t="s">
        <v>660</v>
      </c>
      <c r="D1781">
        <v>266</v>
      </c>
      <c r="E1781" t="s">
        <v>23</v>
      </c>
      <c r="F1781" s="2">
        <v>45405</v>
      </c>
      <c r="G1781" t="s">
        <v>672</v>
      </c>
      <c r="H1781" t="s">
        <v>1381</v>
      </c>
      <c r="I1781">
        <v>-1114.97</v>
      </c>
    </row>
    <row r="1782" spans="1:9" x14ac:dyDescent="0.35">
      <c r="A1782">
        <v>11553</v>
      </c>
      <c r="B1782">
        <v>105</v>
      </c>
      <c r="C1782" t="s">
        <v>660</v>
      </c>
      <c r="D1782">
        <v>266</v>
      </c>
      <c r="E1782" t="s">
        <v>23</v>
      </c>
      <c r="F1782" s="2">
        <v>45405</v>
      </c>
      <c r="G1782" t="s">
        <v>672</v>
      </c>
      <c r="H1782" t="s">
        <v>1382</v>
      </c>
      <c r="I1782">
        <v>-316.60000000000002</v>
      </c>
    </row>
    <row r="1783" spans="1:9" x14ac:dyDescent="0.35">
      <c r="A1783">
        <v>11554</v>
      </c>
      <c r="B1783">
        <v>105</v>
      </c>
      <c r="C1783" t="s">
        <v>660</v>
      </c>
      <c r="D1783">
        <v>266</v>
      </c>
      <c r="E1783" t="s">
        <v>23</v>
      </c>
      <c r="F1783" s="2">
        <v>45405</v>
      </c>
      <c r="G1783" t="s">
        <v>672</v>
      </c>
      <c r="H1783" t="s">
        <v>1383</v>
      </c>
      <c r="I1783">
        <v>-392</v>
      </c>
    </row>
    <row r="1784" spans="1:9" x14ac:dyDescent="0.35">
      <c r="A1784">
        <v>11555</v>
      </c>
      <c r="B1784">
        <v>105</v>
      </c>
      <c r="C1784" t="s">
        <v>660</v>
      </c>
      <c r="D1784">
        <v>266</v>
      </c>
      <c r="E1784" t="s">
        <v>23</v>
      </c>
      <c r="F1784" s="2">
        <v>45405</v>
      </c>
      <c r="G1784" t="s">
        <v>672</v>
      </c>
      <c r="H1784" t="s">
        <v>788</v>
      </c>
      <c r="I1784">
        <v>-24</v>
      </c>
    </row>
    <row r="1785" spans="1:9" x14ac:dyDescent="0.35">
      <c r="A1785">
        <v>11556</v>
      </c>
      <c r="B1785">
        <v>105</v>
      </c>
      <c r="C1785" t="s">
        <v>660</v>
      </c>
      <c r="D1785">
        <v>266</v>
      </c>
      <c r="E1785" t="s">
        <v>23</v>
      </c>
      <c r="F1785" s="2">
        <v>45405</v>
      </c>
      <c r="G1785" t="s">
        <v>672</v>
      </c>
      <c r="H1785" t="s">
        <v>696</v>
      </c>
      <c r="I1785">
        <v>-1.65</v>
      </c>
    </row>
    <row r="1786" spans="1:9" x14ac:dyDescent="0.35">
      <c r="A1786">
        <v>11557</v>
      </c>
      <c r="B1786">
        <v>105</v>
      </c>
      <c r="C1786" t="s">
        <v>660</v>
      </c>
      <c r="D1786">
        <v>266</v>
      </c>
      <c r="E1786" t="s">
        <v>23</v>
      </c>
      <c r="F1786" s="2">
        <v>45405</v>
      </c>
      <c r="G1786" t="s">
        <v>672</v>
      </c>
      <c r="H1786" t="s">
        <v>696</v>
      </c>
      <c r="I1786">
        <v>-1.65</v>
      </c>
    </row>
    <row r="1787" spans="1:9" x14ac:dyDescent="0.35">
      <c r="A1787">
        <v>11558</v>
      </c>
      <c r="B1787">
        <v>105</v>
      </c>
      <c r="C1787" t="s">
        <v>660</v>
      </c>
      <c r="D1787">
        <v>266</v>
      </c>
      <c r="E1787" t="s">
        <v>23</v>
      </c>
      <c r="F1787" s="2">
        <v>45405</v>
      </c>
      <c r="G1787" t="s">
        <v>672</v>
      </c>
      <c r="H1787" t="s">
        <v>696</v>
      </c>
      <c r="I1787">
        <v>-1.65</v>
      </c>
    </row>
    <row r="1788" spans="1:9" x14ac:dyDescent="0.35">
      <c r="A1788">
        <v>11559</v>
      </c>
      <c r="B1788">
        <v>105</v>
      </c>
      <c r="C1788" t="s">
        <v>660</v>
      </c>
      <c r="D1788">
        <v>266</v>
      </c>
      <c r="E1788" t="s">
        <v>23</v>
      </c>
      <c r="F1788" s="2">
        <v>45405</v>
      </c>
      <c r="G1788" t="s">
        <v>672</v>
      </c>
      <c r="H1788" t="s">
        <v>696</v>
      </c>
      <c r="I1788">
        <v>-1.65</v>
      </c>
    </row>
    <row r="1789" spans="1:9" x14ac:dyDescent="0.35">
      <c r="A1789">
        <v>11560</v>
      </c>
      <c r="B1789">
        <v>105</v>
      </c>
      <c r="C1789" t="s">
        <v>660</v>
      </c>
      <c r="D1789">
        <v>266</v>
      </c>
      <c r="E1789" t="s">
        <v>23</v>
      </c>
      <c r="F1789" s="2">
        <v>45405</v>
      </c>
      <c r="G1789" t="s">
        <v>672</v>
      </c>
      <c r="H1789" t="s">
        <v>696</v>
      </c>
      <c r="I1789">
        <v>-1.65</v>
      </c>
    </row>
    <row r="1790" spans="1:9" x14ac:dyDescent="0.35">
      <c r="A1790">
        <v>11561</v>
      </c>
      <c r="B1790">
        <v>105</v>
      </c>
      <c r="C1790" t="s">
        <v>660</v>
      </c>
      <c r="D1790">
        <v>266</v>
      </c>
      <c r="E1790" t="s">
        <v>23</v>
      </c>
      <c r="F1790" s="2">
        <v>45405</v>
      </c>
      <c r="G1790" t="s">
        <v>672</v>
      </c>
      <c r="H1790" t="s">
        <v>696</v>
      </c>
      <c r="I1790">
        <v>-1.65</v>
      </c>
    </row>
    <row r="1791" spans="1:9" x14ac:dyDescent="0.35">
      <c r="A1791">
        <v>11562</v>
      </c>
      <c r="B1791">
        <v>105</v>
      </c>
      <c r="C1791" t="s">
        <v>660</v>
      </c>
      <c r="D1791">
        <v>266</v>
      </c>
      <c r="E1791" t="s">
        <v>23</v>
      </c>
      <c r="F1791" s="2">
        <v>45405</v>
      </c>
      <c r="G1791" t="s">
        <v>672</v>
      </c>
      <c r="H1791" t="s">
        <v>696</v>
      </c>
      <c r="I1791">
        <v>-1.68</v>
      </c>
    </row>
    <row r="1792" spans="1:9" x14ac:dyDescent="0.35">
      <c r="A1792">
        <v>11563</v>
      </c>
      <c r="B1792">
        <v>105</v>
      </c>
      <c r="C1792" t="s">
        <v>660</v>
      </c>
      <c r="D1792">
        <v>266</v>
      </c>
      <c r="E1792" t="s">
        <v>23</v>
      </c>
      <c r="F1792" s="2">
        <v>45405</v>
      </c>
      <c r="G1792" t="s">
        <v>672</v>
      </c>
      <c r="H1792" t="s">
        <v>696</v>
      </c>
      <c r="I1792">
        <v>-5.73</v>
      </c>
    </row>
    <row r="1793" spans="1:9" x14ac:dyDescent="0.35">
      <c r="A1793">
        <v>11564</v>
      </c>
      <c r="B1793">
        <v>105</v>
      </c>
      <c r="C1793" t="s">
        <v>660</v>
      </c>
      <c r="D1793">
        <v>266</v>
      </c>
      <c r="E1793" t="s">
        <v>23</v>
      </c>
      <c r="F1793" s="2">
        <v>45405</v>
      </c>
      <c r="G1793" t="s">
        <v>672</v>
      </c>
      <c r="H1793" t="s">
        <v>696</v>
      </c>
      <c r="I1793">
        <v>-9</v>
      </c>
    </row>
    <row r="1794" spans="1:9" x14ac:dyDescent="0.35">
      <c r="A1794">
        <v>11565</v>
      </c>
      <c r="B1794">
        <v>105</v>
      </c>
      <c r="C1794" t="s">
        <v>660</v>
      </c>
      <c r="D1794">
        <v>266</v>
      </c>
      <c r="E1794" t="s">
        <v>23</v>
      </c>
      <c r="F1794" s="2">
        <v>45405</v>
      </c>
      <c r="G1794" t="s">
        <v>672</v>
      </c>
      <c r="H1794" t="s">
        <v>696</v>
      </c>
      <c r="I1794">
        <v>-9</v>
      </c>
    </row>
    <row r="1795" spans="1:9" x14ac:dyDescent="0.35">
      <c r="A1795">
        <v>11566</v>
      </c>
      <c r="B1795">
        <v>105</v>
      </c>
      <c r="C1795" t="s">
        <v>660</v>
      </c>
      <c r="D1795">
        <v>266</v>
      </c>
      <c r="E1795" t="s">
        <v>23</v>
      </c>
      <c r="F1795" s="2">
        <v>45405</v>
      </c>
      <c r="G1795" t="s">
        <v>672</v>
      </c>
      <c r="H1795" t="s">
        <v>696</v>
      </c>
      <c r="I1795">
        <v>-9</v>
      </c>
    </row>
    <row r="1796" spans="1:9" x14ac:dyDescent="0.35">
      <c r="A1796">
        <v>11567</v>
      </c>
      <c r="B1796">
        <v>105</v>
      </c>
      <c r="C1796" t="s">
        <v>660</v>
      </c>
      <c r="D1796">
        <v>266</v>
      </c>
      <c r="E1796" t="s">
        <v>23</v>
      </c>
      <c r="F1796" s="2">
        <v>45405</v>
      </c>
      <c r="G1796" t="s">
        <v>672</v>
      </c>
      <c r="H1796" t="s">
        <v>696</v>
      </c>
      <c r="I1796">
        <v>-9</v>
      </c>
    </row>
    <row r="1797" spans="1:9" x14ac:dyDescent="0.35">
      <c r="A1797">
        <v>11568</v>
      </c>
      <c r="B1797">
        <v>105</v>
      </c>
      <c r="C1797" t="s">
        <v>660</v>
      </c>
      <c r="D1797">
        <v>266</v>
      </c>
      <c r="E1797" t="s">
        <v>23</v>
      </c>
      <c r="F1797" s="2">
        <v>45405</v>
      </c>
      <c r="G1797" t="s">
        <v>672</v>
      </c>
      <c r="H1797" t="s">
        <v>696</v>
      </c>
      <c r="I1797">
        <v>-1.65</v>
      </c>
    </row>
    <row r="1798" spans="1:9" x14ac:dyDescent="0.35">
      <c r="A1798">
        <v>11569</v>
      </c>
      <c r="B1798">
        <v>105</v>
      </c>
      <c r="C1798" t="s">
        <v>660</v>
      </c>
      <c r="D1798">
        <v>266</v>
      </c>
      <c r="E1798" t="s">
        <v>23</v>
      </c>
      <c r="F1798" s="2">
        <v>45405</v>
      </c>
      <c r="G1798" t="s">
        <v>672</v>
      </c>
      <c r="H1798" t="s">
        <v>696</v>
      </c>
      <c r="I1798">
        <v>-9</v>
      </c>
    </row>
    <row r="1799" spans="1:9" x14ac:dyDescent="0.35">
      <c r="A1799">
        <v>11570</v>
      </c>
      <c r="B1799">
        <v>105</v>
      </c>
      <c r="C1799" t="s">
        <v>660</v>
      </c>
      <c r="D1799">
        <v>266</v>
      </c>
      <c r="E1799" t="s">
        <v>23</v>
      </c>
      <c r="F1799" s="2">
        <v>45405</v>
      </c>
      <c r="G1799" t="s">
        <v>672</v>
      </c>
      <c r="H1799" t="s">
        <v>665</v>
      </c>
      <c r="I1799">
        <v>-46000</v>
      </c>
    </row>
    <row r="1800" spans="1:9" x14ac:dyDescent="0.35">
      <c r="A1800">
        <v>11571</v>
      </c>
      <c r="B1800">
        <v>105</v>
      </c>
      <c r="C1800" t="s">
        <v>660</v>
      </c>
      <c r="D1800">
        <v>266</v>
      </c>
      <c r="E1800" t="s">
        <v>23</v>
      </c>
      <c r="F1800" s="2">
        <v>45405</v>
      </c>
      <c r="G1800" t="s">
        <v>672</v>
      </c>
      <c r="H1800" t="s">
        <v>686</v>
      </c>
      <c r="I1800">
        <v>-150000</v>
      </c>
    </row>
    <row r="1801" spans="1:9" x14ac:dyDescent="0.35">
      <c r="A1801">
        <v>11572</v>
      </c>
      <c r="B1801">
        <v>105</v>
      </c>
      <c r="C1801" t="s">
        <v>660</v>
      </c>
      <c r="D1801">
        <v>266</v>
      </c>
      <c r="E1801" t="s">
        <v>23</v>
      </c>
      <c r="F1801" s="2">
        <v>45405</v>
      </c>
      <c r="G1801" t="s">
        <v>672</v>
      </c>
      <c r="H1801" t="s">
        <v>665</v>
      </c>
      <c r="I1801">
        <v>-10</v>
      </c>
    </row>
    <row r="1802" spans="1:9" x14ac:dyDescent="0.35">
      <c r="A1802">
        <v>11573</v>
      </c>
      <c r="B1802">
        <v>105</v>
      </c>
      <c r="C1802" t="s">
        <v>660</v>
      </c>
      <c r="D1802">
        <v>266</v>
      </c>
      <c r="E1802" t="s">
        <v>23</v>
      </c>
      <c r="F1802" s="2">
        <v>45405</v>
      </c>
      <c r="G1802" t="s">
        <v>672</v>
      </c>
      <c r="H1802" t="s">
        <v>680</v>
      </c>
      <c r="I1802">
        <v>-11000</v>
      </c>
    </row>
    <row r="1803" spans="1:9" x14ac:dyDescent="0.35">
      <c r="A1803">
        <v>11574</v>
      </c>
      <c r="B1803">
        <v>105</v>
      </c>
      <c r="C1803" t="s">
        <v>660</v>
      </c>
      <c r="D1803">
        <v>266</v>
      </c>
      <c r="E1803" t="s">
        <v>23</v>
      </c>
      <c r="F1803" s="2">
        <v>45405</v>
      </c>
      <c r="G1803" t="s">
        <v>672</v>
      </c>
      <c r="H1803" t="s">
        <v>1384</v>
      </c>
      <c r="I1803">
        <v>-539.58000000000004</v>
      </c>
    </row>
    <row r="1804" spans="1:9" x14ac:dyDescent="0.35">
      <c r="A1804">
        <v>11575</v>
      </c>
      <c r="B1804">
        <v>105</v>
      </c>
      <c r="C1804" t="s">
        <v>660</v>
      </c>
      <c r="D1804">
        <v>266</v>
      </c>
      <c r="E1804" t="s">
        <v>23</v>
      </c>
      <c r="F1804" s="2">
        <v>45405</v>
      </c>
      <c r="G1804" t="s">
        <v>672</v>
      </c>
      <c r="H1804" t="s">
        <v>1384</v>
      </c>
      <c r="I1804">
        <v>-78</v>
      </c>
    </row>
    <row r="1805" spans="1:9" x14ac:dyDescent="0.35">
      <c r="A1805">
        <v>11576</v>
      </c>
      <c r="B1805">
        <v>105</v>
      </c>
      <c r="C1805" t="s">
        <v>660</v>
      </c>
      <c r="D1805">
        <v>266</v>
      </c>
      <c r="E1805" t="s">
        <v>23</v>
      </c>
      <c r="F1805" s="2">
        <v>45405</v>
      </c>
      <c r="G1805" t="s">
        <v>672</v>
      </c>
      <c r="H1805" t="s">
        <v>834</v>
      </c>
      <c r="I1805">
        <v>-4787.88</v>
      </c>
    </row>
    <row r="1806" spans="1:9" x14ac:dyDescent="0.35">
      <c r="A1806">
        <v>10514</v>
      </c>
      <c r="B1806">
        <v>105</v>
      </c>
      <c r="C1806" t="s">
        <v>660</v>
      </c>
      <c r="D1806">
        <v>266</v>
      </c>
      <c r="E1806" t="s">
        <v>23</v>
      </c>
      <c r="F1806" s="2">
        <v>45404</v>
      </c>
      <c r="G1806" t="s">
        <v>661</v>
      </c>
      <c r="H1806" t="s">
        <v>686</v>
      </c>
      <c r="I1806">
        <v>200000</v>
      </c>
    </row>
    <row r="1807" spans="1:9" x14ac:dyDescent="0.35">
      <c r="A1807">
        <v>10515</v>
      </c>
      <c r="B1807">
        <v>105</v>
      </c>
      <c r="C1807" t="s">
        <v>660</v>
      </c>
      <c r="D1807">
        <v>266</v>
      </c>
      <c r="E1807" t="s">
        <v>23</v>
      </c>
      <c r="F1807" s="2">
        <v>45404</v>
      </c>
      <c r="G1807" t="s">
        <v>661</v>
      </c>
      <c r="H1807" t="s">
        <v>667</v>
      </c>
      <c r="I1807">
        <v>293.29000000000002</v>
      </c>
    </row>
    <row r="1808" spans="1:9" x14ac:dyDescent="0.35">
      <c r="A1808">
        <v>10516</v>
      </c>
      <c r="B1808">
        <v>105</v>
      </c>
      <c r="C1808" t="s">
        <v>660</v>
      </c>
      <c r="D1808">
        <v>266</v>
      </c>
      <c r="E1808" t="s">
        <v>23</v>
      </c>
      <c r="F1808" s="2">
        <v>45404</v>
      </c>
      <c r="G1808" t="s">
        <v>661</v>
      </c>
      <c r="H1808" t="s">
        <v>1385</v>
      </c>
      <c r="I1808">
        <v>500</v>
      </c>
    </row>
    <row r="1809" spans="1:9" x14ac:dyDescent="0.35">
      <c r="A1809">
        <v>10517</v>
      </c>
      <c r="B1809">
        <v>105</v>
      </c>
      <c r="C1809" t="s">
        <v>660</v>
      </c>
      <c r="D1809">
        <v>266</v>
      </c>
      <c r="E1809" t="s">
        <v>23</v>
      </c>
      <c r="F1809" s="2">
        <v>45404</v>
      </c>
      <c r="G1809" t="s">
        <v>661</v>
      </c>
      <c r="H1809" t="s">
        <v>1386</v>
      </c>
      <c r="I1809">
        <v>182261.67</v>
      </c>
    </row>
    <row r="1810" spans="1:9" x14ac:dyDescent="0.35">
      <c r="A1810">
        <v>10518</v>
      </c>
      <c r="B1810">
        <v>105</v>
      </c>
      <c r="C1810" t="s">
        <v>660</v>
      </c>
      <c r="D1810">
        <v>266</v>
      </c>
      <c r="E1810" t="s">
        <v>23</v>
      </c>
      <c r="F1810" s="2">
        <v>45404</v>
      </c>
      <c r="G1810" t="s">
        <v>661</v>
      </c>
      <c r="H1810" t="s">
        <v>1386</v>
      </c>
      <c r="I1810">
        <v>57332.3</v>
      </c>
    </row>
    <row r="1811" spans="1:9" x14ac:dyDescent="0.35">
      <c r="A1811">
        <v>10519</v>
      </c>
      <c r="B1811">
        <v>105</v>
      </c>
      <c r="C1811" t="s">
        <v>660</v>
      </c>
      <c r="D1811">
        <v>266</v>
      </c>
      <c r="E1811" t="s">
        <v>23</v>
      </c>
      <c r="F1811" s="2">
        <v>45404</v>
      </c>
      <c r="G1811" t="s">
        <v>661</v>
      </c>
      <c r="H1811" t="s">
        <v>1386</v>
      </c>
      <c r="I1811">
        <v>23840.99</v>
      </c>
    </row>
    <row r="1812" spans="1:9" x14ac:dyDescent="0.35">
      <c r="A1812">
        <v>10520</v>
      </c>
      <c r="B1812">
        <v>105</v>
      </c>
      <c r="C1812" t="s">
        <v>660</v>
      </c>
      <c r="D1812">
        <v>266</v>
      </c>
      <c r="E1812" t="s">
        <v>23</v>
      </c>
      <c r="F1812" s="2">
        <v>45404</v>
      </c>
      <c r="G1812" t="s">
        <v>661</v>
      </c>
      <c r="H1812" t="s">
        <v>1386</v>
      </c>
      <c r="I1812">
        <v>250138.53</v>
      </c>
    </row>
    <row r="1813" spans="1:9" x14ac:dyDescent="0.35">
      <c r="A1813">
        <v>10521</v>
      </c>
      <c r="B1813">
        <v>105</v>
      </c>
      <c r="C1813" t="s">
        <v>660</v>
      </c>
      <c r="D1813">
        <v>266</v>
      </c>
      <c r="E1813" t="s">
        <v>23</v>
      </c>
      <c r="F1813" s="2">
        <v>45404</v>
      </c>
      <c r="G1813" t="s">
        <v>661</v>
      </c>
      <c r="H1813" t="s">
        <v>1387</v>
      </c>
      <c r="I1813">
        <v>0.01</v>
      </c>
    </row>
    <row r="1814" spans="1:9" x14ac:dyDescent="0.35">
      <c r="A1814">
        <v>10522</v>
      </c>
      <c r="B1814">
        <v>105</v>
      </c>
      <c r="C1814" t="s">
        <v>660</v>
      </c>
      <c r="D1814">
        <v>266</v>
      </c>
      <c r="E1814" t="s">
        <v>23</v>
      </c>
      <c r="F1814" s="2">
        <v>45404</v>
      </c>
      <c r="G1814" t="s">
        <v>661</v>
      </c>
      <c r="H1814" t="s">
        <v>1388</v>
      </c>
      <c r="I1814">
        <v>1328</v>
      </c>
    </row>
    <row r="1815" spans="1:9" x14ac:dyDescent="0.35">
      <c r="A1815">
        <v>10524</v>
      </c>
      <c r="B1815">
        <v>105</v>
      </c>
      <c r="C1815" t="s">
        <v>660</v>
      </c>
      <c r="D1815">
        <v>266</v>
      </c>
      <c r="E1815" t="s">
        <v>23</v>
      </c>
      <c r="F1815" s="2">
        <v>45404</v>
      </c>
      <c r="G1815" t="s">
        <v>672</v>
      </c>
      <c r="H1815" t="s">
        <v>1389</v>
      </c>
      <c r="I1815">
        <v>-1135</v>
      </c>
    </row>
    <row r="1816" spans="1:9" x14ac:dyDescent="0.35">
      <c r="A1816">
        <v>10525</v>
      </c>
      <c r="B1816">
        <v>105</v>
      </c>
      <c r="C1816" t="s">
        <v>660</v>
      </c>
      <c r="D1816">
        <v>266</v>
      </c>
      <c r="E1816" t="s">
        <v>23</v>
      </c>
      <c r="F1816" s="2">
        <v>45404</v>
      </c>
      <c r="G1816" t="s">
        <v>672</v>
      </c>
      <c r="H1816" t="s">
        <v>1390</v>
      </c>
      <c r="I1816">
        <v>-547.74</v>
      </c>
    </row>
    <row r="1817" spans="1:9" x14ac:dyDescent="0.35">
      <c r="A1817">
        <v>10526</v>
      </c>
      <c r="B1817">
        <v>105</v>
      </c>
      <c r="C1817" t="s">
        <v>660</v>
      </c>
      <c r="D1817">
        <v>266</v>
      </c>
      <c r="E1817" t="s">
        <v>23</v>
      </c>
      <c r="F1817" s="2">
        <v>45404</v>
      </c>
      <c r="G1817" t="s">
        <v>672</v>
      </c>
      <c r="H1817" t="s">
        <v>1391</v>
      </c>
      <c r="I1817">
        <v>-316.76</v>
      </c>
    </row>
    <row r="1818" spans="1:9" x14ac:dyDescent="0.35">
      <c r="A1818">
        <v>10527</v>
      </c>
      <c r="B1818">
        <v>105</v>
      </c>
      <c r="C1818" t="s">
        <v>660</v>
      </c>
      <c r="D1818">
        <v>266</v>
      </c>
      <c r="E1818" t="s">
        <v>23</v>
      </c>
      <c r="F1818" s="2">
        <v>45404</v>
      </c>
      <c r="G1818" t="s">
        <v>672</v>
      </c>
      <c r="H1818" t="s">
        <v>1392</v>
      </c>
      <c r="I1818">
        <v>-190.69</v>
      </c>
    </row>
    <row r="1819" spans="1:9" x14ac:dyDescent="0.35">
      <c r="A1819">
        <v>10528</v>
      </c>
      <c r="B1819">
        <v>105</v>
      </c>
      <c r="C1819" t="s">
        <v>660</v>
      </c>
      <c r="D1819">
        <v>266</v>
      </c>
      <c r="E1819" t="s">
        <v>23</v>
      </c>
      <c r="F1819" s="2">
        <v>45404</v>
      </c>
      <c r="G1819" t="s">
        <v>672</v>
      </c>
      <c r="H1819" t="s">
        <v>1393</v>
      </c>
      <c r="I1819">
        <v>-1200</v>
      </c>
    </row>
    <row r="1820" spans="1:9" x14ac:dyDescent="0.35">
      <c r="A1820">
        <v>10529</v>
      </c>
      <c r="B1820">
        <v>105</v>
      </c>
      <c r="C1820" t="s">
        <v>660</v>
      </c>
      <c r="D1820">
        <v>266</v>
      </c>
      <c r="E1820" t="s">
        <v>23</v>
      </c>
      <c r="F1820" s="2">
        <v>45404</v>
      </c>
      <c r="G1820" t="s">
        <v>672</v>
      </c>
      <c r="H1820" t="s">
        <v>1394</v>
      </c>
      <c r="I1820">
        <v>-1129</v>
      </c>
    </row>
    <row r="1821" spans="1:9" x14ac:dyDescent="0.35">
      <c r="A1821">
        <v>10530</v>
      </c>
      <c r="B1821">
        <v>105</v>
      </c>
      <c r="C1821" t="s">
        <v>660</v>
      </c>
      <c r="D1821">
        <v>266</v>
      </c>
      <c r="E1821" t="s">
        <v>23</v>
      </c>
      <c r="F1821" s="2">
        <v>45404</v>
      </c>
      <c r="G1821" t="s">
        <v>672</v>
      </c>
      <c r="H1821" t="s">
        <v>1395</v>
      </c>
      <c r="I1821">
        <v>-400</v>
      </c>
    </row>
    <row r="1822" spans="1:9" x14ac:dyDescent="0.35">
      <c r="A1822">
        <v>10531</v>
      </c>
      <c r="B1822">
        <v>105</v>
      </c>
      <c r="C1822" t="s">
        <v>660</v>
      </c>
      <c r="D1822">
        <v>266</v>
      </c>
      <c r="E1822" t="s">
        <v>23</v>
      </c>
      <c r="F1822" s="2">
        <v>45404</v>
      </c>
      <c r="G1822" t="s">
        <v>672</v>
      </c>
      <c r="H1822" t="s">
        <v>1396</v>
      </c>
      <c r="I1822">
        <v>-331.66</v>
      </c>
    </row>
    <row r="1823" spans="1:9" x14ac:dyDescent="0.35">
      <c r="A1823">
        <v>10532</v>
      </c>
      <c r="B1823">
        <v>105</v>
      </c>
      <c r="C1823" t="s">
        <v>660</v>
      </c>
      <c r="D1823">
        <v>266</v>
      </c>
      <c r="E1823" t="s">
        <v>23</v>
      </c>
      <c r="F1823" s="2">
        <v>45404</v>
      </c>
      <c r="G1823" t="s">
        <v>672</v>
      </c>
      <c r="H1823" t="s">
        <v>1397</v>
      </c>
      <c r="I1823">
        <v>-282</v>
      </c>
    </row>
    <row r="1824" spans="1:9" x14ac:dyDescent="0.35">
      <c r="A1824">
        <v>10533</v>
      </c>
      <c r="B1824">
        <v>105</v>
      </c>
      <c r="C1824" t="s">
        <v>660</v>
      </c>
      <c r="D1824">
        <v>266</v>
      </c>
      <c r="E1824" t="s">
        <v>23</v>
      </c>
      <c r="F1824" s="2">
        <v>45404</v>
      </c>
      <c r="G1824" t="s">
        <v>672</v>
      </c>
      <c r="H1824" t="s">
        <v>1398</v>
      </c>
      <c r="I1824">
        <v>-172.7</v>
      </c>
    </row>
    <row r="1825" spans="1:9" x14ac:dyDescent="0.35">
      <c r="A1825">
        <v>10534</v>
      </c>
      <c r="B1825">
        <v>105</v>
      </c>
      <c r="C1825" t="s">
        <v>660</v>
      </c>
      <c r="D1825">
        <v>266</v>
      </c>
      <c r="E1825" t="s">
        <v>23</v>
      </c>
      <c r="F1825" s="2">
        <v>45404</v>
      </c>
      <c r="G1825" t="s">
        <v>672</v>
      </c>
      <c r="H1825" t="s">
        <v>1399</v>
      </c>
      <c r="I1825">
        <v>-158.22999999999999</v>
      </c>
    </row>
    <row r="1826" spans="1:9" x14ac:dyDescent="0.35">
      <c r="A1826">
        <v>10535</v>
      </c>
      <c r="B1826">
        <v>105</v>
      </c>
      <c r="C1826" t="s">
        <v>660</v>
      </c>
      <c r="D1826">
        <v>266</v>
      </c>
      <c r="E1826" t="s">
        <v>23</v>
      </c>
      <c r="F1826" s="2">
        <v>45404</v>
      </c>
      <c r="G1826" t="s">
        <v>672</v>
      </c>
      <c r="H1826" t="s">
        <v>1400</v>
      </c>
      <c r="I1826">
        <v>-559.91</v>
      </c>
    </row>
    <row r="1827" spans="1:9" x14ac:dyDescent="0.35">
      <c r="A1827">
        <v>10536</v>
      </c>
      <c r="B1827">
        <v>105</v>
      </c>
      <c r="C1827" t="s">
        <v>660</v>
      </c>
      <c r="D1827">
        <v>266</v>
      </c>
      <c r="E1827" t="s">
        <v>23</v>
      </c>
      <c r="F1827" s="2">
        <v>45404</v>
      </c>
      <c r="G1827" t="s">
        <v>672</v>
      </c>
      <c r="H1827" t="s">
        <v>686</v>
      </c>
      <c r="I1827">
        <v>-40000</v>
      </c>
    </row>
    <row r="1828" spans="1:9" x14ac:dyDescent="0.35">
      <c r="A1828">
        <v>10537</v>
      </c>
      <c r="B1828">
        <v>105</v>
      </c>
      <c r="C1828" t="s">
        <v>660</v>
      </c>
      <c r="D1828">
        <v>266</v>
      </c>
      <c r="E1828" t="s">
        <v>23</v>
      </c>
      <c r="F1828" s="2">
        <v>45404</v>
      </c>
      <c r="G1828" t="s">
        <v>672</v>
      </c>
      <c r="H1828" t="s">
        <v>665</v>
      </c>
      <c r="I1828">
        <v>-41000</v>
      </c>
    </row>
    <row r="1829" spans="1:9" x14ac:dyDescent="0.35">
      <c r="A1829">
        <v>10538</v>
      </c>
      <c r="B1829">
        <v>105</v>
      </c>
      <c r="C1829" t="s">
        <v>660</v>
      </c>
      <c r="D1829">
        <v>266</v>
      </c>
      <c r="E1829" t="s">
        <v>23</v>
      </c>
      <c r="F1829" s="2">
        <v>45404</v>
      </c>
      <c r="G1829" t="s">
        <v>672</v>
      </c>
      <c r="H1829" t="s">
        <v>682</v>
      </c>
      <c r="I1829">
        <v>-10</v>
      </c>
    </row>
    <row r="1830" spans="1:9" x14ac:dyDescent="0.35">
      <c r="A1830">
        <v>10539</v>
      </c>
      <c r="B1830">
        <v>105</v>
      </c>
      <c r="C1830" t="s">
        <v>660</v>
      </c>
      <c r="D1830">
        <v>266</v>
      </c>
      <c r="E1830" t="s">
        <v>23</v>
      </c>
      <c r="F1830" s="2">
        <v>45404</v>
      </c>
      <c r="G1830" t="s">
        <v>672</v>
      </c>
      <c r="H1830" t="s">
        <v>714</v>
      </c>
      <c r="I1830">
        <v>-1000</v>
      </c>
    </row>
    <row r="1831" spans="1:9" x14ac:dyDescent="0.35">
      <c r="A1831">
        <v>10540</v>
      </c>
      <c r="B1831">
        <v>105</v>
      </c>
      <c r="C1831" t="s">
        <v>660</v>
      </c>
      <c r="D1831">
        <v>266</v>
      </c>
      <c r="E1831" t="s">
        <v>23</v>
      </c>
      <c r="F1831" s="2">
        <v>45404</v>
      </c>
      <c r="G1831" t="s">
        <v>672</v>
      </c>
      <c r="H1831" t="s">
        <v>680</v>
      </c>
      <c r="I1831">
        <v>-23000</v>
      </c>
    </row>
    <row r="1832" spans="1:9" x14ac:dyDescent="0.35">
      <c r="A1832">
        <v>10541</v>
      </c>
      <c r="B1832">
        <v>105</v>
      </c>
      <c r="C1832" t="s">
        <v>660</v>
      </c>
      <c r="D1832">
        <v>266</v>
      </c>
      <c r="E1832" t="s">
        <v>23</v>
      </c>
      <c r="F1832" s="2">
        <v>45404</v>
      </c>
      <c r="G1832" t="s">
        <v>672</v>
      </c>
      <c r="H1832" t="s">
        <v>686</v>
      </c>
      <c r="I1832">
        <v>-150000</v>
      </c>
    </row>
    <row r="1833" spans="1:9" x14ac:dyDescent="0.35">
      <c r="A1833">
        <v>10542</v>
      </c>
      <c r="B1833">
        <v>105</v>
      </c>
      <c r="C1833" t="s">
        <v>660</v>
      </c>
      <c r="D1833">
        <v>266</v>
      </c>
      <c r="E1833" t="s">
        <v>23</v>
      </c>
      <c r="F1833" s="2">
        <v>45404</v>
      </c>
      <c r="G1833" t="s">
        <v>672</v>
      </c>
      <c r="H1833" t="s">
        <v>665</v>
      </c>
      <c r="I1833">
        <v>-10</v>
      </c>
    </row>
    <row r="1834" spans="1:9" x14ac:dyDescent="0.35">
      <c r="A1834">
        <v>10543</v>
      </c>
      <c r="B1834">
        <v>105</v>
      </c>
      <c r="C1834" t="s">
        <v>660</v>
      </c>
      <c r="D1834">
        <v>266</v>
      </c>
      <c r="E1834" t="s">
        <v>23</v>
      </c>
      <c r="F1834" s="2">
        <v>45404</v>
      </c>
      <c r="G1834" t="s">
        <v>672</v>
      </c>
      <c r="H1834" t="s">
        <v>715</v>
      </c>
      <c r="I1834">
        <v>-900</v>
      </c>
    </row>
    <row r="1835" spans="1:9" x14ac:dyDescent="0.35">
      <c r="A1835">
        <v>10544</v>
      </c>
      <c r="B1835">
        <v>105</v>
      </c>
      <c r="C1835" t="s">
        <v>660</v>
      </c>
      <c r="D1835">
        <v>266</v>
      </c>
      <c r="E1835" t="s">
        <v>23</v>
      </c>
      <c r="F1835" s="2">
        <v>45404</v>
      </c>
      <c r="G1835" t="s">
        <v>672</v>
      </c>
      <c r="H1835" t="s">
        <v>716</v>
      </c>
      <c r="I1835">
        <v>-965.07</v>
      </c>
    </row>
    <row r="1836" spans="1:9" x14ac:dyDescent="0.35">
      <c r="A1836">
        <v>10545</v>
      </c>
      <c r="B1836">
        <v>105</v>
      </c>
      <c r="C1836" t="s">
        <v>660</v>
      </c>
      <c r="D1836">
        <v>266</v>
      </c>
      <c r="E1836" t="s">
        <v>23</v>
      </c>
      <c r="F1836" s="2">
        <v>45404</v>
      </c>
      <c r="G1836" t="s">
        <v>672</v>
      </c>
      <c r="H1836" t="s">
        <v>1300</v>
      </c>
      <c r="I1836">
        <v>-200000</v>
      </c>
    </row>
    <row r="1837" spans="1:9" x14ac:dyDescent="0.35">
      <c r="A1837">
        <v>10546</v>
      </c>
      <c r="B1837">
        <v>105</v>
      </c>
      <c r="C1837" t="s">
        <v>660</v>
      </c>
      <c r="D1837">
        <v>266</v>
      </c>
      <c r="E1837" t="s">
        <v>23</v>
      </c>
      <c r="F1837" s="2">
        <v>45404</v>
      </c>
      <c r="G1837" t="s">
        <v>672</v>
      </c>
      <c r="H1837" t="s">
        <v>852</v>
      </c>
      <c r="I1837">
        <v>-12.75</v>
      </c>
    </row>
    <row r="1838" spans="1:9" x14ac:dyDescent="0.35">
      <c r="A1838">
        <v>10547</v>
      </c>
      <c r="B1838">
        <v>105</v>
      </c>
      <c r="C1838" t="s">
        <v>660</v>
      </c>
      <c r="D1838">
        <v>266</v>
      </c>
      <c r="E1838" t="s">
        <v>23</v>
      </c>
      <c r="F1838" s="2">
        <v>45404</v>
      </c>
      <c r="G1838" t="s">
        <v>672</v>
      </c>
      <c r="H1838" t="s">
        <v>1401</v>
      </c>
      <c r="I1838">
        <v>-5190</v>
      </c>
    </row>
    <row r="1839" spans="1:9" x14ac:dyDescent="0.35">
      <c r="A1839">
        <v>10548</v>
      </c>
      <c r="B1839">
        <v>105</v>
      </c>
      <c r="C1839" t="s">
        <v>660</v>
      </c>
      <c r="D1839">
        <v>266</v>
      </c>
      <c r="E1839" t="s">
        <v>23</v>
      </c>
      <c r="F1839" s="2">
        <v>45404</v>
      </c>
      <c r="G1839" t="s">
        <v>672</v>
      </c>
      <c r="H1839" t="s">
        <v>1402</v>
      </c>
      <c r="I1839">
        <v>-1000</v>
      </c>
    </row>
    <row r="1840" spans="1:9" x14ac:dyDescent="0.35">
      <c r="A1840">
        <v>10549</v>
      </c>
      <c r="B1840">
        <v>105</v>
      </c>
      <c r="C1840" t="s">
        <v>660</v>
      </c>
      <c r="D1840">
        <v>266</v>
      </c>
      <c r="E1840" t="s">
        <v>23</v>
      </c>
      <c r="F1840" s="2">
        <v>45404</v>
      </c>
      <c r="G1840" t="s">
        <v>672</v>
      </c>
      <c r="H1840" t="s">
        <v>1403</v>
      </c>
      <c r="I1840">
        <v>-1000</v>
      </c>
    </row>
    <row r="1841" spans="1:9" x14ac:dyDescent="0.35">
      <c r="A1841">
        <v>10550</v>
      </c>
      <c r="B1841">
        <v>105</v>
      </c>
      <c r="C1841" t="s">
        <v>660</v>
      </c>
      <c r="D1841">
        <v>266</v>
      </c>
      <c r="E1841" t="s">
        <v>23</v>
      </c>
      <c r="F1841" s="2">
        <v>45404</v>
      </c>
      <c r="G1841" t="s">
        <v>672</v>
      </c>
      <c r="H1841" t="s">
        <v>1404</v>
      </c>
      <c r="I1841">
        <v>-1250</v>
      </c>
    </row>
    <row r="1842" spans="1:9" x14ac:dyDescent="0.35">
      <c r="A1842">
        <v>10551</v>
      </c>
      <c r="B1842">
        <v>105</v>
      </c>
      <c r="C1842" t="s">
        <v>660</v>
      </c>
      <c r="D1842">
        <v>266</v>
      </c>
      <c r="E1842" t="s">
        <v>23</v>
      </c>
      <c r="F1842" s="2">
        <v>45404</v>
      </c>
      <c r="G1842" t="s">
        <v>672</v>
      </c>
      <c r="H1842" t="s">
        <v>1405</v>
      </c>
      <c r="I1842">
        <v>-900</v>
      </c>
    </row>
    <row r="1843" spans="1:9" x14ac:dyDescent="0.35">
      <c r="A1843">
        <v>10552</v>
      </c>
      <c r="B1843">
        <v>105</v>
      </c>
      <c r="C1843" t="s">
        <v>660</v>
      </c>
      <c r="D1843">
        <v>266</v>
      </c>
      <c r="E1843" t="s">
        <v>23</v>
      </c>
      <c r="F1843" s="2">
        <v>45404</v>
      </c>
      <c r="G1843" t="s">
        <v>672</v>
      </c>
      <c r="H1843" t="s">
        <v>1406</v>
      </c>
      <c r="I1843">
        <v>-900</v>
      </c>
    </row>
    <row r="1844" spans="1:9" x14ac:dyDescent="0.35">
      <c r="A1844">
        <v>10553</v>
      </c>
      <c r="B1844">
        <v>105</v>
      </c>
      <c r="C1844" t="s">
        <v>660</v>
      </c>
      <c r="D1844">
        <v>266</v>
      </c>
      <c r="E1844" t="s">
        <v>23</v>
      </c>
      <c r="F1844" s="2">
        <v>45404</v>
      </c>
      <c r="G1844" t="s">
        <v>672</v>
      </c>
      <c r="H1844" t="s">
        <v>1407</v>
      </c>
      <c r="I1844">
        <v>-1000</v>
      </c>
    </row>
    <row r="1845" spans="1:9" x14ac:dyDescent="0.35">
      <c r="A1845">
        <v>10554</v>
      </c>
      <c r="B1845">
        <v>105</v>
      </c>
      <c r="C1845" t="s">
        <v>660</v>
      </c>
      <c r="D1845">
        <v>266</v>
      </c>
      <c r="E1845" t="s">
        <v>23</v>
      </c>
      <c r="F1845" s="2">
        <v>45404</v>
      </c>
      <c r="G1845" t="s">
        <v>672</v>
      </c>
      <c r="H1845" t="s">
        <v>1408</v>
      </c>
      <c r="I1845">
        <v>-1000</v>
      </c>
    </row>
    <row r="1846" spans="1:9" x14ac:dyDescent="0.35">
      <c r="A1846">
        <v>10555</v>
      </c>
      <c r="B1846">
        <v>105</v>
      </c>
      <c r="C1846" t="s">
        <v>660</v>
      </c>
      <c r="D1846">
        <v>266</v>
      </c>
      <c r="E1846" t="s">
        <v>23</v>
      </c>
      <c r="F1846" s="2">
        <v>45404</v>
      </c>
      <c r="G1846" t="s">
        <v>672</v>
      </c>
      <c r="H1846" t="s">
        <v>1409</v>
      </c>
      <c r="I1846">
        <v>-1700</v>
      </c>
    </row>
    <row r="1847" spans="1:9" x14ac:dyDescent="0.35">
      <c r="A1847">
        <v>10556</v>
      </c>
      <c r="B1847">
        <v>105</v>
      </c>
      <c r="C1847" t="s">
        <v>660</v>
      </c>
      <c r="D1847">
        <v>266</v>
      </c>
      <c r="E1847" t="s">
        <v>23</v>
      </c>
      <c r="F1847" s="2">
        <v>45404</v>
      </c>
      <c r="G1847" t="s">
        <v>672</v>
      </c>
      <c r="H1847" t="s">
        <v>1410</v>
      </c>
      <c r="I1847">
        <v>-1100</v>
      </c>
    </row>
    <row r="1848" spans="1:9" x14ac:dyDescent="0.35">
      <c r="A1848">
        <v>10558</v>
      </c>
      <c r="B1848">
        <v>105</v>
      </c>
      <c r="C1848" t="s">
        <v>660</v>
      </c>
      <c r="D1848">
        <v>266</v>
      </c>
      <c r="E1848" t="s">
        <v>23</v>
      </c>
      <c r="F1848" s="2">
        <v>45404</v>
      </c>
      <c r="G1848" t="s">
        <v>661</v>
      </c>
      <c r="H1848" t="s">
        <v>686</v>
      </c>
      <c r="I1848">
        <v>200000</v>
      </c>
    </row>
    <row r="1849" spans="1:9" x14ac:dyDescent="0.35">
      <c r="A1849">
        <v>10559</v>
      </c>
      <c r="B1849">
        <v>105</v>
      </c>
      <c r="C1849" t="s">
        <v>660</v>
      </c>
      <c r="D1849">
        <v>266</v>
      </c>
      <c r="E1849" t="s">
        <v>23</v>
      </c>
      <c r="F1849" s="2">
        <v>45404</v>
      </c>
      <c r="G1849" t="s">
        <v>661</v>
      </c>
      <c r="H1849" t="s">
        <v>667</v>
      </c>
      <c r="I1849">
        <v>293.29000000000002</v>
      </c>
    </row>
    <row r="1850" spans="1:9" x14ac:dyDescent="0.35">
      <c r="A1850">
        <v>10560</v>
      </c>
      <c r="B1850">
        <v>105</v>
      </c>
      <c r="C1850" t="s">
        <v>660</v>
      </c>
      <c r="D1850">
        <v>266</v>
      </c>
      <c r="E1850" t="s">
        <v>23</v>
      </c>
      <c r="F1850" s="2">
        <v>45404</v>
      </c>
      <c r="G1850" t="s">
        <v>661</v>
      </c>
      <c r="H1850" t="s">
        <v>1385</v>
      </c>
      <c r="I1850">
        <v>500</v>
      </c>
    </row>
    <row r="1851" spans="1:9" x14ac:dyDescent="0.35">
      <c r="A1851">
        <v>10561</v>
      </c>
      <c r="B1851">
        <v>105</v>
      </c>
      <c r="C1851" t="s">
        <v>660</v>
      </c>
      <c r="D1851">
        <v>266</v>
      </c>
      <c r="E1851" t="s">
        <v>23</v>
      </c>
      <c r="F1851" s="2">
        <v>45404</v>
      </c>
      <c r="G1851" t="s">
        <v>661</v>
      </c>
      <c r="H1851" t="s">
        <v>1386</v>
      </c>
      <c r="I1851">
        <v>182261.67</v>
      </c>
    </row>
    <row r="1852" spans="1:9" x14ac:dyDescent="0.35">
      <c r="A1852">
        <v>10562</v>
      </c>
      <c r="B1852">
        <v>105</v>
      </c>
      <c r="C1852" t="s">
        <v>660</v>
      </c>
      <c r="D1852">
        <v>266</v>
      </c>
      <c r="E1852" t="s">
        <v>23</v>
      </c>
      <c r="F1852" s="2">
        <v>45404</v>
      </c>
      <c r="G1852" t="s">
        <v>661</v>
      </c>
      <c r="H1852" t="s">
        <v>1386</v>
      </c>
      <c r="I1852">
        <v>57332.3</v>
      </c>
    </row>
    <row r="1853" spans="1:9" x14ac:dyDescent="0.35">
      <c r="A1853">
        <v>10563</v>
      </c>
      <c r="B1853">
        <v>105</v>
      </c>
      <c r="C1853" t="s">
        <v>660</v>
      </c>
      <c r="D1853">
        <v>266</v>
      </c>
      <c r="E1853" t="s">
        <v>23</v>
      </c>
      <c r="F1853" s="2">
        <v>45404</v>
      </c>
      <c r="G1853" t="s">
        <v>661</v>
      </c>
      <c r="H1853" t="s">
        <v>1386</v>
      </c>
      <c r="I1853">
        <v>23840.99</v>
      </c>
    </row>
    <row r="1854" spans="1:9" x14ac:dyDescent="0.35">
      <c r="A1854">
        <v>10564</v>
      </c>
      <c r="B1854">
        <v>105</v>
      </c>
      <c r="C1854" t="s">
        <v>660</v>
      </c>
      <c r="D1854">
        <v>266</v>
      </c>
      <c r="E1854" t="s">
        <v>23</v>
      </c>
      <c r="F1854" s="2">
        <v>45404</v>
      </c>
      <c r="G1854" t="s">
        <v>661</v>
      </c>
      <c r="H1854" t="s">
        <v>1386</v>
      </c>
      <c r="I1854">
        <v>250138.53</v>
      </c>
    </row>
    <row r="1855" spans="1:9" x14ac:dyDescent="0.35">
      <c r="A1855">
        <v>10565</v>
      </c>
      <c r="B1855">
        <v>105</v>
      </c>
      <c r="C1855" t="s">
        <v>660</v>
      </c>
      <c r="D1855">
        <v>266</v>
      </c>
      <c r="E1855" t="s">
        <v>23</v>
      </c>
      <c r="F1855" s="2">
        <v>45404</v>
      </c>
      <c r="G1855" t="s">
        <v>661</v>
      </c>
      <c r="H1855" t="s">
        <v>1387</v>
      </c>
      <c r="I1855">
        <v>0.01</v>
      </c>
    </row>
    <row r="1856" spans="1:9" x14ac:dyDescent="0.35">
      <c r="A1856">
        <v>10566</v>
      </c>
      <c r="B1856">
        <v>105</v>
      </c>
      <c r="C1856" t="s">
        <v>660</v>
      </c>
      <c r="D1856">
        <v>266</v>
      </c>
      <c r="E1856" t="s">
        <v>23</v>
      </c>
      <c r="F1856" s="2">
        <v>45404</v>
      </c>
      <c r="G1856" t="s">
        <v>661</v>
      </c>
      <c r="H1856" t="s">
        <v>1388</v>
      </c>
      <c r="I1856">
        <v>1328</v>
      </c>
    </row>
    <row r="1857" spans="1:9" x14ac:dyDescent="0.35">
      <c r="A1857">
        <v>10568</v>
      </c>
      <c r="B1857">
        <v>105</v>
      </c>
      <c r="C1857" t="s">
        <v>660</v>
      </c>
      <c r="D1857">
        <v>266</v>
      </c>
      <c r="E1857" t="s">
        <v>23</v>
      </c>
      <c r="F1857" s="2">
        <v>45404</v>
      </c>
      <c r="G1857" t="s">
        <v>672</v>
      </c>
      <c r="H1857" t="s">
        <v>1389</v>
      </c>
      <c r="I1857">
        <v>-1135</v>
      </c>
    </row>
    <row r="1858" spans="1:9" x14ac:dyDescent="0.35">
      <c r="A1858">
        <v>10569</v>
      </c>
      <c r="B1858">
        <v>105</v>
      </c>
      <c r="C1858" t="s">
        <v>660</v>
      </c>
      <c r="D1858">
        <v>266</v>
      </c>
      <c r="E1858" t="s">
        <v>23</v>
      </c>
      <c r="F1858" s="2">
        <v>45404</v>
      </c>
      <c r="G1858" t="s">
        <v>672</v>
      </c>
      <c r="H1858" t="s">
        <v>1390</v>
      </c>
      <c r="I1858">
        <v>-547.74</v>
      </c>
    </row>
    <row r="1859" spans="1:9" x14ac:dyDescent="0.35">
      <c r="A1859">
        <v>10570</v>
      </c>
      <c r="B1859">
        <v>105</v>
      </c>
      <c r="C1859" t="s">
        <v>660</v>
      </c>
      <c r="D1859">
        <v>266</v>
      </c>
      <c r="E1859" t="s">
        <v>23</v>
      </c>
      <c r="F1859" s="2">
        <v>45404</v>
      </c>
      <c r="G1859" t="s">
        <v>672</v>
      </c>
      <c r="H1859" t="s">
        <v>1391</v>
      </c>
      <c r="I1859">
        <v>-316.76</v>
      </c>
    </row>
    <row r="1860" spans="1:9" x14ac:dyDescent="0.35">
      <c r="A1860">
        <v>10571</v>
      </c>
      <c r="B1860">
        <v>105</v>
      </c>
      <c r="C1860" t="s">
        <v>660</v>
      </c>
      <c r="D1860">
        <v>266</v>
      </c>
      <c r="E1860" t="s">
        <v>23</v>
      </c>
      <c r="F1860" s="2">
        <v>45404</v>
      </c>
      <c r="G1860" t="s">
        <v>672</v>
      </c>
      <c r="H1860" t="s">
        <v>1392</v>
      </c>
      <c r="I1860">
        <v>-190.69</v>
      </c>
    </row>
    <row r="1861" spans="1:9" x14ac:dyDescent="0.35">
      <c r="A1861">
        <v>10572</v>
      </c>
      <c r="B1861">
        <v>105</v>
      </c>
      <c r="C1861" t="s">
        <v>660</v>
      </c>
      <c r="D1861">
        <v>266</v>
      </c>
      <c r="E1861" t="s">
        <v>23</v>
      </c>
      <c r="F1861" s="2">
        <v>45404</v>
      </c>
      <c r="G1861" t="s">
        <v>672</v>
      </c>
      <c r="H1861" t="s">
        <v>1393</v>
      </c>
      <c r="I1861">
        <v>-1200</v>
      </c>
    </row>
    <row r="1862" spans="1:9" x14ac:dyDescent="0.35">
      <c r="A1862">
        <v>10573</v>
      </c>
      <c r="B1862">
        <v>105</v>
      </c>
      <c r="C1862" t="s">
        <v>660</v>
      </c>
      <c r="D1862">
        <v>266</v>
      </c>
      <c r="E1862" t="s">
        <v>23</v>
      </c>
      <c r="F1862" s="2">
        <v>45404</v>
      </c>
      <c r="G1862" t="s">
        <v>672</v>
      </c>
      <c r="H1862" t="s">
        <v>1394</v>
      </c>
      <c r="I1862">
        <v>-1129</v>
      </c>
    </row>
    <row r="1863" spans="1:9" x14ac:dyDescent="0.35">
      <c r="A1863">
        <v>10574</v>
      </c>
      <c r="B1863">
        <v>105</v>
      </c>
      <c r="C1863" t="s">
        <v>660</v>
      </c>
      <c r="D1863">
        <v>266</v>
      </c>
      <c r="E1863" t="s">
        <v>23</v>
      </c>
      <c r="F1863" s="2">
        <v>45404</v>
      </c>
      <c r="G1863" t="s">
        <v>672</v>
      </c>
      <c r="H1863" t="s">
        <v>1395</v>
      </c>
      <c r="I1863">
        <v>-400</v>
      </c>
    </row>
    <row r="1864" spans="1:9" x14ac:dyDescent="0.35">
      <c r="A1864">
        <v>10575</v>
      </c>
      <c r="B1864">
        <v>105</v>
      </c>
      <c r="C1864" t="s">
        <v>660</v>
      </c>
      <c r="D1864">
        <v>266</v>
      </c>
      <c r="E1864" t="s">
        <v>23</v>
      </c>
      <c r="F1864" s="2">
        <v>45404</v>
      </c>
      <c r="G1864" t="s">
        <v>672</v>
      </c>
      <c r="H1864" t="s">
        <v>1396</v>
      </c>
      <c r="I1864">
        <v>-331.66</v>
      </c>
    </row>
    <row r="1865" spans="1:9" x14ac:dyDescent="0.35">
      <c r="A1865">
        <v>10576</v>
      </c>
      <c r="B1865">
        <v>105</v>
      </c>
      <c r="C1865" t="s">
        <v>660</v>
      </c>
      <c r="D1865">
        <v>266</v>
      </c>
      <c r="E1865" t="s">
        <v>23</v>
      </c>
      <c r="F1865" s="2">
        <v>45404</v>
      </c>
      <c r="G1865" t="s">
        <v>672</v>
      </c>
      <c r="H1865" t="s">
        <v>1397</v>
      </c>
      <c r="I1865">
        <v>-282</v>
      </c>
    </row>
    <row r="1866" spans="1:9" x14ac:dyDescent="0.35">
      <c r="A1866">
        <v>10577</v>
      </c>
      <c r="B1866">
        <v>105</v>
      </c>
      <c r="C1866" t="s">
        <v>660</v>
      </c>
      <c r="D1866">
        <v>266</v>
      </c>
      <c r="E1866" t="s">
        <v>23</v>
      </c>
      <c r="F1866" s="2">
        <v>45404</v>
      </c>
      <c r="G1866" t="s">
        <v>672</v>
      </c>
      <c r="H1866" t="s">
        <v>1398</v>
      </c>
      <c r="I1866">
        <v>-172.7</v>
      </c>
    </row>
    <row r="1867" spans="1:9" x14ac:dyDescent="0.35">
      <c r="A1867">
        <v>10578</v>
      </c>
      <c r="B1867">
        <v>105</v>
      </c>
      <c r="C1867" t="s">
        <v>660</v>
      </c>
      <c r="D1867">
        <v>266</v>
      </c>
      <c r="E1867" t="s">
        <v>23</v>
      </c>
      <c r="F1867" s="2">
        <v>45404</v>
      </c>
      <c r="G1867" t="s">
        <v>672</v>
      </c>
      <c r="H1867" t="s">
        <v>1399</v>
      </c>
      <c r="I1867">
        <v>-158.22999999999999</v>
      </c>
    </row>
    <row r="1868" spans="1:9" x14ac:dyDescent="0.35">
      <c r="A1868">
        <v>10579</v>
      </c>
      <c r="B1868">
        <v>105</v>
      </c>
      <c r="C1868" t="s">
        <v>660</v>
      </c>
      <c r="D1868">
        <v>266</v>
      </c>
      <c r="E1868" t="s">
        <v>23</v>
      </c>
      <c r="F1868" s="2">
        <v>45404</v>
      </c>
      <c r="G1868" t="s">
        <v>672</v>
      </c>
      <c r="H1868" t="s">
        <v>1400</v>
      </c>
      <c r="I1868">
        <v>-559.91</v>
      </c>
    </row>
    <row r="1869" spans="1:9" x14ac:dyDescent="0.35">
      <c r="A1869">
        <v>10580</v>
      </c>
      <c r="B1869">
        <v>105</v>
      </c>
      <c r="C1869" t="s">
        <v>660</v>
      </c>
      <c r="D1869">
        <v>266</v>
      </c>
      <c r="E1869" t="s">
        <v>23</v>
      </c>
      <c r="F1869" s="2">
        <v>45404</v>
      </c>
      <c r="G1869" t="s">
        <v>672</v>
      </c>
      <c r="H1869" t="s">
        <v>686</v>
      </c>
      <c r="I1869">
        <v>-40000</v>
      </c>
    </row>
    <row r="1870" spans="1:9" x14ac:dyDescent="0.35">
      <c r="A1870">
        <v>10581</v>
      </c>
      <c r="B1870">
        <v>105</v>
      </c>
      <c r="C1870" t="s">
        <v>660</v>
      </c>
      <c r="D1870">
        <v>266</v>
      </c>
      <c r="E1870" t="s">
        <v>23</v>
      </c>
      <c r="F1870" s="2">
        <v>45404</v>
      </c>
      <c r="G1870" t="s">
        <v>672</v>
      </c>
      <c r="H1870" t="s">
        <v>665</v>
      </c>
      <c r="I1870">
        <v>-41000</v>
      </c>
    </row>
    <row r="1871" spans="1:9" x14ac:dyDescent="0.35">
      <c r="A1871">
        <v>10582</v>
      </c>
      <c r="B1871">
        <v>105</v>
      </c>
      <c r="C1871" t="s">
        <v>660</v>
      </c>
      <c r="D1871">
        <v>266</v>
      </c>
      <c r="E1871" t="s">
        <v>23</v>
      </c>
      <c r="F1871" s="2">
        <v>45404</v>
      </c>
      <c r="G1871" t="s">
        <v>672</v>
      </c>
      <c r="H1871" t="s">
        <v>682</v>
      </c>
      <c r="I1871">
        <v>-10</v>
      </c>
    </row>
    <row r="1872" spans="1:9" x14ac:dyDescent="0.35">
      <c r="A1872">
        <v>10583</v>
      </c>
      <c r="B1872">
        <v>105</v>
      </c>
      <c r="C1872" t="s">
        <v>660</v>
      </c>
      <c r="D1872">
        <v>266</v>
      </c>
      <c r="E1872" t="s">
        <v>23</v>
      </c>
      <c r="F1872" s="2">
        <v>45404</v>
      </c>
      <c r="G1872" t="s">
        <v>672</v>
      </c>
      <c r="H1872" t="s">
        <v>714</v>
      </c>
      <c r="I1872">
        <v>-1000</v>
      </c>
    </row>
    <row r="1873" spans="1:9" x14ac:dyDescent="0.35">
      <c r="A1873">
        <v>10584</v>
      </c>
      <c r="B1873">
        <v>105</v>
      </c>
      <c r="C1873" t="s">
        <v>660</v>
      </c>
      <c r="D1873">
        <v>266</v>
      </c>
      <c r="E1873" t="s">
        <v>23</v>
      </c>
      <c r="F1873" s="2">
        <v>45404</v>
      </c>
      <c r="G1873" t="s">
        <v>672</v>
      </c>
      <c r="H1873" t="s">
        <v>680</v>
      </c>
      <c r="I1873">
        <v>-23000</v>
      </c>
    </row>
    <row r="1874" spans="1:9" x14ac:dyDescent="0.35">
      <c r="A1874">
        <v>10585</v>
      </c>
      <c r="B1874">
        <v>105</v>
      </c>
      <c r="C1874" t="s">
        <v>660</v>
      </c>
      <c r="D1874">
        <v>266</v>
      </c>
      <c r="E1874" t="s">
        <v>23</v>
      </c>
      <c r="F1874" s="2">
        <v>45404</v>
      </c>
      <c r="G1874" t="s">
        <v>672</v>
      </c>
      <c r="H1874" t="s">
        <v>686</v>
      </c>
      <c r="I1874">
        <v>-150000</v>
      </c>
    </row>
    <row r="1875" spans="1:9" x14ac:dyDescent="0.35">
      <c r="A1875">
        <v>10586</v>
      </c>
      <c r="B1875">
        <v>105</v>
      </c>
      <c r="C1875" t="s">
        <v>660</v>
      </c>
      <c r="D1875">
        <v>266</v>
      </c>
      <c r="E1875" t="s">
        <v>23</v>
      </c>
      <c r="F1875" s="2">
        <v>45404</v>
      </c>
      <c r="G1875" t="s">
        <v>672</v>
      </c>
      <c r="H1875" t="s">
        <v>665</v>
      </c>
      <c r="I1875">
        <v>-10</v>
      </c>
    </row>
    <row r="1876" spans="1:9" x14ac:dyDescent="0.35">
      <c r="A1876">
        <v>10587</v>
      </c>
      <c r="B1876">
        <v>105</v>
      </c>
      <c r="C1876" t="s">
        <v>660</v>
      </c>
      <c r="D1876">
        <v>266</v>
      </c>
      <c r="E1876" t="s">
        <v>23</v>
      </c>
      <c r="F1876" s="2">
        <v>45404</v>
      </c>
      <c r="G1876" t="s">
        <v>672</v>
      </c>
      <c r="H1876" t="s">
        <v>715</v>
      </c>
      <c r="I1876">
        <v>-900</v>
      </c>
    </row>
    <row r="1877" spans="1:9" x14ac:dyDescent="0.35">
      <c r="A1877">
        <v>10588</v>
      </c>
      <c r="B1877">
        <v>105</v>
      </c>
      <c r="C1877" t="s">
        <v>660</v>
      </c>
      <c r="D1877">
        <v>266</v>
      </c>
      <c r="E1877" t="s">
        <v>23</v>
      </c>
      <c r="F1877" s="2">
        <v>45404</v>
      </c>
      <c r="G1877" t="s">
        <v>672</v>
      </c>
      <c r="H1877" t="s">
        <v>716</v>
      </c>
      <c r="I1877">
        <v>-965.07</v>
      </c>
    </row>
    <row r="1878" spans="1:9" x14ac:dyDescent="0.35">
      <c r="A1878">
        <v>10589</v>
      </c>
      <c r="B1878">
        <v>105</v>
      </c>
      <c r="C1878" t="s">
        <v>660</v>
      </c>
      <c r="D1878">
        <v>266</v>
      </c>
      <c r="E1878" t="s">
        <v>23</v>
      </c>
      <c r="F1878" s="2">
        <v>45404</v>
      </c>
      <c r="G1878" t="s">
        <v>672</v>
      </c>
      <c r="H1878" t="s">
        <v>1300</v>
      </c>
      <c r="I1878">
        <v>-200000</v>
      </c>
    </row>
    <row r="1879" spans="1:9" x14ac:dyDescent="0.35">
      <c r="A1879">
        <v>10590</v>
      </c>
      <c r="B1879">
        <v>105</v>
      </c>
      <c r="C1879" t="s">
        <v>660</v>
      </c>
      <c r="D1879">
        <v>266</v>
      </c>
      <c r="E1879" t="s">
        <v>23</v>
      </c>
      <c r="F1879" s="2">
        <v>45404</v>
      </c>
      <c r="G1879" t="s">
        <v>672</v>
      </c>
      <c r="H1879" t="s">
        <v>852</v>
      </c>
      <c r="I1879">
        <v>-12.75</v>
      </c>
    </row>
    <row r="1880" spans="1:9" x14ac:dyDescent="0.35">
      <c r="A1880">
        <v>10591</v>
      </c>
      <c r="B1880">
        <v>105</v>
      </c>
      <c r="C1880" t="s">
        <v>660</v>
      </c>
      <c r="D1880">
        <v>266</v>
      </c>
      <c r="E1880" t="s">
        <v>23</v>
      </c>
      <c r="F1880" s="2">
        <v>45404</v>
      </c>
      <c r="G1880" t="s">
        <v>672</v>
      </c>
      <c r="H1880" t="s">
        <v>1401</v>
      </c>
      <c r="I1880">
        <v>-5190</v>
      </c>
    </row>
    <row r="1881" spans="1:9" x14ac:dyDescent="0.35">
      <c r="A1881">
        <v>10592</v>
      </c>
      <c r="B1881">
        <v>105</v>
      </c>
      <c r="C1881" t="s">
        <v>660</v>
      </c>
      <c r="D1881">
        <v>266</v>
      </c>
      <c r="E1881" t="s">
        <v>23</v>
      </c>
      <c r="F1881" s="2">
        <v>45404</v>
      </c>
      <c r="G1881" t="s">
        <v>672</v>
      </c>
      <c r="H1881" t="s">
        <v>1402</v>
      </c>
      <c r="I1881">
        <v>-1000</v>
      </c>
    </row>
    <row r="1882" spans="1:9" x14ac:dyDescent="0.35">
      <c r="A1882">
        <v>10593</v>
      </c>
      <c r="B1882">
        <v>105</v>
      </c>
      <c r="C1882" t="s">
        <v>660</v>
      </c>
      <c r="D1882">
        <v>266</v>
      </c>
      <c r="E1882" t="s">
        <v>23</v>
      </c>
      <c r="F1882" s="2">
        <v>45404</v>
      </c>
      <c r="G1882" t="s">
        <v>672</v>
      </c>
      <c r="H1882" t="s">
        <v>1403</v>
      </c>
      <c r="I1882">
        <v>-1000</v>
      </c>
    </row>
    <row r="1883" spans="1:9" x14ac:dyDescent="0.35">
      <c r="A1883">
        <v>10594</v>
      </c>
      <c r="B1883">
        <v>105</v>
      </c>
      <c r="C1883" t="s">
        <v>660</v>
      </c>
      <c r="D1883">
        <v>266</v>
      </c>
      <c r="E1883" t="s">
        <v>23</v>
      </c>
      <c r="F1883" s="2">
        <v>45404</v>
      </c>
      <c r="G1883" t="s">
        <v>672</v>
      </c>
      <c r="H1883" t="s">
        <v>1404</v>
      </c>
      <c r="I1883">
        <v>-1250</v>
      </c>
    </row>
    <row r="1884" spans="1:9" x14ac:dyDescent="0.35">
      <c r="A1884">
        <v>10595</v>
      </c>
      <c r="B1884">
        <v>105</v>
      </c>
      <c r="C1884" t="s">
        <v>660</v>
      </c>
      <c r="D1884">
        <v>266</v>
      </c>
      <c r="E1884" t="s">
        <v>23</v>
      </c>
      <c r="F1884" s="2">
        <v>45404</v>
      </c>
      <c r="G1884" t="s">
        <v>672</v>
      </c>
      <c r="H1884" t="s">
        <v>1405</v>
      </c>
      <c r="I1884">
        <v>-900</v>
      </c>
    </row>
    <row r="1885" spans="1:9" x14ac:dyDescent="0.35">
      <c r="A1885">
        <v>10596</v>
      </c>
      <c r="B1885">
        <v>105</v>
      </c>
      <c r="C1885" t="s">
        <v>660</v>
      </c>
      <c r="D1885">
        <v>266</v>
      </c>
      <c r="E1885" t="s">
        <v>23</v>
      </c>
      <c r="F1885" s="2">
        <v>45404</v>
      </c>
      <c r="G1885" t="s">
        <v>672</v>
      </c>
      <c r="H1885" t="s">
        <v>1406</v>
      </c>
      <c r="I1885">
        <v>-900</v>
      </c>
    </row>
    <row r="1886" spans="1:9" x14ac:dyDescent="0.35">
      <c r="A1886">
        <v>10597</v>
      </c>
      <c r="B1886">
        <v>105</v>
      </c>
      <c r="C1886" t="s">
        <v>660</v>
      </c>
      <c r="D1886">
        <v>266</v>
      </c>
      <c r="E1886" t="s">
        <v>23</v>
      </c>
      <c r="F1886" s="2">
        <v>45404</v>
      </c>
      <c r="G1886" t="s">
        <v>672</v>
      </c>
      <c r="H1886" t="s">
        <v>1407</v>
      </c>
      <c r="I1886">
        <v>-1000</v>
      </c>
    </row>
    <row r="1887" spans="1:9" x14ac:dyDescent="0.35">
      <c r="A1887">
        <v>10598</v>
      </c>
      <c r="B1887">
        <v>105</v>
      </c>
      <c r="C1887" t="s">
        <v>660</v>
      </c>
      <c r="D1887">
        <v>266</v>
      </c>
      <c r="E1887" t="s">
        <v>23</v>
      </c>
      <c r="F1887" s="2">
        <v>45404</v>
      </c>
      <c r="G1887" t="s">
        <v>672</v>
      </c>
      <c r="H1887" t="s">
        <v>1408</v>
      </c>
      <c r="I1887">
        <v>-1000</v>
      </c>
    </row>
    <row r="1888" spans="1:9" x14ac:dyDescent="0.35">
      <c r="A1888">
        <v>10599</v>
      </c>
      <c r="B1888">
        <v>105</v>
      </c>
      <c r="C1888" t="s">
        <v>660</v>
      </c>
      <c r="D1888">
        <v>266</v>
      </c>
      <c r="E1888" t="s">
        <v>23</v>
      </c>
      <c r="F1888" s="2">
        <v>45404</v>
      </c>
      <c r="G1888" t="s">
        <v>672</v>
      </c>
      <c r="H1888" t="s">
        <v>1409</v>
      </c>
      <c r="I1888">
        <v>-1700</v>
      </c>
    </row>
    <row r="1889" spans="1:9" x14ac:dyDescent="0.35">
      <c r="A1889">
        <v>10600</v>
      </c>
      <c r="B1889">
        <v>105</v>
      </c>
      <c r="C1889" t="s">
        <v>660</v>
      </c>
      <c r="D1889">
        <v>266</v>
      </c>
      <c r="E1889" t="s">
        <v>23</v>
      </c>
      <c r="F1889" s="2">
        <v>45404</v>
      </c>
      <c r="G1889" t="s">
        <v>672</v>
      </c>
      <c r="H1889" t="s">
        <v>1410</v>
      </c>
      <c r="I1889">
        <v>-1100</v>
      </c>
    </row>
    <row r="1890" spans="1:9" x14ac:dyDescent="0.35">
      <c r="A1890">
        <v>10478</v>
      </c>
      <c r="B1890">
        <v>105</v>
      </c>
      <c r="C1890" t="s">
        <v>660</v>
      </c>
      <c r="D1890">
        <v>266</v>
      </c>
      <c r="E1890" t="s">
        <v>23</v>
      </c>
      <c r="F1890" s="2">
        <v>45401</v>
      </c>
      <c r="G1890" t="s">
        <v>661</v>
      </c>
      <c r="H1890" t="s">
        <v>665</v>
      </c>
      <c r="I1890">
        <v>33000</v>
      </c>
    </row>
    <row r="1891" spans="1:9" x14ac:dyDescent="0.35">
      <c r="A1891">
        <v>10479</v>
      </c>
      <c r="B1891">
        <v>105</v>
      </c>
      <c r="C1891" t="s">
        <v>660</v>
      </c>
      <c r="D1891">
        <v>266</v>
      </c>
      <c r="E1891" t="s">
        <v>23</v>
      </c>
      <c r="F1891" s="2">
        <v>45401</v>
      </c>
      <c r="G1891" t="s">
        <v>661</v>
      </c>
      <c r="H1891" t="s">
        <v>680</v>
      </c>
      <c r="I1891">
        <v>21990</v>
      </c>
    </row>
    <row r="1892" spans="1:9" x14ac:dyDescent="0.35">
      <c r="A1892">
        <v>10480</v>
      </c>
      <c r="B1892">
        <v>105</v>
      </c>
      <c r="C1892" t="s">
        <v>660</v>
      </c>
      <c r="D1892">
        <v>266</v>
      </c>
      <c r="E1892" t="s">
        <v>23</v>
      </c>
      <c r="F1892" s="2">
        <v>45401</v>
      </c>
      <c r="G1892" t="s">
        <v>661</v>
      </c>
      <c r="H1892" t="s">
        <v>667</v>
      </c>
      <c r="I1892">
        <v>78.069999999999993</v>
      </c>
    </row>
    <row r="1893" spans="1:9" x14ac:dyDescent="0.35">
      <c r="A1893">
        <v>10481</v>
      </c>
      <c r="B1893">
        <v>105</v>
      </c>
      <c r="C1893" t="s">
        <v>660</v>
      </c>
      <c r="D1893">
        <v>266</v>
      </c>
      <c r="E1893" t="s">
        <v>23</v>
      </c>
      <c r="F1893" s="2">
        <v>45401</v>
      </c>
      <c r="G1893" t="s">
        <v>661</v>
      </c>
      <c r="H1893" t="s">
        <v>1411</v>
      </c>
      <c r="I1893">
        <v>1800</v>
      </c>
    </row>
    <row r="1894" spans="1:9" x14ac:dyDescent="0.35">
      <c r="A1894">
        <v>10482</v>
      </c>
      <c r="B1894">
        <v>105</v>
      </c>
      <c r="C1894" t="s">
        <v>660</v>
      </c>
      <c r="D1894">
        <v>266</v>
      </c>
      <c r="E1894" t="s">
        <v>23</v>
      </c>
      <c r="F1894" s="2">
        <v>45401</v>
      </c>
      <c r="G1894" t="s">
        <v>661</v>
      </c>
      <c r="H1894" t="s">
        <v>1412</v>
      </c>
      <c r="I1894">
        <v>1377</v>
      </c>
    </row>
    <row r="1895" spans="1:9" x14ac:dyDescent="0.35">
      <c r="A1895">
        <v>10483</v>
      </c>
      <c r="B1895">
        <v>105</v>
      </c>
      <c r="C1895" t="s">
        <v>660</v>
      </c>
      <c r="D1895">
        <v>266</v>
      </c>
      <c r="E1895" t="s">
        <v>23</v>
      </c>
      <c r="F1895" s="2">
        <v>45401</v>
      </c>
      <c r="G1895" t="s">
        <v>661</v>
      </c>
      <c r="H1895" t="s">
        <v>1413</v>
      </c>
      <c r="I1895">
        <v>20</v>
      </c>
    </row>
    <row r="1896" spans="1:9" x14ac:dyDescent="0.35">
      <c r="A1896">
        <v>10485</v>
      </c>
      <c r="B1896">
        <v>105</v>
      </c>
      <c r="C1896" t="s">
        <v>660</v>
      </c>
      <c r="D1896">
        <v>266</v>
      </c>
      <c r="E1896" t="s">
        <v>23</v>
      </c>
      <c r="F1896" s="2">
        <v>45401</v>
      </c>
      <c r="G1896" t="s">
        <v>661</v>
      </c>
      <c r="H1896" t="s">
        <v>1414</v>
      </c>
      <c r="I1896">
        <v>149.9</v>
      </c>
    </row>
    <row r="1897" spans="1:9" x14ac:dyDescent="0.35">
      <c r="A1897">
        <v>10486</v>
      </c>
      <c r="B1897">
        <v>105</v>
      </c>
      <c r="C1897" t="s">
        <v>660</v>
      </c>
      <c r="D1897">
        <v>266</v>
      </c>
      <c r="E1897" t="s">
        <v>23</v>
      </c>
      <c r="F1897" s="2">
        <v>45401</v>
      </c>
      <c r="G1897" t="s">
        <v>661</v>
      </c>
      <c r="H1897" t="s">
        <v>1415</v>
      </c>
      <c r="I1897">
        <v>725.15</v>
      </c>
    </row>
    <row r="1898" spans="1:9" x14ac:dyDescent="0.35">
      <c r="A1898">
        <v>10487</v>
      </c>
      <c r="B1898">
        <v>105</v>
      </c>
      <c r="C1898" t="s">
        <v>660</v>
      </c>
      <c r="D1898">
        <v>266</v>
      </c>
      <c r="E1898" t="s">
        <v>23</v>
      </c>
      <c r="F1898" s="2">
        <v>45401</v>
      </c>
      <c r="G1898" t="s">
        <v>661</v>
      </c>
      <c r="H1898" t="s">
        <v>1416</v>
      </c>
      <c r="I1898">
        <v>22001.86</v>
      </c>
    </row>
    <row r="1899" spans="1:9" x14ac:dyDescent="0.35">
      <c r="A1899">
        <v>10488</v>
      </c>
      <c r="B1899">
        <v>105</v>
      </c>
      <c r="C1899" t="s">
        <v>660</v>
      </c>
      <c r="D1899">
        <v>266</v>
      </c>
      <c r="E1899" t="s">
        <v>23</v>
      </c>
      <c r="F1899" s="2">
        <v>45401</v>
      </c>
      <c r="G1899" t="s">
        <v>661</v>
      </c>
      <c r="H1899" t="s">
        <v>1416</v>
      </c>
      <c r="I1899">
        <v>5480.72</v>
      </c>
    </row>
    <row r="1900" spans="1:9" x14ac:dyDescent="0.35">
      <c r="A1900">
        <v>10489</v>
      </c>
      <c r="B1900">
        <v>105</v>
      </c>
      <c r="C1900" t="s">
        <v>660</v>
      </c>
      <c r="D1900">
        <v>266</v>
      </c>
      <c r="E1900" t="s">
        <v>23</v>
      </c>
      <c r="F1900" s="2">
        <v>45401</v>
      </c>
      <c r="G1900" t="s">
        <v>661</v>
      </c>
      <c r="H1900" t="s">
        <v>1416</v>
      </c>
      <c r="I1900">
        <v>5423.82</v>
      </c>
    </row>
    <row r="1901" spans="1:9" x14ac:dyDescent="0.35">
      <c r="A1901">
        <v>10490</v>
      </c>
      <c r="B1901">
        <v>105</v>
      </c>
      <c r="C1901" t="s">
        <v>660</v>
      </c>
      <c r="D1901">
        <v>266</v>
      </c>
      <c r="E1901" t="s">
        <v>23</v>
      </c>
      <c r="F1901" s="2">
        <v>45401</v>
      </c>
      <c r="G1901" t="s">
        <v>661</v>
      </c>
      <c r="H1901" t="s">
        <v>1416</v>
      </c>
      <c r="I1901">
        <v>71779.179999999993</v>
      </c>
    </row>
    <row r="1902" spans="1:9" x14ac:dyDescent="0.35">
      <c r="A1902">
        <v>10491</v>
      </c>
      <c r="B1902">
        <v>105</v>
      </c>
      <c r="C1902" t="s">
        <v>660</v>
      </c>
      <c r="D1902">
        <v>266</v>
      </c>
      <c r="E1902" t="s">
        <v>23</v>
      </c>
      <c r="F1902" s="2">
        <v>45401</v>
      </c>
      <c r="G1902" t="s">
        <v>661</v>
      </c>
      <c r="H1902" t="s">
        <v>1417</v>
      </c>
      <c r="I1902">
        <v>4700</v>
      </c>
    </row>
    <row r="1903" spans="1:9" x14ac:dyDescent="0.35">
      <c r="A1903">
        <v>10492</v>
      </c>
      <c r="B1903">
        <v>105</v>
      </c>
      <c r="C1903" t="s">
        <v>660</v>
      </c>
      <c r="D1903">
        <v>266</v>
      </c>
      <c r="E1903" t="s">
        <v>23</v>
      </c>
      <c r="F1903" s="2">
        <v>45401</v>
      </c>
      <c r="G1903" t="s">
        <v>672</v>
      </c>
      <c r="H1903" t="s">
        <v>1418</v>
      </c>
      <c r="I1903">
        <v>-2520.9</v>
      </c>
    </row>
    <row r="1904" spans="1:9" x14ac:dyDescent="0.35">
      <c r="A1904">
        <v>10493</v>
      </c>
      <c r="B1904">
        <v>105</v>
      </c>
      <c r="C1904" t="s">
        <v>660</v>
      </c>
      <c r="D1904">
        <v>266</v>
      </c>
      <c r="E1904" t="s">
        <v>23</v>
      </c>
      <c r="F1904" s="2">
        <v>45401</v>
      </c>
      <c r="G1904" t="s">
        <v>672</v>
      </c>
      <c r="H1904" t="s">
        <v>1419</v>
      </c>
      <c r="I1904">
        <v>-1970.75</v>
      </c>
    </row>
    <row r="1905" spans="1:9" x14ac:dyDescent="0.35">
      <c r="A1905">
        <v>10494</v>
      </c>
      <c r="B1905">
        <v>105</v>
      </c>
      <c r="C1905" t="s">
        <v>660</v>
      </c>
      <c r="D1905">
        <v>266</v>
      </c>
      <c r="E1905" t="s">
        <v>23</v>
      </c>
      <c r="F1905" s="2">
        <v>45401</v>
      </c>
      <c r="G1905" t="s">
        <v>672</v>
      </c>
      <c r="H1905" t="s">
        <v>1420</v>
      </c>
      <c r="I1905">
        <v>-729.02</v>
      </c>
    </row>
    <row r="1906" spans="1:9" x14ac:dyDescent="0.35">
      <c r="A1906">
        <v>10495</v>
      </c>
      <c r="B1906">
        <v>105</v>
      </c>
      <c r="C1906" t="s">
        <v>660</v>
      </c>
      <c r="D1906">
        <v>266</v>
      </c>
      <c r="E1906" t="s">
        <v>23</v>
      </c>
      <c r="F1906" s="2">
        <v>45401</v>
      </c>
      <c r="G1906" t="s">
        <v>672</v>
      </c>
      <c r="H1906" t="s">
        <v>1421</v>
      </c>
      <c r="I1906">
        <v>-583.49</v>
      </c>
    </row>
    <row r="1907" spans="1:9" x14ac:dyDescent="0.35">
      <c r="A1907">
        <v>10496</v>
      </c>
      <c r="B1907">
        <v>105</v>
      </c>
      <c r="C1907" t="s">
        <v>660</v>
      </c>
      <c r="D1907">
        <v>266</v>
      </c>
      <c r="E1907" t="s">
        <v>23</v>
      </c>
      <c r="F1907" s="2">
        <v>45401</v>
      </c>
      <c r="G1907" t="s">
        <v>672</v>
      </c>
      <c r="H1907" t="s">
        <v>1422</v>
      </c>
      <c r="I1907">
        <v>-282</v>
      </c>
    </row>
    <row r="1908" spans="1:9" x14ac:dyDescent="0.35">
      <c r="A1908">
        <v>10497</v>
      </c>
      <c r="B1908">
        <v>105</v>
      </c>
      <c r="C1908" t="s">
        <v>660</v>
      </c>
      <c r="D1908">
        <v>266</v>
      </c>
      <c r="E1908" t="s">
        <v>23</v>
      </c>
      <c r="F1908" s="2">
        <v>45401</v>
      </c>
      <c r="G1908" t="s">
        <v>672</v>
      </c>
      <c r="H1908" t="s">
        <v>1423</v>
      </c>
      <c r="I1908">
        <v>-218.82</v>
      </c>
    </row>
    <row r="1909" spans="1:9" x14ac:dyDescent="0.35">
      <c r="A1909">
        <v>10498</v>
      </c>
      <c r="B1909">
        <v>105</v>
      </c>
      <c r="C1909" t="s">
        <v>660</v>
      </c>
      <c r="D1909">
        <v>266</v>
      </c>
      <c r="E1909" t="s">
        <v>23</v>
      </c>
      <c r="F1909" s="2">
        <v>45401</v>
      </c>
      <c r="G1909" t="s">
        <v>672</v>
      </c>
      <c r="H1909" t="s">
        <v>1424</v>
      </c>
      <c r="I1909">
        <v>-163.78</v>
      </c>
    </row>
    <row r="1910" spans="1:9" x14ac:dyDescent="0.35">
      <c r="A1910">
        <v>10499</v>
      </c>
      <c r="B1910">
        <v>105</v>
      </c>
      <c r="C1910" t="s">
        <v>660</v>
      </c>
      <c r="D1910">
        <v>266</v>
      </c>
      <c r="E1910" t="s">
        <v>23</v>
      </c>
      <c r="F1910" s="2">
        <v>45401</v>
      </c>
      <c r="G1910" t="s">
        <v>672</v>
      </c>
      <c r="H1910" t="s">
        <v>696</v>
      </c>
      <c r="I1910">
        <v>-9</v>
      </c>
    </row>
    <row r="1911" spans="1:9" x14ac:dyDescent="0.35">
      <c r="A1911">
        <v>10500</v>
      </c>
      <c r="B1911">
        <v>105</v>
      </c>
      <c r="C1911" t="s">
        <v>660</v>
      </c>
      <c r="D1911">
        <v>266</v>
      </c>
      <c r="E1911" t="s">
        <v>23</v>
      </c>
      <c r="F1911" s="2">
        <v>45401</v>
      </c>
      <c r="G1911" t="s">
        <v>672</v>
      </c>
      <c r="H1911" t="s">
        <v>807</v>
      </c>
      <c r="I1911">
        <v>-2258.7600000000002</v>
      </c>
    </row>
    <row r="1912" spans="1:9" x14ac:dyDescent="0.35">
      <c r="A1912">
        <v>10501</v>
      </c>
      <c r="B1912">
        <v>105</v>
      </c>
      <c r="C1912" t="s">
        <v>660</v>
      </c>
      <c r="D1912">
        <v>266</v>
      </c>
      <c r="E1912" t="s">
        <v>23</v>
      </c>
      <c r="F1912" s="2">
        <v>45401</v>
      </c>
      <c r="G1912" t="s">
        <v>672</v>
      </c>
      <c r="H1912" t="s">
        <v>807</v>
      </c>
      <c r="I1912">
        <v>-719.17</v>
      </c>
    </row>
    <row r="1913" spans="1:9" x14ac:dyDescent="0.35">
      <c r="A1913">
        <v>10502</v>
      </c>
      <c r="B1913">
        <v>105</v>
      </c>
      <c r="C1913" t="s">
        <v>660</v>
      </c>
      <c r="D1913">
        <v>266</v>
      </c>
      <c r="E1913" t="s">
        <v>23</v>
      </c>
      <c r="F1913" s="2">
        <v>45401</v>
      </c>
      <c r="G1913" t="s">
        <v>672</v>
      </c>
      <c r="H1913" t="s">
        <v>665</v>
      </c>
      <c r="I1913">
        <v>-10</v>
      </c>
    </row>
    <row r="1914" spans="1:9" x14ac:dyDescent="0.35">
      <c r="A1914">
        <v>10503</v>
      </c>
      <c r="B1914">
        <v>105</v>
      </c>
      <c r="C1914" t="s">
        <v>660</v>
      </c>
      <c r="D1914">
        <v>266</v>
      </c>
      <c r="E1914" t="s">
        <v>23</v>
      </c>
      <c r="F1914" s="2">
        <v>45401</v>
      </c>
      <c r="G1914" t="s">
        <v>672</v>
      </c>
      <c r="H1914" t="s">
        <v>772</v>
      </c>
      <c r="I1914">
        <v>-2626.08</v>
      </c>
    </row>
    <row r="1915" spans="1:9" x14ac:dyDescent="0.35">
      <c r="A1915">
        <v>10504</v>
      </c>
      <c r="B1915">
        <v>105</v>
      </c>
      <c r="C1915" t="s">
        <v>660</v>
      </c>
      <c r="D1915">
        <v>266</v>
      </c>
      <c r="E1915" t="s">
        <v>23</v>
      </c>
      <c r="F1915" s="2">
        <v>45401</v>
      </c>
      <c r="G1915" t="s">
        <v>672</v>
      </c>
      <c r="H1915" t="s">
        <v>665</v>
      </c>
      <c r="I1915">
        <v>-75000</v>
      </c>
    </row>
    <row r="1916" spans="1:9" x14ac:dyDescent="0.35">
      <c r="A1916">
        <v>10505</v>
      </c>
      <c r="B1916">
        <v>105</v>
      </c>
      <c r="C1916" t="s">
        <v>660</v>
      </c>
      <c r="D1916">
        <v>266</v>
      </c>
      <c r="E1916" t="s">
        <v>23</v>
      </c>
      <c r="F1916" s="2">
        <v>45401</v>
      </c>
      <c r="G1916" t="s">
        <v>672</v>
      </c>
      <c r="H1916" t="s">
        <v>772</v>
      </c>
      <c r="I1916">
        <v>-10</v>
      </c>
    </row>
    <row r="1917" spans="1:9" x14ac:dyDescent="0.35">
      <c r="A1917">
        <v>10506</v>
      </c>
      <c r="B1917">
        <v>105</v>
      </c>
      <c r="C1917" t="s">
        <v>660</v>
      </c>
      <c r="D1917">
        <v>266</v>
      </c>
      <c r="E1917" t="s">
        <v>23</v>
      </c>
      <c r="F1917" s="2">
        <v>45401</v>
      </c>
      <c r="G1917" t="s">
        <v>672</v>
      </c>
      <c r="H1917" t="s">
        <v>686</v>
      </c>
      <c r="I1917">
        <v>-60000</v>
      </c>
    </row>
    <row r="1918" spans="1:9" x14ac:dyDescent="0.35">
      <c r="A1918">
        <v>10507</v>
      </c>
      <c r="B1918">
        <v>105</v>
      </c>
      <c r="C1918" t="s">
        <v>660</v>
      </c>
      <c r="D1918">
        <v>266</v>
      </c>
      <c r="E1918" t="s">
        <v>23</v>
      </c>
      <c r="F1918" s="2">
        <v>45401</v>
      </c>
      <c r="G1918" t="s">
        <v>672</v>
      </c>
      <c r="H1918" t="s">
        <v>680</v>
      </c>
      <c r="I1918">
        <v>-80000</v>
      </c>
    </row>
    <row r="1919" spans="1:9" x14ac:dyDescent="0.35">
      <c r="A1919">
        <v>10508</v>
      </c>
      <c r="B1919">
        <v>105</v>
      </c>
      <c r="C1919" t="s">
        <v>660</v>
      </c>
      <c r="D1919">
        <v>266</v>
      </c>
      <c r="E1919" t="s">
        <v>23</v>
      </c>
      <c r="F1919" s="2">
        <v>45401</v>
      </c>
      <c r="G1919" t="s">
        <v>672</v>
      </c>
      <c r="H1919" t="s">
        <v>789</v>
      </c>
      <c r="I1919">
        <v>-5157.13</v>
      </c>
    </row>
    <row r="1920" spans="1:9" x14ac:dyDescent="0.35">
      <c r="A1920">
        <v>10509</v>
      </c>
      <c r="B1920">
        <v>105</v>
      </c>
      <c r="C1920" t="s">
        <v>660</v>
      </c>
      <c r="D1920">
        <v>266</v>
      </c>
      <c r="E1920" t="s">
        <v>23</v>
      </c>
      <c r="F1920" s="2">
        <v>45401</v>
      </c>
      <c r="G1920" t="s">
        <v>672</v>
      </c>
      <c r="H1920" t="s">
        <v>1425</v>
      </c>
      <c r="I1920">
        <v>-782.76</v>
      </c>
    </row>
    <row r="1921" spans="1:9" x14ac:dyDescent="0.35">
      <c r="A1921">
        <v>10510</v>
      </c>
      <c r="B1921">
        <v>105</v>
      </c>
      <c r="C1921" t="s">
        <v>660</v>
      </c>
      <c r="D1921">
        <v>266</v>
      </c>
      <c r="E1921" t="s">
        <v>23</v>
      </c>
      <c r="F1921" s="2">
        <v>45401</v>
      </c>
      <c r="G1921" t="s">
        <v>672</v>
      </c>
      <c r="H1921" t="s">
        <v>1426</v>
      </c>
      <c r="I1921">
        <v>-75</v>
      </c>
    </row>
    <row r="1922" spans="1:9" x14ac:dyDescent="0.35">
      <c r="A1922">
        <v>10511</v>
      </c>
      <c r="B1922">
        <v>105</v>
      </c>
      <c r="C1922" t="s">
        <v>660</v>
      </c>
      <c r="D1922">
        <v>266</v>
      </c>
      <c r="E1922" t="s">
        <v>23</v>
      </c>
      <c r="F1922" s="2">
        <v>45401</v>
      </c>
      <c r="G1922" t="s">
        <v>672</v>
      </c>
      <c r="H1922" t="s">
        <v>1427</v>
      </c>
      <c r="I1922">
        <v>-266.89</v>
      </c>
    </row>
    <row r="1923" spans="1:9" x14ac:dyDescent="0.35">
      <c r="A1923">
        <v>10512</v>
      </c>
      <c r="B1923">
        <v>105</v>
      </c>
      <c r="C1923" t="s">
        <v>660</v>
      </c>
      <c r="D1923">
        <v>266</v>
      </c>
      <c r="E1923" t="s">
        <v>23</v>
      </c>
      <c r="F1923" s="2">
        <v>45401</v>
      </c>
      <c r="G1923" t="s">
        <v>672</v>
      </c>
      <c r="H1923" t="s">
        <v>1427</v>
      </c>
      <c r="I1923">
        <v>-105.8</v>
      </c>
    </row>
    <row r="1924" spans="1:9" x14ac:dyDescent="0.35">
      <c r="A1924">
        <v>10513</v>
      </c>
      <c r="B1924">
        <v>105</v>
      </c>
      <c r="C1924" t="s">
        <v>660</v>
      </c>
      <c r="D1924">
        <v>266</v>
      </c>
      <c r="E1924" t="s">
        <v>23</v>
      </c>
      <c r="F1924" s="2">
        <v>45401</v>
      </c>
      <c r="G1924" t="s">
        <v>672</v>
      </c>
      <c r="H1924" t="s">
        <v>1428</v>
      </c>
      <c r="I1924">
        <v>-1938.5</v>
      </c>
    </row>
    <row r="1925" spans="1:9" x14ac:dyDescent="0.35">
      <c r="A1925">
        <v>10440</v>
      </c>
      <c r="B1925">
        <v>105</v>
      </c>
      <c r="C1925" t="s">
        <v>660</v>
      </c>
      <c r="D1925">
        <v>266</v>
      </c>
      <c r="E1925" t="s">
        <v>23</v>
      </c>
      <c r="F1925" s="2">
        <v>45400</v>
      </c>
      <c r="G1925" t="s">
        <v>661</v>
      </c>
      <c r="H1925" t="s">
        <v>662</v>
      </c>
      <c r="I1925">
        <v>448.31</v>
      </c>
    </row>
    <row r="1926" spans="1:9" x14ac:dyDescent="0.35">
      <c r="A1926">
        <v>10441</v>
      </c>
      <c r="B1926">
        <v>105</v>
      </c>
      <c r="C1926" t="s">
        <v>660</v>
      </c>
      <c r="D1926">
        <v>266</v>
      </c>
      <c r="E1926" t="s">
        <v>23</v>
      </c>
      <c r="F1926" s="2">
        <v>45400</v>
      </c>
      <c r="G1926" t="s">
        <v>661</v>
      </c>
      <c r="H1926" t="s">
        <v>665</v>
      </c>
      <c r="I1926">
        <v>25200</v>
      </c>
    </row>
    <row r="1927" spans="1:9" x14ac:dyDescent="0.35">
      <c r="A1927">
        <v>10442</v>
      </c>
      <c r="B1927">
        <v>105</v>
      </c>
      <c r="C1927" t="s">
        <v>660</v>
      </c>
      <c r="D1927">
        <v>266</v>
      </c>
      <c r="E1927" t="s">
        <v>23</v>
      </c>
      <c r="F1927" s="2">
        <v>45400</v>
      </c>
      <c r="G1927" t="s">
        <v>661</v>
      </c>
      <c r="H1927" t="s">
        <v>680</v>
      </c>
      <c r="I1927">
        <v>38000</v>
      </c>
    </row>
    <row r="1928" spans="1:9" x14ac:dyDescent="0.35">
      <c r="A1928">
        <v>10443</v>
      </c>
      <c r="B1928">
        <v>105</v>
      </c>
      <c r="C1928" t="s">
        <v>660</v>
      </c>
      <c r="D1928">
        <v>266</v>
      </c>
      <c r="E1928" t="s">
        <v>23</v>
      </c>
      <c r="F1928" s="2">
        <v>45400</v>
      </c>
      <c r="G1928" t="s">
        <v>661</v>
      </c>
      <c r="H1928" t="s">
        <v>666</v>
      </c>
      <c r="I1928">
        <v>551.70000000000005</v>
      </c>
    </row>
    <row r="1929" spans="1:9" x14ac:dyDescent="0.35">
      <c r="A1929">
        <v>10444</v>
      </c>
      <c r="B1929">
        <v>105</v>
      </c>
      <c r="C1929" t="s">
        <v>660</v>
      </c>
      <c r="D1929">
        <v>266</v>
      </c>
      <c r="E1929" t="s">
        <v>23</v>
      </c>
      <c r="F1929" s="2">
        <v>45400</v>
      </c>
      <c r="G1929" t="s">
        <v>661</v>
      </c>
      <c r="H1929" t="s">
        <v>667</v>
      </c>
      <c r="I1929">
        <v>141.36000000000001</v>
      </c>
    </row>
    <row r="1930" spans="1:9" x14ac:dyDescent="0.35">
      <c r="A1930">
        <v>10445</v>
      </c>
      <c r="B1930">
        <v>105</v>
      </c>
      <c r="C1930" t="s">
        <v>660</v>
      </c>
      <c r="D1930">
        <v>266</v>
      </c>
      <c r="E1930" t="s">
        <v>23</v>
      </c>
      <c r="F1930" s="2">
        <v>45400</v>
      </c>
      <c r="G1930" t="s">
        <v>661</v>
      </c>
      <c r="H1930" t="s">
        <v>1429</v>
      </c>
      <c r="I1930">
        <v>7620.21</v>
      </c>
    </row>
    <row r="1931" spans="1:9" x14ac:dyDescent="0.35">
      <c r="A1931">
        <v>10446</v>
      </c>
      <c r="B1931">
        <v>105</v>
      </c>
      <c r="C1931" t="s">
        <v>660</v>
      </c>
      <c r="D1931">
        <v>266</v>
      </c>
      <c r="E1931" t="s">
        <v>23</v>
      </c>
      <c r="F1931" s="2">
        <v>45400</v>
      </c>
      <c r="G1931" t="s">
        <v>661</v>
      </c>
      <c r="H1931" t="s">
        <v>1429</v>
      </c>
      <c r="I1931">
        <v>6584.84</v>
      </c>
    </row>
    <row r="1932" spans="1:9" x14ac:dyDescent="0.35">
      <c r="A1932">
        <v>10447</v>
      </c>
      <c r="B1932">
        <v>105</v>
      </c>
      <c r="C1932" t="s">
        <v>660</v>
      </c>
      <c r="D1932">
        <v>266</v>
      </c>
      <c r="E1932" t="s">
        <v>23</v>
      </c>
      <c r="F1932" s="2">
        <v>45400</v>
      </c>
      <c r="G1932" t="s">
        <v>661</v>
      </c>
      <c r="H1932" t="s">
        <v>1429</v>
      </c>
      <c r="I1932">
        <v>47026.94</v>
      </c>
    </row>
    <row r="1933" spans="1:9" x14ac:dyDescent="0.35">
      <c r="A1933">
        <v>10448</v>
      </c>
      <c r="B1933">
        <v>105</v>
      </c>
      <c r="C1933" t="s">
        <v>660</v>
      </c>
      <c r="D1933">
        <v>266</v>
      </c>
      <c r="E1933" t="s">
        <v>23</v>
      </c>
      <c r="F1933" s="2">
        <v>45400</v>
      </c>
      <c r="G1933" t="s">
        <v>661</v>
      </c>
      <c r="H1933" t="s">
        <v>1430</v>
      </c>
      <c r="I1933">
        <v>200</v>
      </c>
    </row>
    <row r="1934" spans="1:9" x14ac:dyDescent="0.35">
      <c r="A1934">
        <v>10449</v>
      </c>
      <c r="B1934">
        <v>105</v>
      </c>
      <c r="C1934" t="s">
        <v>660</v>
      </c>
      <c r="D1934">
        <v>266</v>
      </c>
      <c r="E1934" t="s">
        <v>23</v>
      </c>
      <c r="F1934" s="2">
        <v>45400</v>
      </c>
      <c r="G1934" t="s">
        <v>672</v>
      </c>
      <c r="H1934" t="s">
        <v>1431</v>
      </c>
      <c r="I1934">
        <v>-5676.63</v>
      </c>
    </row>
    <row r="1935" spans="1:9" x14ac:dyDescent="0.35">
      <c r="A1935">
        <v>10450</v>
      </c>
      <c r="B1935">
        <v>105</v>
      </c>
      <c r="C1935" t="s">
        <v>660</v>
      </c>
      <c r="D1935">
        <v>266</v>
      </c>
      <c r="E1935" t="s">
        <v>23</v>
      </c>
      <c r="F1935" s="2">
        <v>45400</v>
      </c>
      <c r="G1935" t="s">
        <v>672</v>
      </c>
      <c r="H1935" t="s">
        <v>1432</v>
      </c>
      <c r="I1935">
        <v>-719.06</v>
      </c>
    </row>
    <row r="1936" spans="1:9" x14ac:dyDescent="0.35">
      <c r="A1936">
        <v>10451</v>
      </c>
      <c r="B1936">
        <v>105</v>
      </c>
      <c r="C1936" t="s">
        <v>660</v>
      </c>
      <c r="D1936">
        <v>266</v>
      </c>
      <c r="E1936" t="s">
        <v>23</v>
      </c>
      <c r="F1936" s="2">
        <v>45400</v>
      </c>
      <c r="G1936" t="s">
        <v>672</v>
      </c>
      <c r="H1936" t="s">
        <v>1433</v>
      </c>
      <c r="I1936">
        <v>-650</v>
      </c>
    </row>
    <row r="1937" spans="1:9" x14ac:dyDescent="0.35">
      <c r="A1937">
        <v>10452</v>
      </c>
      <c r="B1937">
        <v>105</v>
      </c>
      <c r="C1937" t="s">
        <v>660</v>
      </c>
      <c r="D1937">
        <v>266</v>
      </c>
      <c r="E1937" t="s">
        <v>23</v>
      </c>
      <c r="F1937" s="2">
        <v>45400</v>
      </c>
      <c r="G1937" t="s">
        <v>672</v>
      </c>
      <c r="H1937" t="s">
        <v>1434</v>
      </c>
      <c r="I1937">
        <v>-475.12</v>
      </c>
    </row>
    <row r="1938" spans="1:9" x14ac:dyDescent="0.35">
      <c r="A1938">
        <v>10453</v>
      </c>
      <c r="B1938">
        <v>105</v>
      </c>
      <c r="C1938" t="s">
        <v>660</v>
      </c>
      <c r="D1938">
        <v>266</v>
      </c>
      <c r="E1938" t="s">
        <v>23</v>
      </c>
      <c r="F1938" s="2">
        <v>45400</v>
      </c>
      <c r="G1938" t="s">
        <v>672</v>
      </c>
      <c r="H1938" t="s">
        <v>1435</v>
      </c>
      <c r="I1938">
        <v>-291.75</v>
      </c>
    </row>
    <row r="1939" spans="1:9" x14ac:dyDescent="0.35">
      <c r="A1939">
        <v>10454</v>
      </c>
      <c r="B1939">
        <v>105</v>
      </c>
      <c r="C1939" t="s">
        <v>660</v>
      </c>
      <c r="D1939">
        <v>266</v>
      </c>
      <c r="E1939" t="s">
        <v>23</v>
      </c>
      <c r="F1939" s="2">
        <v>45400</v>
      </c>
      <c r="G1939" t="s">
        <v>672</v>
      </c>
      <c r="H1939" t="s">
        <v>851</v>
      </c>
      <c r="I1939">
        <v>-34480.1</v>
      </c>
    </row>
    <row r="1940" spans="1:9" x14ac:dyDescent="0.35">
      <c r="A1940">
        <v>10455</v>
      </c>
      <c r="B1940">
        <v>105</v>
      </c>
      <c r="C1940" t="s">
        <v>660</v>
      </c>
      <c r="D1940">
        <v>266</v>
      </c>
      <c r="E1940" t="s">
        <v>23</v>
      </c>
      <c r="F1940" s="2">
        <v>45400</v>
      </c>
      <c r="G1940" t="s">
        <v>672</v>
      </c>
      <c r="H1940" t="s">
        <v>696</v>
      </c>
      <c r="I1940">
        <v>-1.65</v>
      </c>
    </row>
    <row r="1941" spans="1:9" x14ac:dyDescent="0.35">
      <c r="A1941">
        <v>10456</v>
      </c>
      <c r="B1941">
        <v>105</v>
      </c>
      <c r="C1941" t="s">
        <v>660</v>
      </c>
      <c r="D1941">
        <v>266</v>
      </c>
      <c r="E1941" t="s">
        <v>23</v>
      </c>
      <c r="F1941" s="2">
        <v>45400</v>
      </c>
      <c r="G1941" t="s">
        <v>672</v>
      </c>
      <c r="H1941" t="s">
        <v>696</v>
      </c>
      <c r="I1941">
        <v>-1.65</v>
      </c>
    </row>
    <row r="1942" spans="1:9" x14ac:dyDescent="0.35">
      <c r="A1942">
        <v>10457</v>
      </c>
      <c r="B1942">
        <v>105</v>
      </c>
      <c r="C1942" t="s">
        <v>660</v>
      </c>
      <c r="D1942">
        <v>266</v>
      </c>
      <c r="E1942" t="s">
        <v>23</v>
      </c>
      <c r="F1942" s="2">
        <v>45400</v>
      </c>
      <c r="G1942" t="s">
        <v>672</v>
      </c>
      <c r="H1942" t="s">
        <v>696</v>
      </c>
      <c r="I1942">
        <v>-1.65</v>
      </c>
    </row>
    <row r="1943" spans="1:9" x14ac:dyDescent="0.35">
      <c r="A1943">
        <v>10458</v>
      </c>
      <c r="B1943">
        <v>105</v>
      </c>
      <c r="C1943" t="s">
        <v>660</v>
      </c>
      <c r="D1943">
        <v>266</v>
      </c>
      <c r="E1943" t="s">
        <v>23</v>
      </c>
      <c r="F1943" s="2">
        <v>45400</v>
      </c>
      <c r="G1943" t="s">
        <v>672</v>
      </c>
      <c r="H1943" t="s">
        <v>696</v>
      </c>
      <c r="I1943">
        <v>-1.65</v>
      </c>
    </row>
    <row r="1944" spans="1:9" x14ac:dyDescent="0.35">
      <c r="A1944">
        <v>10459</v>
      </c>
      <c r="B1944">
        <v>105</v>
      </c>
      <c r="C1944" t="s">
        <v>660</v>
      </c>
      <c r="D1944">
        <v>266</v>
      </c>
      <c r="E1944" t="s">
        <v>23</v>
      </c>
      <c r="F1944" s="2">
        <v>45400</v>
      </c>
      <c r="G1944" t="s">
        <v>672</v>
      </c>
      <c r="H1944" t="s">
        <v>696</v>
      </c>
      <c r="I1944">
        <v>-1.65</v>
      </c>
    </row>
    <row r="1945" spans="1:9" x14ac:dyDescent="0.35">
      <c r="A1945">
        <v>10460</v>
      </c>
      <c r="B1945">
        <v>105</v>
      </c>
      <c r="C1945" t="s">
        <v>660</v>
      </c>
      <c r="D1945">
        <v>266</v>
      </c>
      <c r="E1945" t="s">
        <v>23</v>
      </c>
      <c r="F1945" s="2">
        <v>45400</v>
      </c>
      <c r="G1945" t="s">
        <v>672</v>
      </c>
      <c r="H1945" t="s">
        <v>696</v>
      </c>
      <c r="I1945">
        <v>-1.65</v>
      </c>
    </row>
    <row r="1946" spans="1:9" x14ac:dyDescent="0.35">
      <c r="A1946">
        <v>10461</v>
      </c>
      <c r="B1946">
        <v>105</v>
      </c>
      <c r="C1946" t="s">
        <v>660</v>
      </c>
      <c r="D1946">
        <v>266</v>
      </c>
      <c r="E1946" t="s">
        <v>23</v>
      </c>
      <c r="F1946" s="2">
        <v>45400</v>
      </c>
      <c r="G1946" t="s">
        <v>672</v>
      </c>
      <c r="H1946" t="s">
        <v>696</v>
      </c>
      <c r="I1946">
        <v>-1.65</v>
      </c>
    </row>
    <row r="1947" spans="1:9" x14ac:dyDescent="0.35">
      <c r="A1947">
        <v>10462</v>
      </c>
      <c r="B1947">
        <v>105</v>
      </c>
      <c r="C1947" t="s">
        <v>660</v>
      </c>
      <c r="D1947">
        <v>266</v>
      </c>
      <c r="E1947" t="s">
        <v>23</v>
      </c>
      <c r="F1947" s="2">
        <v>45400</v>
      </c>
      <c r="G1947" t="s">
        <v>672</v>
      </c>
      <c r="H1947" t="s">
        <v>696</v>
      </c>
      <c r="I1947">
        <v>-6.72</v>
      </c>
    </row>
    <row r="1948" spans="1:9" x14ac:dyDescent="0.35">
      <c r="A1948">
        <v>10463</v>
      </c>
      <c r="B1948">
        <v>105</v>
      </c>
      <c r="C1948" t="s">
        <v>660</v>
      </c>
      <c r="D1948">
        <v>266</v>
      </c>
      <c r="E1948" t="s">
        <v>23</v>
      </c>
      <c r="F1948" s="2">
        <v>45400</v>
      </c>
      <c r="G1948" t="s">
        <v>672</v>
      </c>
      <c r="H1948" t="s">
        <v>696</v>
      </c>
      <c r="I1948">
        <v>-8.4</v>
      </c>
    </row>
    <row r="1949" spans="1:9" x14ac:dyDescent="0.35">
      <c r="A1949">
        <v>10464</v>
      </c>
      <c r="B1949">
        <v>105</v>
      </c>
      <c r="C1949" t="s">
        <v>660</v>
      </c>
      <c r="D1949">
        <v>266</v>
      </c>
      <c r="E1949" t="s">
        <v>23</v>
      </c>
      <c r="F1949" s="2">
        <v>45400</v>
      </c>
      <c r="G1949" t="s">
        <v>672</v>
      </c>
      <c r="H1949" t="s">
        <v>696</v>
      </c>
      <c r="I1949">
        <v>-8.4</v>
      </c>
    </row>
    <row r="1950" spans="1:9" x14ac:dyDescent="0.35">
      <c r="A1950">
        <v>10465</v>
      </c>
      <c r="B1950">
        <v>105</v>
      </c>
      <c r="C1950" t="s">
        <v>660</v>
      </c>
      <c r="D1950">
        <v>266</v>
      </c>
      <c r="E1950" t="s">
        <v>23</v>
      </c>
      <c r="F1950" s="2">
        <v>45400</v>
      </c>
      <c r="G1950" t="s">
        <v>672</v>
      </c>
      <c r="H1950" t="s">
        <v>696</v>
      </c>
      <c r="I1950">
        <v>-8.4</v>
      </c>
    </row>
    <row r="1951" spans="1:9" x14ac:dyDescent="0.35">
      <c r="A1951">
        <v>10466</v>
      </c>
      <c r="B1951">
        <v>105</v>
      </c>
      <c r="C1951" t="s">
        <v>660</v>
      </c>
      <c r="D1951">
        <v>266</v>
      </c>
      <c r="E1951" t="s">
        <v>23</v>
      </c>
      <c r="F1951" s="2">
        <v>45400</v>
      </c>
      <c r="G1951" t="s">
        <v>672</v>
      </c>
      <c r="H1951" t="s">
        <v>696</v>
      </c>
      <c r="I1951">
        <v>-9</v>
      </c>
    </row>
    <row r="1952" spans="1:9" x14ac:dyDescent="0.35">
      <c r="A1952">
        <v>10467</v>
      </c>
      <c r="B1952">
        <v>105</v>
      </c>
      <c r="C1952" t="s">
        <v>660</v>
      </c>
      <c r="D1952">
        <v>266</v>
      </c>
      <c r="E1952" t="s">
        <v>23</v>
      </c>
      <c r="F1952" s="2">
        <v>45400</v>
      </c>
      <c r="G1952" t="s">
        <v>672</v>
      </c>
      <c r="H1952" t="s">
        <v>696</v>
      </c>
      <c r="I1952">
        <v>-9</v>
      </c>
    </row>
    <row r="1953" spans="1:9" x14ac:dyDescent="0.35">
      <c r="A1953">
        <v>10468</v>
      </c>
      <c r="B1953">
        <v>105</v>
      </c>
      <c r="C1953" t="s">
        <v>660</v>
      </c>
      <c r="D1953">
        <v>266</v>
      </c>
      <c r="E1953" t="s">
        <v>23</v>
      </c>
      <c r="F1953" s="2">
        <v>45400</v>
      </c>
      <c r="G1953" t="s">
        <v>672</v>
      </c>
      <c r="H1953" t="s">
        <v>696</v>
      </c>
      <c r="I1953">
        <v>-9</v>
      </c>
    </row>
    <row r="1954" spans="1:9" x14ac:dyDescent="0.35">
      <c r="A1954">
        <v>10469</v>
      </c>
      <c r="B1954">
        <v>105</v>
      </c>
      <c r="C1954" t="s">
        <v>660</v>
      </c>
      <c r="D1954">
        <v>266</v>
      </c>
      <c r="E1954" t="s">
        <v>23</v>
      </c>
      <c r="F1954" s="2">
        <v>45400</v>
      </c>
      <c r="G1954" t="s">
        <v>672</v>
      </c>
      <c r="H1954" t="s">
        <v>696</v>
      </c>
      <c r="I1954">
        <v>-9</v>
      </c>
    </row>
    <row r="1955" spans="1:9" x14ac:dyDescent="0.35">
      <c r="A1955">
        <v>10470</v>
      </c>
      <c r="B1955">
        <v>105</v>
      </c>
      <c r="C1955" t="s">
        <v>660</v>
      </c>
      <c r="D1955">
        <v>266</v>
      </c>
      <c r="E1955" t="s">
        <v>23</v>
      </c>
      <c r="F1955" s="2">
        <v>45400</v>
      </c>
      <c r="G1955" t="s">
        <v>672</v>
      </c>
      <c r="H1955" t="s">
        <v>696</v>
      </c>
      <c r="I1955">
        <v>-9</v>
      </c>
    </row>
    <row r="1956" spans="1:9" x14ac:dyDescent="0.35">
      <c r="A1956">
        <v>10471</v>
      </c>
      <c r="B1956">
        <v>105</v>
      </c>
      <c r="C1956" t="s">
        <v>660</v>
      </c>
      <c r="D1956">
        <v>266</v>
      </c>
      <c r="E1956" t="s">
        <v>23</v>
      </c>
      <c r="F1956" s="2">
        <v>45400</v>
      </c>
      <c r="G1956" t="s">
        <v>672</v>
      </c>
      <c r="H1956" t="s">
        <v>696</v>
      </c>
      <c r="I1956">
        <v>-9</v>
      </c>
    </row>
    <row r="1957" spans="1:9" x14ac:dyDescent="0.35">
      <c r="A1957">
        <v>10472</v>
      </c>
      <c r="B1957">
        <v>105</v>
      </c>
      <c r="C1957" t="s">
        <v>660</v>
      </c>
      <c r="D1957">
        <v>266</v>
      </c>
      <c r="E1957" t="s">
        <v>23</v>
      </c>
      <c r="F1957" s="2">
        <v>45400</v>
      </c>
      <c r="G1957" t="s">
        <v>672</v>
      </c>
      <c r="H1957" t="s">
        <v>665</v>
      </c>
      <c r="I1957">
        <v>-16000</v>
      </c>
    </row>
    <row r="1958" spans="1:9" x14ac:dyDescent="0.35">
      <c r="A1958">
        <v>10473</v>
      </c>
      <c r="B1958">
        <v>105</v>
      </c>
      <c r="C1958" t="s">
        <v>660</v>
      </c>
      <c r="D1958">
        <v>266</v>
      </c>
      <c r="E1958" t="s">
        <v>23</v>
      </c>
      <c r="F1958" s="2">
        <v>45400</v>
      </c>
      <c r="G1958" t="s">
        <v>672</v>
      </c>
      <c r="H1958" t="s">
        <v>680</v>
      </c>
      <c r="I1958">
        <v>-18000</v>
      </c>
    </row>
    <row r="1959" spans="1:9" x14ac:dyDescent="0.35">
      <c r="A1959">
        <v>10474</v>
      </c>
      <c r="B1959">
        <v>105</v>
      </c>
      <c r="C1959" t="s">
        <v>660</v>
      </c>
      <c r="D1959">
        <v>266</v>
      </c>
      <c r="E1959" t="s">
        <v>23</v>
      </c>
      <c r="F1959" s="2">
        <v>45400</v>
      </c>
      <c r="G1959" t="s">
        <v>672</v>
      </c>
      <c r="H1959" t="s">
        <v>686</v>
      </c>
      <c r="I1959">
        <v>-40000</v>
      </c>
    </row>
    <row r="1960" spans="1:9" x14ac:dyDescent="0.35">
      <c r="A1960">
        <v>10475</v>
      </c>
      <c r="B1960">
        <v>105</v>
      </c>
      <c r="C1960" t="s">
        <v>660</v>
      </c>
      <c r="D1960">
        <v>266</v>
      </c>
      <c r="E1960" t="s">
        <v>23</v>
      </c>
      <c r="F1960" s="2">
        <v>45400</v>
      </c>
      <c r="G1960" t="s">
        <v>672</v>
      </c>
      <c r="H1960" t="s">
        <v>665</v>
      </c>
      <c r="I1960">
        <v>-10</v>
      </c>
    </row>
    <row r="1961" spans="1:9" x14ac:dyDescent="0.35">
      <c r="A1961">
        <v>10476</v>
      </c>
      <c r="B1961">
        <v>105</v>
      </c>
      <c r="C1961" t="s">
        <v>660</v>
      </c>
      <c r="D1961">
        <v>266</v>
      </c>
      <c r="E1961" t="s">
        <v>23</v>
      </c>
      <c r="F1961" s="2">
        <v>45400</v>
      </c>
      <c r="G1961" t="s">
        <v>672</v>
      </c>
      <c r="H1961" t="s">
        <v>852</v>
      </c>
      <c r="I1961">
        <v>-12.75</v>
      </c>
    </row>
    <row r="1962" spans="1:9" x14ac:dyDescent="0.35">
      <c r="A1962">
        <v>10421</v>
      </c>
      <c r="B1962">
        <v>105</v>
      </c>
      <c r="C1962" t="s">
        <v>660</v>
      </c>
      <c r="D1962">
        <v>266</v>
      </c>
      <c r="E1962" t="s">
        <v>23</v>
      </c>
      <c r="F1962" s="2">
        <v>45399</v>
      </c>
      <c r="G1962" t="s">
        <v>661</v>
      </c>
      <c r="H1962" t="s">
        <v>680</v>
      </c>
      <c r="I1962">
        <v>33086.589999999997</v>
      </c>
    </row>
    <row r="1963" spans="1:9" x14ac:dyDescent="0.35">
      <c r="A1963">
        <v>10422</v>
      </c>
      <c r="B1963">
        <v>105</v>
      </c>
      <c r="C1963" t="s">
        <v>660</v>
      </c>
      <c r="D1963">
        <v>266</v>
      </c>
      <c r="E1963" t="s">
        <v>23</v>
      </c>
      <c r="F1963" s="2">
        <v>45399</v>
      </c>
      <c r="G1963" t="s">
        <v>661</v>
      </c>
      <c r="H1963" t="s">
        <v>1436</v>
      </c>
      <c r="I1963">
        <v>19.32</v>
      </c>
    </row>
    <row r="1964" spans="1:9" x14ac:dyDescent="0.35">
      <c r="A1964">
        <v>10423</v>
      </c>
      <c r="B1964">
        <v>105</v>
      </c>
      <c r="C1964" t="s">
        <v>660</v>
      </c>
      <c r="D1964">
        <v>266</v>
      </c>
      <c r="E1964" t="s">
        <v>23</v>
      </c>
      <c r="F1964" s="2">
        <v>45399</v>
      </c>
      <c r="G1964" t="s">
        <v>661</v>
      </c>
      <c r="H1964" t="s">
        <v>1437</v>
      </c>
      <c r="I1964">
        <v>6302.31</v>
      </c>
    </row>
    <row r="1965" spans="1:9" x14ac:dyDescent="0.35">
      <c r="A1965">
        <v>10424</v>
      </c>
      <c r="B1965">
        <v>105</v>
      </c>
      <c r="C1965" t="s">
        <v>660</v>
      </c>
      <c r="D1965">
        <v>266</v>
      </c>
      <c r="E1965" t="s">
        <v>23</v>
      </c>
      <c r="F1965" s="2">
        <v>45399</v>
      </c>
      <c r="G1965" t="s">
        <v>661</v>
      </c>
      <c r="H1965" t="s">
        <v>1437</v>
      </c>
      <c r="I1965">
        <v>7884.13</v>
      </c>
    </row>
    <row r="1966" spans="1:9" x14ac:dyDescent="0.35">
      <c r="A1966">
        <v>10425</v>
      </c>
      <c r="B1966">
        <v>105</v>
      </c>
      <c r="C1966" t="s">
        <v>660</v>
      </c>
      <c r="D1966">
        <v>266</v>
      </c>
      <c r="E1966" t="s">
        <v>23</v>
      </c>
      <c r="F1966" s="2">
        <v>45399</v>
      </c>
      <c r="G1966" t="s">
        <v>661</v>
      </c>
      <c r="H1966" t="s">
        <v>1437</v>
      </c>
      <c r="I1966">
        <v>45995.62</v>
      </c>
    </row>
    <row r="1967" spans="1:9" x14ac:dyDescent="0.35">
      <c r="A1967">
        <v>10426</v>
      </c>
      <c r="B1967">
        <v>105</v>
      </c>
      <c r="C1967" t="s">
        <v>660</v>
      </c>
      <c r="D1967">
        <v>266</v>
      </c>
      <c r="E1967" t="s">
        <v>23</v>
      </c>
      <c r="F1967" s="2">
        <v>45399</v>
      </c>
      <c r="G1967" t="s">
        <v>661</v>
      </c>
      <c r="H1967" t="s">
        <v>1438</v>
      </c>
      <c r="I1967">
        <v>2500</v>
      </c>
    </row>
    <row r="1968" spans="1:9" x14ac:dyDescent="0.35">
      <c r="A1968">
        <v>10427</v>
      </c>
      <c r="B1968">
        <v>105</v>
      </c>
      <c r="C1968" t="s">
        <v>660</v>
      </c>
      <c r="D1968">
        <v>266</v>
      </c>
      <c r="E1968" t="s">
        <v>23</v>
      </c>
      <c r="F1968" s="2">
        <v>45399</v>
      </c>
      <c r="G1968" t="s">
        <v>661</v>
      </c>
      <c r="H1968" t="s">
        <v>1439</v>
      </c>
      <c r="I1968">
        <v>500</v>
      </c>
    </row>
    <row r="1969" spans="1:9" x14ac:dyDescent="0.35">
      <c r="A1969">
        <v>10428</v>
      </c>
      <c r="B1969">
        <v>105</v>
      </c>
      <c r="C1969" t="s">
        <v>660</v>
      </c>
      <c r="D1969">
        <v>266</v>
      </c>
      <c r="E1969" t="s">
        <v>23</v>
      </c>
      <c r="F1969" s="2">
        <v>45399</v>
      </c>
      <c r="G1969" t="s">
        <v>672</v>
      </c>
      <c r="H1969" t="s">
        <v>1440</v>
      </c>
      <c r="I1969">
        <v>-896.66</v>
      </c>
    </row>
    <row r="1970" spans="1:9" x14ac:dyDescent="0.35">
      <c r="A1970">
        <v>10429</v>
      </c>
      <c r="B1970">
        <v>105</v>
      </c>
      <c r="C1970" t="s">
        <v>660</v>
      </c>
      <c r="D1970">
        <v>266</v>
      </c>
      <c r="E1970" t="s">
        <v>23</v>
      </c>
      <c r="F1970" s="2">
        <v>45399</v>
      </c>
      <c r="G1970" t="s">
        <v>672</v>
      </c>
      <c r="H1970" t="s">
        <v>1441</v>
      </c>
      <c r="I1970">
        <v>-344.4</v>
      </c>
    </row>
    <row r="1971" spans="1:9" x14ac:dyDescent="0.35">
      <c r="A1971">
        <v>10430</v>
      </c>
      <c r="B1971">
        <v>105</v>
      </c>
      <c r="C1971" t="s">
        <v>660</v>
      </c>
      <c r="D1971">
        <v>266</v>
      </c>
      <c r="E1971" t="s">
        <v>23</v>
      </c>
      <c r="F1971" s="2">
        <v>45399</v>
      </c>
      <c r="G1971" t="s">
        <v>672</v>
      </c>
      <c r="H1971" t="s">
        <v>1442</v>
      </c>
      <c r="I1971">
        <v>-236.23</v>
      </c>
    </row>
    <row r="1972" spans="1:9" x14ac:dyDescent="0.35">
      <c r="A1972">
        <v>10431</v>
      </c>
      <c r="B1972">
        <v>105</v>
      </c>
      <c r="C1972" t="s">
        <v>660</v>
      </c>
      <c r="D1972">
        <v>266</v>
      </c>
      <c r="E1972" t="s">
        <v>23</v>
      </c>
      <c r="F1972" s="2">
        <v>45399</v>
      </c>
      <c r="G1972" t="s">
        <v>672</v>
      </c>
      <c r="H1972" t="s">
        <v>1443</v>
      </c>
      <c r="I1972">
        <v>-96.59</v>
      </c>
    </row>
    <row r="1973" spans="1:9" x14ac:dyDescent="0.35">
      <c r="A1973">
        <v>10432</v>
      </c>
      <c r="B1973">
        <v>105</v>
      </c>
      <c r="C1973" t="s">
        <v>660</v>
      </c>
      <c r="D1973">
        <v>266</v>
      </c>
      <c r="E1973" t="s">
        <v>23</v>
      </c>
      <c r="F1973" s="2">
        <v>45399</v>
      </c>
      <c r="G1973" t="s">
        <v>672</v>
      </c>
      <c r="H1973" t="s">
        <v>1364</v>
      </c>
      <c r="I1973">
        <v>-88.72</v>
      </c>
    </row>
    <row r="1974" spans="1:9" x14ac:dyDescent="0.35">
      <c r="A1974">
        <v>10433</v>
      </c>
      <c r="B1974">
        <v>105</v>
      </c>
      <c r="C1974" t="s">
        <v>660</v>
      </c>
      <c r="D1974">
        <v>266</v>
      </c>
      <c r="E1974" t="s">
        <v>23</v>
      </c>
      <c r="F1974" s="2">
        <v>45399</v>
      </c>
      <c r="G1974" t="s">
        <v>672</v>
      </c>
      <c r="H1974" t="s">
        <v>1444</v>
      </c>
      <c r="I1974">
        <v>-157.80000000000001</v>
      </c>
    </row>
    <row r="1975" spans="1:9" x14ac:dyDescent="0.35">
      <c r="A1975">
        <v>10434</v>
      </c>
      <c r="B1975">
        <v>105</v>
      </c>
      <c r="C1975" t="s">
        <v>660</v>
      </c>
      <c r="D1975">
        <v>266</v>
      </c>
      <c r="E1975" t="s">
        <v>23</v>
      </c>
      <c r="F1975" s="2">
        <v>45399</v>
      </c>
      <c r="G1975" t="s">
        <v>672</v>
      </c>
      <c r="H1975" t="s">
        <v>665</v>
      </c>
      <c r="I1975">
        <v>-29000</v>
      </c>
    </row>
    <row r="1976" spans="1:9" x14ac:dyDescent="0.35">
      <c r="A1976">
        <v>10435</v>
      </c>
      <c r="B1976">
        <v>105</v>
      </c>
      <c r="C1976" t="s">
        <v>660</v>
      </c>
      <c r="D1976">
        <v>266</v>
      </c>
      <c r="E1976" t="s">
        <v>23</v>
      </c>
      <c r="F1976" s="2">
        <v>45399</v>
      </c>
      <c r="G1976" t="s">
        <v>672</v>
      </c>
      <c r="H1976" t="s">
        <v>665</v>
      </c>
      <c r="I1976">
        <v>-18000</v>
      </c>
    </row>
    <row r="1977" spans="1:9" x14ac:dyDescent="0.35">
      <c r="A1977">
        <v>10436</v>
      </c>
      <c r="B1977">
        <v>105</v>
      </c>
      <c r="C1977" t="s">
        <v>660</v>
      </c>
      <c r="D1977">
        <v>266</v>
      </c>
      <c r="E1977" t="s">
        <v>23</v>
      </c>
      <c r="F1977" s="2">
        <v>45399</v>
      </c>
      <c r="G1977" t="s">
        <v>672</v>
      </c>
      <c r="H1977" t="s">
        <v>665</v>
      </c>
      <c r="I1977">
        <v>-4889.49</v>
      </c>
    </row>
    <row r="1978" spans="1:9" x14ac:dyDescent="0.35">
      <c r="A1978">
        <v>10437</v>
      </c>
      <c r="B1978">
        <v>105</v>
      </c>
      <c r="C1978" t="s">
        <v>660</v>
      </c>
      <c r="D1978">
        <v>266</v>
      </c>
      <c r="E1978" t="s">
        <v>23</v>
      </c>
      <c r="F1978" s="2">
        <v>45399</v>
      </c>
      <c r="G1978" t="s">
        <v>672</v>
      </c>
      <c r="H1978" t="s">
        <v>680</v>
      </c>
      <c r="I1978">
        <v>-15000</v>
      </c>
    </row>
    <row r="1979" spans="1:9" x14ac:dyDescent="0.35">
      <c r="A1979">
        <v>10439</v>
      </c>
      <c r="B1979">
        <v>105</v>
      </c>
      <c r="C1979" t="s">
        <v>660</v>
      </c>
      <c r="D1979">
        <v>266</v>
      </c>
      <c r="E1979" t="s">
        <v>23</v>
      </c>
      <c r="F1979" s="2">
        <v>45399</v>
      </c>
      <c r="G1979" t="s">
        <v>672</v>
      </c>
      <c r="H1979" t="s">
        <v>1445</v>
      </c>
      <c r="I1979">
        <v>-1000</v>
      </c>
    </row>
    <row r="1980" spans="1:9" x14ac:dyDescent="0.35">
      <c r="A1980">
        <v>10393</v>
      </c>
      <c r="B1980">
        <v>105</v>
      </c>
      <c r="C1980" t="s">
        <v>660</v>
      </c>
      <c r="D1980">
        <v>266</v>
      </c>
      <c r="E1980" t="s">
        <v>23</v>
      </c>
      <c r="F1980" s="2">
        <v>45398</v>
      </c>
      <c r="G1980" t="s">
        <v>661</v>
      </c>
      <c r="H1980" t="s">
        <v>665</v>
      </c>
      <c r="I1980">
        <v>6900</v>
      </c>
    </row>
    <row r="1981" spans="1:9" x14ac:dyDescent="0.35">
      <c r="A1981">
        <v>10395</v>
      </c>
      <c r="B1981">
        <v>105</v>
      </c>
      <c r="C1981" t="s">
        <v>660</v>
      </c>
      <c r="D1981">
        <v>266</v>
      </c>
      <c r="E1981" t="s">
        <v>23</v>
      </c>
      <c r="F1981" s="2">
        <v>45398</v>
      </c>
      <c r="G1981" t="s">
        <v>661</v>
      </c>
      <c r="H1981" t="s">
        <v>1446</v>
      </c>
      <c r="I1981">
        <v>19776.63</v>
      </c>
    </row>
    <row r="1982" spans="1:9" x14ac:dyDescent="0.35">
      <c r="A1982">
        <v>10396</v>
      </c>
      <c r="B1982">
        <v>105</v>
      </c>
      <c r="C1982" t="s">
        <v>660</v>
      </c>
      <c r="D1982">
        <v>266</v>
      </c>
      <c r="E1982" t="s">
        <v>23</v>
      </c>
      <c r="F1982" s="2">
        <v>45398</v>
      </c>
      <c r="G1982" t="s">
        <v>661</v>
      </c>
      <c r="H1982" t="s">
        <v>1446</v>
      </c>
      <c r="I1982">
        <v>3566.8</v>
      </c>
    </row>
    <row r="1983" spans="1:9" x14ac:dyDescent="0.35">
      <c r="A1983">
        <v>10397</v>
      </c>
      <c r="B1983">
        <v>105</v>
      </c>
      <c r="C1983" t="s">
        <v>660</v>
      </c>
      <c r="D1983">
        <v>266</v>
      </c>
      <c r="E1983" t="s">
        <v>23</v>
      </c>
      <c r="F1983" s="2">
        <v>45398</v>
      </c>
      <c r="G1983" t="s">
        <v>661</v>
      </c>
      <c r="H1983" t="s">
        <v>1446</v>
      </c>
      <c r="I1983">
        <v>6318.51</v>
      </c>
    </row>
    <row r="1984" spans="1:9" x14ac:dyDescent="0.35">
      <c r="A1984">
        <v>10398</v>
      </c>
      <c r="B1984">
        <v>105</v>
      </c>
      <c r="C1984" t="s">
        <v>660</v>
      </c>
      <c r="D1984">
        <v>266</v>
      </c>
      <c r="E1984" t="s">
        <v>23</v>
      </c>
      <c r="F1984" s="2">
        <v>45398</v>
      </c>
      <c r="G1984" t="s">
        <v>661</v>
      </c>
      <c r="H1984" t="s">
        <v>1446</v>
      </c>
      <c r="I1984">
        <v>35651.24</v>
      </c>
    </row>
    <row r="1985" spans="1:9" x14ac:dyDescent="0.35">
      <c r="A1985">
        <v>10399</v>
      </c>
      <c r="B1985">
        <v>105</v>
      </c>
      <c r="C1985" t="s">
        <v>660</v>
      </c>
      <c r="D1985">
        <v>266</v>
      </c>
      <c r="E1985" t="s">
        <v>23</v>
      </c>
      <c r="F1985" s="2">
        <v>45398</v>
      </c>
      <c r="G1985" t="s">
        <v>672</v>
      </c>
      <c r="H1985" t="s">
        <v>1447</v>
      </c>
      <c r="I1985">
        <v>-144.5</v>
      </c>
    </row>
    <row r="1986" spans="1:9" x14ac:dyDescent="0.35">
      <c r="A1986">
        <v>10400</v>
      </c>
      <c r="B1986">
        <v>105</v>
      </c>
      <c r="C1986" t="s">
        <v>660</v>
      </c>
      <c r="D1986">
        <v>266</v>
      </c>
      <c r="E1986" t="s">
        <v>23</v>
      </c>
      <c r="F1986" s="2">
        <v>45398</v>
      </c>
      <c r="G1986" t="s">
        <v>672</v>
      </c>
      <c r="H1986" t="s">
        <v>1448</v>
      </c>
      <c r="I1986">
        <v>-2604.42</v>
      </c>
    </row>
    <row r="1987" spans="1:9" x14ac:dyDescent="0.35">
      <c r="A1987">
        <v>10401</v>
      </c>
      <c r="B1987">
        <v>105</v>
      </c>
      <c r="C1987" t="s">
        <v>660</v>
      </c>
      <c r="D1987">
        <v>266</v>
      </c>
      <c r="E1987" t="s">
        <v>23</v>
      </c>
      <c r="F1987" s="2">
        <v>45398</v>
      </c>
      <c r="G1987" t="s">
        <v>672</v>
      </c>
      <c r="H1987" t="s">
        <v>1449</v>
      </c>
      <c r="I1987">
        <v>-1932.33</v>
      </c>
    </row>
    <row r="1988" spans="1:9" x14ac:dyDescent="0.35">
      <c r="A1988">
        <v>10402</v>
      </c>
      <c r="B1988">
        <v>105</v>
      </c>
      <c r="C1988" t="s">
        <v>660</v>
      </c>
      <c r="D1988">
        <v>266</v>
      </c>
      <c r="E1988" t="s">
        <v>23</v>
      </c>
      <c r="F1988" s="2">
        <v>45398</v>
      </c>
      <c r="G1988" t="s">
        <v>672</v>
      </c>
      <c r="H1988" t="s">
        <v>1450</v>
      </c>
      <c r="I1988">
        <v>-372.93</v>
      </c>
    </row>
    <row r="1989" spans="1:9" x14ac:dyDescent="0.35">
      <c r="A1989">
        <v>10403</v>
      </c>
      <c r="B1989">
        <v>105</v>
      </c>
      <c r="C1989" t="s">
        <v>660</v>
      </c>
      <c r="D1989">
        <v>266</v>
      </c>
      <c r="E1989" t="s">
        <v>23</v>
      </c>
      <c r="F1989" s="2">
        <v>45398</v>
      </c>
      <c r="G1989" t="s">
        <v>672</v>
      </c>
      <c r="H1989" t="s">
        <v>1451</v>
      </c>
      <c r="I1989">
        <v>-664.33</v>
      </c>
    </row>
    <row r="1990" spans="1:9" x14ac:dyDescent="0.35">
      <c r="A1990">
        <v>10404</v>
      </c>
      <c r="B1990">
        <v>105</v>
      </c>
      <c r="C1990" t="s">
        <v>660</v>
      </c>
      <c r="D1990">
        <v>266</v>
      </c>
      <c r="E1990" t="s">
        <v>23</v>
      </c>
      <c r="F1990" s="2">
        <v>45398</v>
      </c>
      <c r="G1990" t="s">
        <v>672</v>
      </c>
      <c r="H1990" t="s">
        <v>1452</v>
      </c>
      <c r="I1990">
        <v>-598</v>
      </c>
    </row>
    <row r="1991" spans="1:9" x14ac:dyDescent="0.35">
      <c r="A1991">
        <v>10405</v>
      </c>
      <c r="B1991">
        <v>105</v>
      </c>
      <c r="C1991" t="s">
        <v>660</v>
      </c>
      <c r="D1991">
        <v>266</v>
      </c>
      <c r="E1991" t="s">
        <v>23</v>
      </c>
      <c r="F1991" s="2">
        <v>45398</v>
      </c>
      <c r="G1991" t="s">
        <v>672</v>
      </c>
      <c r="H1991" t="s">
        <v>1453</v>
      </c>
      <c r="I1991">
        <v>-510.3</v>
      </c>
    </row>
    <row r="1992" spans="1:9" x14ac:dyDescent="0.35">
      <c r="A1992">
        <v>10406</v>
      </c>
      <c r="B1992">
        <v>105</v>
      </c>
      <c r="C1992" t="s">
        <v>660</v>
      </c>
      <c r="D1992">
        <v>266</v>
      </c>
      <c r="E1992" t="s">
        <v>23</v>
      </c>
      <c r="F1992" s="2">
        <v>45398</v>
      </c>
      <c r="G1992" t="s">
        <v>672</v>
      </c>
      <c r="H1992" t="s">
        <v>1454</v>
      </c>
      <c r="I1992">
        <v>-450</v>
      </c>
    </row>
    <row r="1993" spans="1:9" x14ac:dyDescent="0.35">
      <c r="A1993">
        <v>10407</v>
      </c>
      <c r="B1993">
        <v>105</v>
      </c>
      <c r="C1993" t="s">
        <v>660</v>
      </c>
      <c r="D1993">
        <v>266</v>
      </c>
      <c r="E1993" t="s">
        <v>23</v>
      </c>
      <c r="F1993" s="2">
        <v>45398</v>
      </c>
      <c r="G1993" t="s">
        <v>672</v>
      </c>
      <c r="H1993" t="s">
        <v>1455</v>
      </c>
      <c r="I1993">
        <v>-370.12</v>
      </c>
    </row>
    <row r="1994" spans="1:9" x14ac:dyDescent="0.35">
      <c r="A1994">
        <v>10408</v>
      </c>
      <c r="B1994">
        <v>105</v>
      </c>
      <c r="C1994" t="s">
        <v>660</v>
      </c>
      <c r="D1994">
        <v>266</v>
      </c>
      <c r="E1994" t="s">
        <v>23</v>
      </c>
      <c r="F1994" s="2">
        <v>45398</v>
      </c>
      <c r="G1994" t="s">
        <v>672</v>
      </c>
      <c r="H1994" t="s">
        <v>1456</v>
      </c>
      <c r="I1994">
        <v>-189.06</v>
      </c>
    </row>
    <row r="1995" spans="1:9" x14ac:dyDescent="0.35">
      <c r="A1995">
        <v>10409</v>
      </c>
      <c r="B1995">
        <v>105</v>
      </c>
      <c r="C1995" t="s">
        <v>660</v>
      </c>
      <c r="D1995">
        <v>266</v>
      </c>
      <c r="E1995" t="s">
        <v>23</v>
      </c>
      <c r="F1995" s="2">
        <v>45398</v>
      </c>
      <c r="G1995" t="s">
        <v>672</v>
      </c>
      <c r="H1995" t="s">
        <v>1457</v>
      </c>
      <c r="I1995">
        <v>-147.1</v>
      </c>
    </row>
    <row r="1996" spans="1:9" x14ac:dyDescent="0.35">
      <c r="A1996">
        <v>10410</v>
      </c>
      <c r="B1996">
        <v>105</v>
      </c>
      <c r="C1996" t="s">
        <v>660</v>
      </c>
      <c r="D1996">
        <v>266</v>
      </c>
      <c r="E1996" t="s">
        <v>23</v>
      </c>
      <c r="F1996" s="2">
        <v>45398</v>
      </c>
      <c r="G1996" t="s">
        <v>672</v>
      </c>
      <c r="H1996" t="s">
        <v>1381</v>
      </c>
      <c r="I1996">
        <v>-1114.96</v>
      </c>
    </row>
    <row r="1997" spans="1:9" x14ac:dyDescent="0.35">
      <c r="A1997">
        <v>10411</v>
      </c>
      <c r="B1997">
        <v>105</v>
      </c>
      <c r="C1997" t="s">
        <v>660</v>
      </c>
      <c r="D1997">
        <v>266</v>
      </c>
      <c r="E1997" t="s">
        <v>23</v>
      </c>
      <c r="F1997" s="2">
        <v>45398</v>
      </c>
      <c r="G1997" t="s">
        <v>672</v>
      </c>
      <c r="H1997" t="s">
        <v>696</v>
      </c>
      <c r="I1997">
        <v>-6.44</v>
      </c>
    </row>
    <row r="1998" spans="1:9" x14ac:dyDescent="0.35">
      <c r="A1998">
        <v>10412</v>
      </c>
      <c r="B1998">
        <v>105</v>
      </c>
      <c r="C1998" t="s">
        <v>660</v>
      </c>
      <c r="D1998">
        <v>266</v>
      </c>
      <c r="E1998" t="s">
        <v>23</v>
      </c>
      <c r="F1998" s="2">
        <v>45398</v>
      </c>
      <c r="G1998" t="s">
        <v>672</v>
      </c>
      <c r="H1998" t="s">
        <v>696</v>
      </c>
      <c r="I1998">
        <v>-9</v>
      </c>
    </row>
    <row r="1999" spans="1:9" x14ac:dyDescent="0.35">
      <c r="A1999">
        <v>10413</v>
      </c>
      <c r="B1999">
        <v>105</v>
      </c>
      <c r="C1999" t="s">
        <v>660</v>
      </c>
      <c r="D1999">
        <v>266</v>
      </c>
      <c r="E1999" t="s">
        <v>23</v>
      </c>
      <c r="F1999" s="2">
        <v>45398</v>
      </c>
      <c r="G1999" t="s">
        <v>672</v>
      </c>
      <c r="H1999" t="s">
        <v>686</v>
      </c>
      <c r="I1999">
        <v>-80000</v>
      </c>
    </row>
    <row r="2000" spans="1:9" x14ac:dyDescent="0.35">
      <c r="A2000">
        <v>10414</v>
      </c>
      <c r="B2000">
        <v>105</v>
      </c>
      <c r="C2000" t="s">
        <v>660</v>
      </c>
      <c r="D2000">
        <v>266</v>
      </c>
      <c r="E2000" t="s">
        <v>23</v>
      </c>
      <c r="F2000" s="2">
        <v>45398</v>
      </c>
      <c r="G2000" t="s">
        <v>672</v>
      </c>
      <c r="H2000" t="s">
        <v>665</v>
      </c>
      <c r="I2000">
        <v>-63.08</v>
      </c>
    </row>
    <row r="2001" spans="1:9" x14ac:dyDescent="0.35">
      <c r="A2001">
        <v>10415</v>
      </c>
      <c r="B2001">
        <v>105</v>
      </c>
      <c r="C2001" t="s">
        <v>660</v>
      </c>
      <c r="D2001">
        <v>266</v>
      </c>
      <c r="E2001" t="s">
        <v>23</v>
      </c>
      <c r="F2001" s="2">
        <v>45398</v>
      </c>
      <c r="G2001" t="s">
        <v>672</v>
      </c>
      <c r="H2001" t="s">
        <v>772</v>
      </c>
      <c r="I2001">
        <v>-2258.42</v>
      </c>
    </row>
    <row r="2002" spans="1:9" x14ac:dyDescent="0.35">
      <c r="A2002">
        <v>10416</v>
      </c>
      <c r="B2002">
        <v>105</v>
      </c>
      <c r="C2002" t="s">
        <v>660</v>
      </c>
      <c r="D2002">
        <v>266</v>
      </c>
      <c r="E2002" t="s">
        <v>23</v>
      </c>
      <c r="F2002" s="2">
        <v>45398</v>
      </c>
      <c r="G2002" t="s">
        <v>672</v>
      </c>
      <c r="H2002" t="s">
        <v>680</v>
      </c>
      <c r="I2002">
        <v>-60000</v>
      </c>
    </row>
    <row r="2003" spans="1:9" x14ac:dyDescent="0.35">
      <c r="A2003">
        <v>10417</v>
      </c>
      <c r="B2003">
        <v>105</v>
      </c>
      <c r="C2003" t="s">
        <v>660</v>
      </c>
      <c r="D2003">
        <v>266</v>
      </c>
      <c r="E2003" t="s">
        <v>23</v>
      </c>
      <c r="F2003" s="2">
        <v>45398</v>
      </c>
      <c r="G2003" t="s">
        <v>672</v>
      </c>
      <c r="H2003" t="s">
        <v>665</v>
      </c>
      <c r="I2003">
        <v>-60000</v>
      </c>
    </row>
    <row r="2004" spans="1:9" x14ac:dyDescent="0.35">
      <c r="A2004">
        <v>10418</v>
      </c>
      <c r="B2004">
        <v>105</v>
      </c>
      <c r="C2004" t="s">
        <v>660</v>
      </c>
      <c r="D2004">
        <v>266</v>
      </c>
      <c r="E2004" t="s">
        <v>23</v>
      </c>
      <c r="F2004" s="2">
        <v>45398</v>
      </c>
      <c r="G2004" t="s">
        <v>672</v>
      </c>
      <c r="H2004" t="s">
        <v>772</v>
      </c>
      <c r="I2004">
        <v>-100.25</v>
      </c>
    </row>
    <row r="2005" spans="1:9" x14ac:dyDescent="0.35">
      <c r="A2005">
        <v>10419</v>
      </c>
      <c r="B2005">
        <v>105</v>
      </c>
      <c r="C2005" t="s">
        <v>660</v>
      </c>
      <c r="D2005">
        <v>266</v>
      </c>
      <c r="E2005" t="s">
        <v>23</v>
      </c>
      <c r="F2005" s="2">
        <v>45398</v>
      </c>
      <c r="G2005" t="s">
        <v>672</v>
      </c>
      <c r="H2005" t="s">
        <v>1458</v>
      </c>
      <c r="I2005">
        <v>-273</v>
      </c>
    </row>
    <row r="2006" spans="1:9" x14ac:dyDescent="0.35">
      <c r="A2006">
        <v>10420</v>
      </c>
      <c r="B2006">
        <v>105</v>
      </c>
      <c r="C2006" t="s">
        <v>660</v>
      </c>
      <c r="D2006">
        <v>266</v>
      </c>
      <c r="E2006" t="s">
        <v>23</v>
      </c>
      <c r="F2006" s="2">
        <v>45398</v>
      </c>
      <c r="G2006" t="s">
        <v>672</v>
      </c>
      <c r="H2006" t="s">
        <v>1459</v>
      </c>
      <c r="I2006">
        <v>-5834.12</v>
      </c>
    </row>
    <row r="2007" spans="1:9" x14ac:dyDescent="0.35">
      <c r="A2007">
        <v>10330</v>
      </c>
      <c r="B2007">
        <v>105</v>
      </c>
      <c r="C2007" t="s">
        <v>660</v>
      </c>
      <c r="D2007">
        <v>266</v>
      </c>
      <c r="E2007" t="s">
        <v>23</v>
      </c>
      <c r="F2007" s="2">
        <v>45397</v>
      </c>
      <c r="G2007" t="s">
        <v>661</v>
      </c>
      <c r="H2007" t="s">
        <v>665</v>
      </c>
      <c r="I2007">
        <v>10900</v>
      </c>
    </row>
    <row r="2008" spans="1:9" x14ac:dyDescent="0.35">
      <c r="A2008">
        <v>10331</v>
      </c>
      <c r="B2008">
        <v>105</v>
      </c>
      <c r="C2008" t="s">
        <v>660</v>
      </c>
      <c r="D2008">
        <v>266</v>
      </c>
      <c r="E2008" t="s">
        <v>23</v>
      </c>
      <c r="F2008" s="2">
        <v>45397</v>
      </c>
      <c r="G2008" t="s">
        <v>661</v>
      </c>
      <c r="H2008" t="s">
        <v>680</v>
      </c>
      <c r="I2008">
        <v>134000</v>
      </c>
    </row>
    <row r="2009" spans="1:9" x14ac:dyDescent="0.35">
      <c r="A2009">
        <v>10332</v>
      </c>
      <c r="B2009">
        <v>105</v>
      </c>
      <c r="C2009" t="s">
        <v>660</v>
      </c>
      <c r="D2009">
        <v>266</v>
      </c>
      <c r="E2009" t="s">
        <v>23</v>
      </c>
      <c r="F2009" s="2">
        <v>45397</v>
      </c>
      <c r="G2009" t="s">
        <v>661</v>
      </c>
      <c r="H2009" t="s">
        <v>666</v>
      </c>
      <c r="I2009">
        <v>2161.4499999999998</v>
      </c>
    </row>
    <row r="2010" spans="1:9" x14ac:dyDescent="0.35">
      <c r="A2010">
        <v>10333</v>
      </c>
      <c r="B2010">
        <v>105</v>
      </c>
      <c r="C2010" t="s">
        <v>660</v>
      </c>
      <c r="D2010">
        <v>266</v>
      </c>
      <c r="E2010" t="s">
        <v>23</v>
      </c>
      <c r="F2010" s="2">
        <v>45397</v>
      </c>
      <c r="G2010" t="s">
        <v>661</v>
      </c>
      <c r="H2010" t="s">
        <v>666</v>
      </c>
      <c r="I2010">
        <v>3155.67</v>
      </c>
    </row>
    <row r="2011" spans="1:9" x14ac:dyDescent="0.35">
      <c r="A2011">
        <v>10334</v>
      </c>
      <c r="B2011">
        <v>105</v>
      </c>
      <c r="C2011" t="s">
        <v>660</v>
      </c>
      <c r="D2011">
        <v>266</v>
      </c>
      <c r="E2011" t="s">
        <v>23</v>
      </c>
      <c r="F2011" s="2">
        <v>45397</v>
      </c>
      <c r="G2011" t="s">
        <v>661</v>
      </c>
      <c r="H2011" t="s">
        <v>667</v>
      </c>
      <c r="I2011">
        <v>312.55</v>
      </c>
    </row>
    <row r="2012" spans="1:9" x14ac:dyDescent="0.35">
      <c r="A2012">
        <v>10335</v>
      </c>
      <c r="B2012">
        <v>105</v>
      </c>
      <c r="C2012" t="s">
        <v>660</v>
      </c>
      <c r="D2012">
        <v>266</v>
      </c>
      <c r="E2012" t="s">
        <v>23</v>
      </c>
      <c r="F2012" s="2">
        <v>45397</v>
      </c>
      <c r="G2012" t="s">
        <v>661</v>
      </c>
      <c r="H2012" t="s">
        <v>1460</v>
      </c>
      <c r="I2012">
        <v>92.66</v>
      </c>
    </row>
    <row r="2013" spans="1:9" x14ac:dyDescent="0.35">
      <c r="A2013">
        <v>10336</v>
      </c>
      <c r="B2013">
        <v>105</v>
      </c>
      <c r="C2013" t="s">
        <v>660</v>
      </c>
      <c r="D2013">
        <v>266</v>
      </c>
      <c r="E2013" t="s">
        <v>23</v>
      </c>
      <c r="F2013" s="2">
        <v>45397</v>
      </c>
      <c r="G2013" t="s">
        <v>661</v>
      </c>
      <c r="H2013" t="s">
        <v>1461</v>
      </c>
      <c r="I2013">
        <v>194.36</v>
      </c>
    </row>
    <row r="2014" spans="1:9" x14ac:dyDescent="0.35">
      <c r="A2014">
        <v>10337</v>
      </c>
      <c r="B2014">
        <v>105</v>
      </c>
      <c r="C2014" t="s">
        <v>660</v>
      </c>
      <c r="D2014">
        <v>266</v>
      </c>
      <c r="E2014" t="s">
        <v>23</v>
      </c>
      <c r="F2014" s="2">
        <v>45397</v>
      </c>
      <c r="G2014" t="s">
        <v>661</v>
      </c>
      <c r="H2014" t="s">
        <v>1462</v>
      </c>
      <c r="I2014">
        <v>207.69</v>
      </c>
    </row>
    <row r="2015" spans="1:9" x14ac:dyDescent="0.35">
      <c r="A2015">
        <v>10338</v>
      </c>
      <c r="B2015">
        <v>105</v>
      </c>
      <c r="C2015" t="s">
        <v>660</v>
      </c>
      <c r="D2015">
        <v>266</v>
      </c>
      <c r="E2015" t="s">
        <v>23</v>
      </c>
      <c r="F2015" s="2">
        <v>45397</v>
      </c>
      <c r="G2015" t="s">
        <v>661</v>
      </c>
      <c r="H2015" t="s">
        <v>1462</v>
      </c>
      <c r="I2015">
        <v>367.13</v>
      </c>
    </row>
    <row r="2016" spans="1:9" x14ac:dyDescent="0.35">
      <c r="A2016">
        <v>10339</v>
      </c>
      <c r="B2016">
        <v>105</v>
      </c>
      <c r="C2016" t="s">
        <v>660</v>
      </c>
      <c r="D2016">
        <v>266</v>
      </c>
      <c r="E2016" t="s">
        <v>23</v>
      </c>
      <c r="F2016" s="2">
        <v>45397</v>
      </c>
      <c r="G2016" t="s">
        <v>661</v>
      </c>
      <c r="H2016" t="s">
        <v>1463</v>
      </c>
      <c r="I2016">
        <v>261.02999999999997</v>
      </c>
    </row>
    <row r="2017" spans="1:9" x14ac:dyDescent="0.35">
      <c r="A2017">
        <v>10340</v>
      </c>
      <c r="B2017">
        <v>105</v>
      </c>
      <c r="C2017" t="s">
        <v>660</v>
      </c>
      <c r="D2017">
        <v>266</v>
      </c>
      <c r="E2017" t="s">
        <v>23</v>
      </c>
      <c r="F2017" s="2">
        <v>45397</v>
      </c>
      <c r="G2017" t="s">
        <v>661</v>
      </c>
      <c r="H2017" t="s">
        <v>1464</v>
      </c>
      <c r="I2017">
        <v>177417.74</v>
      </c>
    </row>
    <row r="2018" spans="1:9" x14ac:dyDescent="0.35">
      <c r="A2018">
        <v>10341</v>
      </c>
      <c r="B2018">
        <v>105</v>
      </c>
      <c r="C2018" t="s">
        <v>660</v>
      </c>
      <c r="D2018">
        <v>266</v>
      </c>
      <c r="E2018" t="s">
        <v>23</v>
      </c>
      <c r="F2018" s="2">
        <v>45397</v>
      </c>
      <c r="G2018" t="s">
        <v>661</v>
      </c>
      <c r="H2018" t="s">
        <v>1464</v>
      </c>
      <c r="I2018">
        <v>52593.11</v>
      </c>
    </row>
    <row r="2019" spans="1:9" x14ac:dyDescent="0.35">
      <c r="A2019">
        <v>10342</v>
      </c>
      <c r="B2019">
        <v>105</v>
      </c>
      <c r="C2019" t="s">
        <v>660</v>
      </c>
      <c r="D2019">
        <v>266</v>
      </c>
      <c r="E2019" t="s">
        <v>23</v>
      </c>
      <c r="F2019" s="2">
        <v>45397</v>
      </c>
      <c r="G2019" t="s">
        <v>661</v>
      </c>
      <c r="H2019" t="s">
        <v>1464</v>
      </c>
      <c r="I2019">
        <v>25702.45</v>
      </c>
    </row>
    <row r="2020" spans="1:9" x14ac:dyDescent="0.35">
      <c r="A2020">
        <v>10343</v>
      </c>
      <c r="B2020">
        <v>105</v>
      </c>
      <c r="C2020" t="s">
        <v>660</v>
      </c>
      <c r="D2020">
        <v>266</v>
      </c>
      <c r="E2020" t="s">
        <v>23</v>
      </c>
      <c r="F2020" s="2">
        <v>45397</v>
      </c>
      <c r="G2020" t="s">
        <v>661</v>
      </c>
      <c r="H2020" t="s">
        <v>1464</v>
      </c>
      <c r="I2020">
        <v>313799.88</v>
      </c>
    </row>
    <row r="2021" spans="1:9" x14ac:dyDescent="0.35">
      <c r="A2021">
        <v>10344</v>
      </c>
      <c r="B2021">
        <v>105</v>
      </c>
      <c r="C2021" t="s">
        <v>660</v>
      </c>
      <c r="D2021">
        <v>266</v>
      </c>
      <c r="E2021" t="s">
        <v>23</v>
      </c>
      <c r="F2021" s="2">
        <v>45397</v>
      </c>
      <c r="G2021" t="s">
        <v>661</v>
      </c>
      <c r="H2021" t="s">
        <v>1465</v>
      </c>
      <c r="I2021">
        <v>3600</v>
      </c>
    </row>
    <row r="2022" spans="1:9" x14ac:dyDescent="0.35">
      <c r="A2022">
        <v>10345</v>
      </c>
      <c r="B2022">
        <v>105</v>
      </c>
      <c r="C2022" t="s">
        <v>660</v>
      </c>
      <c r="D2022">
        <v>266</v>
      </c>
      <c r="E2022" t="s">
        <v>23</v>
      </c>
      <c r="F2022" s="2">
        <v>45397</v>
      </c>
      <c r="G2022" t="s">
        <v>661</v>
      </c>
      <c r="H2022" t="s">
        <v>1466</v>
      </c>
      <c r="I2022">
        <v>91.53</v>
      </c>
    </row>
    <row r="2023" spans="1:9" x14ac:dyDescent="0.35">
      <c r="A2023">
        <v>10346</v>
      </c>
      <c r="B2023">
        <v>105</v>
      </c>
      <c r="C2023" t="s">
        <v>660</v>
      </c>
      <c r="D2023">
        <v>266</v>
      </c>
      <c r="E2023" t="s">
        <v>23</v>
      </c>
      <c r="F2023" s="2">
        <v>45397</v>
      </c>
      <c r="G2023" t="s">
        <v>672</v>
      </c>
      <c r="H2023" t="s">
        <v>1085</v>
      </c>
      <c r="I2023">
        <v>-239.32</v>
      </c>
    </row>
    <row r="2024" spans="1:9" x14ac:dyDescent="0.35">
      <c r="A2024">
        <v>10347</v>
      </c>
      <c r="B2024">
        <v>105</v>
      </c>
      <c r="C2024" t="s">
        <v>660</v>
      </c>
      <c r="D2024">
        <v>266</v>
      </c>
      <c r="E2024" t="s">
        <v>23</v>
      </c>
      <c r="F2024" s="2">
        <v>45397</v>
      </c>
      <c r="G2024" t="s">
        <v>672</v>
      </c>
      <c r="H2024" t="s">
        <v>1467</v>
      </c>
      <c r="I2024">
        <v>-2181.27</v>
      </c>
    </row>
    <row r="2025" spans="1:9" x14ac:dyDescent="0.35">
      <c r="A2025">
        <v>10348</v>
      </c>
      <c r="B2025">
        <v>105</v>
      </c>
      <c r="C2025" t="s">
        <v>660</v>
      </c>
      <c r="D2025">
        <v>266</v>
      </c>
      <c r="E2025" t="s">
        <v>23</v>
      </c>
      <c r="F2025" s="2">
        <v>45397</v>
      </c>
      <c r="G2025" t="s">
        <v>672</v>
      </c>
      <c r="H2025" t="s">
        <v>1468</v>
      </c>
      <c r="I2025">
        <v>-1200</v>
      </c>
    </row>
    <row r="2026" spans="1:9" x14ac:dyDescent="0.35">
      <c r="A2026">
        <v>10349</v>
      </c>
      <c r="B2026">
        <v>105</v>
      </c>
      <c r="C2026" t="s">
        <v>660</v>
      </c>
      <c r="D2026">
        <v>266</v>
      </c>
      <c r="E2026" t="s">
        <v>23</v>
      </c>
      <c r="F2026" s="2">
        <v>45397</v>
      </c>
      <c r="G2026" t="s">
        <v>672</v>
      </c>
      <c r="H2026" t="s">
        <v>1469</v>
      </c>
      <c r="I2026">
        <v>-489.89</v>
      </c>
    </row>
    <row r="2027" spans="1:9" x14ac:dyDescent="0.35">
      <c r="A2027">
        <v>10350</v>
      </c>
      <c r="B2027">
        <v>105</v>
      </c>
      <c r="C2027" t="s">
        <v>660</v>
      </c>
      <c r="D2027">
        <v>266</v>
      </c>
      <c r="E2027" t="s">
        <v>23</v>
      </c>
      <c r="F2027" s="2">
        <v>45397</v>
      </c>
      <c r="G2027" t="s">
        <v>672</v>
      </c>
      <c r="H2027" t="s">
        <v>1470</v>
      </c>
      <c r="I2027">
        <v>-400</v>
      </c>
    </row>
    <row r="2028" spans="1:9" x14ac:dyDescent="0.35">
      <c r="A2028">
        <v>10351</v>
      </c>
      <c r="B2028">
        <v>105</v>
      </c>
      <c r="C2028" t="s">
        <v>660</v>
      </c>
      <c r="D2028">
        <v>266</v>
      </c>
      <c r="E2028" t="s">
        <v>23</v>
      </c>
      <c r="F2028" s="2">
        <v>45397</v>
      </c>
      <c r="G2028" t="s">
        <v>672</v>
      </c>
      <c r="H2028" t="s">
        <v>1471</v>
      </c>
      <c r="I2028">
        <v>-380.01</v>
      </c>
    </row>
    <row r="2029" spans="1:9" x14ac:dyDescent="0.35">
      <c r="A2029">
        <v>10352</v>
      </c>
      <c r="B2029">
        <v>105</v>
      </c>
      <c r="C2029" t="s">
        <v>660</v>
      </c>
      <c r="D2029">
        <v>266</v>
      </c>
      <c r="E2029" t="s">
        <v>23</v>
      </c>
      <c r="F2029" s="2">
        <v>45397</v>
      </c>
      <c r="G2029" t="s">
        <v>672</v>
      </c>
      <c r="H2029" t="s">
        <v>1472</v>
      </c>
      <c r="I2029">
        <v>-245.18</v>
      </c>
    </row>
    <row r="2030" spans="1:9" x14ac:dyDescent="0.35">
      <c r="A2030">
        <v>10353</v>
      </c>
      <c r="B2030">
        <v>105</v>
      </c>
      <c r="C2030" t="s">
        <v>660</v>
      </c>
      <c r="D2030">
        <v>266</v>
      </c>
      <c r="E2030" t="s">
        <v>23</v>
      </c>
      <c r="F2030" s="2">
        <v>45397</v>
      </c>
      <c r="G2030" t="s">
        <v>672</v>
      </c>
      <c r="H2030" t="s">
        <v>1473</v>
      </c>
      <c r="I2030">
        <v>-144.9</v>
      </c>
    </row>
    <row r="2031" spans="1:9" x14ac:dyDescent="0.35">
      <c r="A2031">
        <v>10354</v>
      </c>
      <c r="B2031">
        <v>105</v>
      </c>
      <c r="C2031" t="s">
        <v>660</v>
      </c>
      <c r="D2031">
        <v>266</v>
      </c>
      <c r="E2031" t="s">
        <v>23</v>
      </c>
      <c r="F2031" s="2">
        <v>45397</v>
      </c>
      <c r="G2031" t="s">
        <v>672</v>
      </c>
      <c r="H2031" t="s">
        <v>1474</v>
      </c>
      <c r="I2031">
        <v>-119.61</v>
      </c>
    </row>
    <row r="2032" spans="1:9" x14ac:dyDescent="0.35">
      <c r="A2032">
        <v>10355</v>
      </c>
      <c r="B2032">
        <v>105</v>
      </c>
      <c r="C2032" t="s">
        <v>660</v>
      </c>
      <c r="D2032">
        <v>266</v>
      </c>
      <c r="E2032" t="s">
        <v>23</v>
      </c>
      <c r="F2032" s="2">
        <v>45397</v>
      </c>
      <c r="G2032" t="s">
        <v>672</v>
      </c>
      <c r="H2032" t="s">
        <v>1475</v>
      </c>
      <c r="I2032">
        <v>-199</v>
      </c>
    </row>
    <row r="2033" spans="1:9" x14ac:dyDescent="0.35">
      <c r="A2033">
        <v>10356</v>
      </c>
      <c r="B2033">
        <v>105</v>
      </c>
      <c r="C2033" t="s">
        <v>660</v>
      </c>
      <c r="D2033">
        <v>266</v>
      </c>
      <c r="E2033" t="s">
        <v>23</v>
      </c>
      <c r="F2033" s="2">
        <v>45397</v>
      </c>
      <c r="G2033" t="s">
        <v>672</v>
      </c>
      <c r="H2033" t="s">
        <v>1476</v>
      </c>
      <c r="I2033">
        <v>-200</v>
      </c>
    </row>
    <row r="2034" spans="1:9" x14ac:dyDescent="0.35">
      <c r="A2034">
        <v>10357</v>
      </c>
      <c r="B2034">
        <v>105</v>
      </c>
      <c r="C2034" t="s">
        <v>660</v>
      </c>
      <c r="D2034">
        <v>266</v>
      </c>
      <c r="E2034" t="s">
        <v>23</v>
      </c>
      <c r="F2034" s="2">
        <v>45397</v>
      </c>
      <c r="G2034" t="s">
        <v>672</v>
      </c>
      <c r="H2034" t="s">
        <v>1140</v>
      </c>
      <c r="I2034">
        <v>-4511.99</v>
      </c>
    </row>
    <row r="2035" spans="1:9" x14ac:dyDescent="0.35">
      <c r="A2035">
        <v>10358</v>
      </c>
      <c r="B2035">
        <v>105</v>
      </c>
      <c r="C2035" t="s">
        <v>660</v>
      </c>
      <c r="D2035">
        <v>266</v>
      </c>
      <c r="E2035" t="s">
        <v>23</v>
      </c>
      <c r="F2035" s="2">
        <v>45397</v>
      </c>
      <c r="G2035" t="s">
        <v>672</v>
      </c>
      <c r="H2035" t="s">
        <v>1477</v>
      </c>
      <c r="I2035">
        <v>-4511.99</v>
      </c>
    </row>
    <row r="2036" spans="1:9" x14ac:dyDescent="0.35">
      <c r="A2036">
        <v>10359</v>
      </c>
      <c r="B2036">
        <v>105</v>
      </c>
      <c r="C2036" t="s">
        <v>660</v>
      </c>
      <c r="D2036">
        <v>266</v>
      </c>
      <c r="E2036" t="s">
        <v>23</v>
      </c>
      <c r="F2036" s="2">
        <v>45397</v>
      </c>
      <c r="G2036" t="s">
        <v>672</v>
      </c>
      <c r="H2036" t="s">
        <v>868</v>
      </c>
      <c r="I2036">
        <v>-219</v>
      </c>
    </row>
    <row r="2037" spans="1:9" x14ac:dyDescent="0.35">
      <c r="A2037">
        <v>10360</v>
      </c>
      <c r="B2037">
        <v>105</v>
      </c>
      <c r="C2037" t="s">
        <v>660</v>
      </c>
      <c r="D2037">
        <v>266</v>
      </c>
      <c r="E2037" t="s">
        <v>23</v>
      </c>
      <c r="F2037" s="2">
        <v>45397</v>
      </c>
      <c r="G2037" t="s">
        <v>672</v>
      </c>
      <c r="H2037" t="s">
        <v>876</v>
      </c>
      <c r="I2037">
        <v>-500.9</v>
      </c>
    </row>
    <row r="2038" spans="1:9" x14ac:dyDescent="0.35">
      <c r="A2038">
        <v>10361</v>
      </c>
      <c r="B2038">
        <v>105</v>
      </c>
      <c r="C2038" t="s">
        <v>660</v>
      </c>
      <c r="D2038">
        <v>266</v>
      </c>
      <c r="E2038" t="s">
        <v>23</v>
      </c>
      <c r="F2038" s="2">
        <v>45397</v>
      </c>
      <c r="G2038" t="s">
        <v>672</v>
      </c>
      <c r="H2038" t="s">
        <v>890</v>
      </c>
      <c r="I2038">
        <v>-141.9</v>
      </c>
    </row>
    <row r="2039" spans="1:9" x14ac:dyDescent="0.35">
      <c r="A2039">
        <v>10362</v>
      </c>
      <c r="B2039">
        <v>105</v>
      </c>
      <c r="C2039" t="s">
        <v>660</v>
      </c>
      <c r="D2039">
        <v>266</v>
      </c>
      <c r="E2039" t="s">
        <v>23</v>
      </c>
      <c r="F2039" s="2">
        <v>45397</v>
      </c>
      <c r="G2039" t="s">
        <v>672</v>
      </c>
      <c r="H2039" t="s">
        <v>696</v>
      </c>
      <c r="I2039">
        <v>-3.68</v>
      </c>
    </row>
    <row r="2040" spans="1:9" x14ac:dyDescent="0.35">
      <c r="A2040">
        <v>10363</v>
      </c>
      <c r="B2040">
        <v>105</v>
      </c>
      <c r="C2040" t="s">
        <v>660</v>
      </c>
      <c r="D2040">
        <v>266</v>
      </c>
      <c r="E2040" t="s">
        <v>23</v>
      </c>
      <c r="F2040" s="2">
        <v>45397</v>
      </c>
      <c r="G2040" t="s">
        <v>672</v>
      </c>
      <c r="H2040" t="s">
        <v>696</v>
      </c>
      <c r="I2040">
        <v>-9</v>
      </c>
    </row>
    <row r="2041" spans="1:9" x14ac:dyDescent="0.35">
      <c r="A2041">
        <v>10364</v>
      </c>
      <c r="B2041">
        <v>105</v>
      </c>
      <c r="C2041" t="s">
        <v>660</v>
      </c>
      <c r="D2041">
        <v>266</v>
      </c>
      <c r="E2041" t="s">
        <v>23</v>
      </c>
      <c r="F2041" s="2">
        <v>45397</v>
      </c>
      <c r="G2041" t="s">
        <v>672</v>
      </c>
      <c r="H2041" t="s">
        <v>745</v>
      </c>
      <c r="I2041">
        <v>-1649.47</v>
      </c>
    </row>
    <row r="2042" spans="1:9" x14ac:dyDescent="0.35">
      <c r="A2042">
        <v>10365</v>
      </c>
      <c r="B2042">
        <v>105</v>
      </c>
      <c r="C2042" t="s">
        <v>660</v>
      </c>
      <c r="D2042">
        <v>266</v>
      </c>
      <c r="E2042" t="s">
        <v>23</v>
      </c>
      <c r="F2042" s="2">
        <v>45397</v>
      </c>
      <c r="G2042" t="s">
        <v>672</v>
      </c>
      <c r="H2042" t="s">
        <v>714</v>
      </c>
      <c r="I2042">
        <v>-100</v>
      </c>
    </row>
    <row r="2043" spans="1:9" x14ac:dyDescent="0.35">
      <c r="A2043">
        <v>10366</v>
      </c>
      <c r="B2043">
        <v>105</v>
      </c>
      <c r="C2043" t="s">
        <v>660</v>
      </c>
      <c r="D2043">
        <v>266</v>
      </c>
      <c r="E2043" t="s">
        <v>23</v>
      </c>
      <c r="F2043" s="2">
        <v>45397</v>
      </c>
      <c r="G2043" t="s">
        <v>672</v>
      </c>
      <c r="H2043" t="s">
        <v>772</v>
      </c>
      <c r="I2043">
        <v>-1500</v>
      </c>
    </row>
    <row r="2044" spans="1:9" x14ac:dyDescent="0.35">
      <c r="A2044">
        <v>10367</v>
      </c>
      <c r="B2044">
        <v>105</v>
      </c>
      <c r="C2044" t="s">
        <v>660</v>
      </c>
      <c r="D2044">
        <v>266</v>
      </c>
      <c r="E2044" t="s">
        <v>23</v>
      </c>
      <c r="F2044" s="2">
        <v>45397</v>
      </c>
      <c r="G2044" t="s">
        <v>672</v>
      </c>
      <c r="H2044" t="s">
        <v>686</v>
      </c>
      <c r="I2044">
        <v>-270000</v>
      </c>
    </row>
    <row r="2045" spans="1:9" x14ac:dyDescent="0.35">
      <c r="A2045">
        <v>10368</v>
      </c>
      <c r="B2045">
        <v>105</v>
      </c>
      <c r="C2045" t="s">
        <v>660</v>
      </c>
      <c r="D2045">
        <v>266</v>
      </c>
      <c r="E2045" t="s">
        <v>23</v>
      </c>
      <c r="F2045" s="2">
        <v>45397</v>
      </c>
      <c r="G2045" t="s">
        <v>672</v>
      </c>
      <c r="H2045" t="s">
        <v>686</v>
      </c>
      <c r="I2045">
        <v>-20000</v>
      </c>
    </row>
    <row r="2046" spans="1:9" x14ac:dyDescent="0.35">
      <c r="A2046">
        <v>10369</v>
      </c>
      <c r="B2046">
        <v>105</v>
      </c>
      <c r="C2046" t="s">
        <v>660</v>
      </c>
      <c r="D2046">
        <v>266</v>
      </c>
      <c r="E2046" t="s">
        <v>23</v>
      </c>
      <c r="F2046" s="2">
        <v>45397</v>
      </c>
      <c r="G2046" t="s">
        <v>672</v>
      </c>
      <c r="H2046" t="s">
        <v>665</v>
      </c>
      <c r="I2046">
        <v>-58000</v>
      </c>
    </row>
    <row r="2047" spans="1:9" x14ac:dyDescent="0.35">
      <c r="A2047">
        <v>10370</v>
      </c>
      <c r="B2047">
        <v>105</v>
      </c>
      <c r="C2047" t="s">
        <v>660</v>
      </c>
      <c r="D2047">
        <v>266</v>
      </c>
      <c r="E2047" t="s">
        <v>23</v>
      </c>
      <c r="F2047" s="2">
        <v>45397</v>
      </c>
      <c r="G2047" t="s">
        <v>672</v>
      </c>
      <c r="H2047" t="s">
        <v>686</v>
      </c>
      <c r="I2047">
        <v>-200000</v>
      </c>
    </row>
    <row r="2048" spans="1:9" x14ac:dyDescent="0.35">
      <c r="A2048">
        <v>10371</v>
      </c>
      <c r="B2048">
        <v>105</v>
      </c>
      <c r="C2048" t="s">
        <v>660</v>
      </c>
      <c r="D2048">
        <v>266</v>
      </c>
      <c r="E2048" t="s">
        <v>23</v>
      </c>
      <c r="F2048" s="2">
        <v>45397</v>
      </c>
      <c r="G2048" t="s">
        <v>672</v>
      </c>
      <c r="H2048" t="s">
        <v>665</v>
      </c>
      <c r="I2048">
        <v>-10</v>
      </c>
    </row>
    <row r="2049" spans="1:9" x14ac:dyDescent="0.35">
      <c r="A2049">
        <v>10372</v>
      </c>
      <c r="B2049">
        <v>105</v>
      </c>
      <c r="C2049" t="s">
        <v>660</v>
      </c>
      <c r="D2049">
        <v>266</v>
      </c>
      <c r="E2049" t="s">
        <v>23</v>
      </c>
      <c r="F2049" s="2">
        <v>45397</v>
      </c>
      <c r="G2049" t="s">
        <v>672</v>
      </c>
      <c r="H2049" t="s">
        <v>1145</v>
      </c>
      <c r="I2049">
        <v>-3000</v>
      </c>
    </row>
    <row r="2050" spans="1:9" x14ac:dyDescent="0.35">
      <c r="A2050">
        <v>10373</v>
      </c>
      <c r="B2050">
        <v>105</v>
      </c>
      <c r="C2050" t="s">
        <v>660</v>
      </c>
      <c r="D2050">
        <v>266</v>
      </c>
      <c r="E2050" t="s">
        <v>23</v>
      </c>
      <c r="F2050" s="2">
        <v>45397</v>
      </c>
      <c r="G2050" t="s">
        <v>672</v>
      </c>
      <c r="H2050" t="s">
        <v>715</v>
      </c>
      <c r="I2050">
        <v>-100</v>
      </c>
    </row>
    <row r="2051" spans="1:9" x14ac:dyDescent="0.35">
      <c r="A2051">
        <v>10374</v>
      </c>
      <c r="B2051">
        <v>105</v>
      </c>
      <c r="C2051" t="s">
        <v>660</v>
      </c>
      <c r="D2051">
        <v>266</v>
      </c>
      <c r="E2051" t="s">
        <v>23</v>
      </c>
      <c r="F2051" s="2">
        <v>45397</v>
      </c>
      <c r="G2051" t="s">
        <v>672</v>
      </c>
      <c r="H2051" t="s">
        <v>716</v>
      </c>
      <c r="I2051">
        <v>-100</v>
      </c>
    </row>
    <row r="2052" spans="1:9" x14ac:dyDescent="0.35">
      <c r="A2052">
        <v>10376</v>
      </c>
      <c r="B2052">
        <v>105</v>
      </c>
      <c r="C2052" t="s">
        <v>660</v>
      </c>
      <c r="D2052">
        <v>266</v>
      </c>
      <c r="E2052" t="s">
        <v>23</v>
      </c>
      <c r="F2052" s="2">
        <v>45397</v>
      </c>
      <c r="G2052" t="s">
        <v>672</v>
      </c>
      <c r="H2052" t="s">
        <v>1478</v>
      </c>
      <c r="I2052">
        <v>-100</v>
      </c>
    </row>
    <row r="2053" spans="1:9" x14ac:dyDescent="0.35">
      <c r="A2053">
        <v>10377</v>
      </c>
      <c r="B2053">
        <v>105</v>
      </c>
      <c r="C2053" t="s">
        <v>660</v>
      </c>
      <c r="D2053">
        <v>266</v>
      </c>
      <c r="E2053" t="s">
        <v>23</v>
      </c>
      <c r="F2053" s="2">
        <v>45397</v>
      </c>
      <c r="G2053" t="s">
        <v>672</v>
      </c>
      <c r="H2053" t="s">
        <v>1479</v>
      </c>
      <c r="I2053">
        <v>-100</v>
      </c>
    </row>
    <row r="2054" spans="1:9" x14ac:dyDescent="0.35">
      <c r="A2054">
        <v>10378</v>
      </c>
      <c r="B2054">
        <v>105</v>
      </c>
      <c r="C2054" t="s">
        <v>660</v>
      </c>
      <c r="D2054">
        <v>266</v>
      </c>
      <c r="E2054" t="s">
        <v>23</v>
      </c>
      <c r="F2054" s="2">
        <v>45397</v>
      </c>
      <c r="G2054" t="s">
        <v>672</v>
      </c>
      <c r="H2054" t="s">
        <v>1480</v>
      </c>
      <c r="I2054">
        <v>-100</v>
      </c>
    </row>
    <row r="2055" spans="1:9" x14ac:dyDescent="0.35">
      <c r="A2055">
        <v>10379</v>
      </c>
      <c r="B2055">
        <v>105</v>
      </c>
      <c r="C2055" t="s">
        <v>660</v>
      </c>
      <c r="D2055">
        <v>266</v>
      </c>
      <c r="E2055" t="s">
        <v>23</v>
      </c>
      <c r="F2055" s="2">
        <v>45397</v>
      </c>
      <c r="G2055" t="s">
        <v>672</v>
      </c>
      <c r="H2055" t="s">
        <v>1481</v>
      </c>
      <c r="I2055">
        <v>-100</v>
      </c>
    </row>
    <row r="2056" spans="1:9" x14ac:dyDescent="0.35">
      <c r="A2056">
        <v>10380</v>
      </c>
      <c r="B2056">
        <v>105</v>
      </c>
      <c r="C2056" t="s">
        <v>660</v>
      </c>
      <c r="D2056">
        <v>266</v>
      </c>
      <c r="E2056" t="s">
        <v>23</v>
      </c>
      <c r="F2056" s="2">
        <v>45397</v>
      </c>
      <c r="G2056" t="s">
        <v>672</v>
      </c>
      <c r="H2056" t="s">
        <v>1482</v>
      </c>
      <c r="I2056">
        <v>-100</v>
      </c>
    </row>
    <row r="2057" spans="1:9" x14ac:dyDescent="0.35">
      <c r="A2057">
        <v>10381</v>
      </c>
      <c r="B2057">
        <v>105</v>
      </c>
      <c r="C2057" t="s">
        <v>660</v>
      </c>
      <c r="D2057">
        <v>266</v>
      </c>
      <c r="E2057" t="s">
        <v>23</v>
      </c>
      <c r="F2057" s="2">
        <v>45397</v>
      </c>
      <c r="G2057" t="s">
        <v>672</v>
      </c>
      <c r="H2057" t="s">
        <v>1483</v>
      </c>
      <c r="I2057">
        <v>-100</v>
      </c>
    </row>
    <row r="2058" spans="1:9" x14ac:dyDescent="0.35">
      <c r="A2058">
        <v>10382</v>
      </c>
      <c r="B2058">
        <v>105</v>
      </c>
      <c r="C2058" t="s">
        <v>660</v>
      </c>
      <c r="D2058">
        <v>266</v>
      </c>
      <c r="E2058" t="s">
        <v>23</v>
      </c>
      <c r="F2058" s="2">
        <v>45397</v>
      </c>
      <c r="G2058" t="s">
        <v>672</v>
      </c>
      <c r="H2058" t="s">
        <v>1484</v>
      </c>
      <c r="I2058">
        <v>-100</v>
      </c>
    </row>
    <row r="2059" spans="1:9" x14ac:dyDescent="0.35">
      <c r="A2059">
        <v>10383</v>
      </c>
      <c r="B2059">
        <v>105</v>
      </c>
      <c r="C2059" t="s">
        <v>660</v>
      </c>
      <c r="D2059">
        <v>266</v>
      </c>
      <c r="E2059" t="s">
        <v>23</v>
      </c>
      <c r="F2059" s="2">
        <v>45397</v>
      </c>
      <c r="G2059" t="s">
        <v>672</v>
      </c>
      <c r="H2059" t="s">
        <v>1485</v>
      </c>
      <c r="I2059">
        <v>-600</v>
      </c>
    </row>
    <row r="2060" spans="1:9" x14ac:dyDescent="0.35">
      <c r="A2060">
        <v>10384</v>
      </c>
      <c r="B2060">
        <v>105</v>
      </c>
      <c r="C2060" t="s">
        <v>660</v>
      </c>
      <c r="D2060">
        <v>266</v>
      </c>
      <c r="E2060" t="s">
        <v>23</v>
      </c>
      <c r="F2060" s="2">
        <v>45397</v>
      </c>
      <c r="G2060" t="s">
        <v>672</v>
      </c>
      <c r="H2060" t="s">
        <v>1486</v>
      </c>
      <c r="I2060">
        <v>-2400</v>
      </c>
    </row>
    <row r="2061" spans="1:9" x14ac:dyDescent="0.35">
      <c r="A2061">
        <v>10385</v>
      </c>
      <c r="B2061">
        <v>105</v>
      </c>
      <c r="C2061" t="s">
        <v>660</v>
      </c>
      <c r="D2061">
        <v>266</v>
      </c>
      <c r="E2061" t="s">
        <v>23</v>
      </c>
      <c r="F2061" s="2">
        <v>45397</v>
      </c>
      <c r="G2061" t="s">
        <v>672</v>
      </c>
      <c r="H2061" t="s">
        <v>1487</v>
      </c>
      <c r="I2061">
        <v>-2550</v>
      </c>
    </row>
    <row r="2062" spans="1:9" x14ac:dyDescent="0.35">
      <c r="A2062">
        <v>10386</v>
      </c>
      <c r="B2062">
        <v>105</v>
      </c>
      <c r="C2062" t="s">
        <v>660</v>
      </c>
      <c r="D2062">
        <v>266</v>
      </c>
      <c r="E2062" t="s">
        <v>23</v>
      </c>
      <c r="F2062" s="2">
        <v>45397</v>
      </c>
      <c r="G2062" t="s">
        <v>672</v>
      </c>
      <c r="H2062" t="s">
        <v>1488</v>
      </c>
      <c r="I2062">
        <v>-2112</v>
      </c>
    </row>
    <row r="2063" spans="1:9" x14ac:dyDescent="0.35">
      <c r="A2063">
        <v>10387</v>
      </c>
      <c r="B2063">
        <v>105</v>
      </c>
      <c r="C2063" t="s">
        <v>660</v>
      </c>
      <c r="D2063">
        <v>266</v>
      </c>
      <c r="E2063" t="s">
        <v>23</v>
      </c>
      <c r="F2063" s="2">
        <v>45397</v>
      </c>
      <c r="G2063" t="s">
        <v>672</v>
      </c>
      <c r="H2063" t="s">
        <v>1489</v>
      </c>
      <c r="I2063">
        <v>-2800</v>
      </c>
    </row>
    <row r="2064" spans="1:9" x14ac:dyDescent="0.35">
      <c r="A2064">
        <v>10388</v>
      </c>
      <c r="B2064">
        <v>105</v>
      </c>
      <c r="C2064" t="s">
        <v>660</v>
      </c>
      <c r="D2064">
        <v>266</v>
      </c>
      <c r="E2064" t="s">
        <v>23</v>
      </c>
      <c r="F2064" s="2">
        <v>45397</v>
      </c>
      <c r="G2064" t="s">
        <v>672</v>
      </c>
      <c r="H2064" t="s">
        <v>1490</v>
      </c>
      <c r="I2064">
        <v>-600</v>
      </c>
    </row>
    <row r="2065" spans="1:9" x14ac:dyDescent="0.35">
      <c r="A2065">
        <v>10389</v>
      </c>
      <c r="B2065">
        <v>105</v>
      </c>
      <c r="C2065" t="s">
        <v>660</v>
      </c>
      <c r="D2065">
        <v>266</v>
      </c>
      <c r="E2065" t="s">
        <v>23</v>
      </c>
      <c r="F2065" s="2">
        <v>45397</v>
      </c>
      <c r="G2065" t="s">
        <v>672</v>
      </c>
      <c r="H2065" t="s">
        <v>1491</v>
      </c>
      <c r="I2065">
        <v>-480</v>
      </c>
    </row>
    <row r="2066" spans="1:9" x14ac:dyDescent="0.35">
      <c r="A2066">
        <v>10390</v>
      </c>
      <c r="B2066">
        <v>105</v>
      </c>
      <c r="C2066" t="s">
        <v>660</v>
      </c>
      <c r="D2066">
        <v>266</v>
      </c>
      <c r="E2066" t="s">
        <v>23</v>
      </c>
      <c r="F2066" s="2">
        <v>45397</v>
      </c>
      <c r="G2066" t="s">
        <v>672</v>
      </c>
      <c r="H2066" t="s">
        <v>1492</v>
      </c>
      <c r="I2066">
        <v>-600</v>
      </c>
    </row>
    <row r="2067" spans="1:9" x14ac:dyDescent="0.35">
      <c r="A2067">
        <v>10391</v>
      </c>
      <c r="B2067">
        <v>105</v>
      </c>
      <c r="C2067" t="s">
        <v>660</v>
      </c>
      <c r="D2067">
        <v>266</v>
      </c>
      <c r="E2067" t="s">
        <v>23</v>
      </c>
      <c r="F2067" s="2">
        <v>45397</v>
      </c>
      <c r="G2067" t="s">
        <v>672</v>
      </c>
      <c r="H2067" t="s">
        <v>1493</v>
      </c>
      <c r="I2067">
        <v>-1175</v>
      </c>
    </row>
    <row r="2068" spans="1:9" x14ac:dyDescent="0.35">
      <c r="A2068">
        <v>10392</v>
      </c>
      <c r="B2068">
        <v>105</v>
      </c>
      <c r="C2068" t="s">
        <v>660</v>
      </c>
      <c r="D2068">
        <v>266</v>
      </c>
      <c r="E2068" t="s">
        <v>23</v>
      </c>
      <c r="F2068" s="2">
        <v>45397</v>
      </c>
      <c r="G2068" t="s">
        <v>672</v>
      </c>
      <c r="H2068" t="s">
        <v>1487</v>
      </c>
      <c r="I2068">
        <v>-750</v>
      </c>
    </row>
    <row r="2069" spans="1:9" x14ac:dyDescent="0.35">
      <c r="A2069">
        <v>9659</v>
      </c>
      <c r="B2069">
        <v>105</v>
      </c>
      <c r="C2069" t="s">
        <v>660</v>
      </c>
      <c r="D2069">
        <v>266</v>
      </c>
      <c r="E2069" t="s">
        <v>23</v>
      </c>
      <c r="F2069" s="2">
        <v>45394</v>
      </c>
      <c r="G2069" t="s">
        <v>661</v>
      </c>
      <c r="H2069" t="s">
        <v>680</v>
      </c>
      <c r="I2069">
        <v>54000</v>
      </c>
    </row>
    <row r="2070" spans="1:9" x14ac:dyDescent="0.35">
      <c r="A2070">
        <v>9660</v>
      </c>
      <c r="B2070">
        <v>105</v>
      </c>
      <c r="C2070" t="s">
        <v>660</v>
      </c>
      <c r="D2070">
        <v>266</v>
      </c>
      <c r="E2070" t="s">
        <v>23</v>
      </c>
      <c r="F2070" s="2">
        <v>45394</v>
      </c>
      <c r="G2070" t="s">
        <v>661</v>
      </c>
      <c r="H2070" t="s">
        <v>667</v>
      </c>
      <c r="I2070">
        <v>205.68</v>
      </c>
    </row>
    <row r="2071" spans="1:9" x14ac:dyDescent="0.35">
      <c r="A2071">
        <v>9661</v>
      </c>
      <c r="B2071">
        <v>105</v>
      </c>
      <c r="C2071" t="s">
        <v>660</v>
      </c>
      <c r="D2071">
        <v>266</v>
      </c>
      <c r="E2071" t="s">
        <v>23</v>
      </c>
      <c r="F2071" s="2">
        <v>45394</v>
      </c>
      <c r="G2071" t="s">
        <v>661</v>
      </c>
      <c r="H2071" t="s">
        <v>1494</v>
      </c>
      <c r="I2071">
        <v>1172</v>
      </c>
    </row>
    <row r="2072" spans="1:9" x14ac:dyDescent="0.35">
      <c r="A2072">
        <v>9662</v>
      </c>
      <c r="B2072">
        <v>105</v>
      </c>
      <c r="C2072" t="s">
        <v>660</v>
      </c>
      <c r="D2072">
        <v>266</v>
      </c>
      <c r="E2072" t="s">
        <v>23</v>
      </c>
      <c r="F2072" s="2">
        <v>45394</v>
      </c>
      <c r="G2072" t="s">
        <v>661</v>
      </c>
      <c r="H2072" t="s">
        <v>1495</v>
      </c>
      <c r="I2072">
        <v>200</v>
      </c>
    </row>
    <row r="2073" spans="1:9" x14ac:dyDescent="0.35">
      <c r="A2073">
        <v>9663</v>
      </c>
      <c r="B2073">
        <v>105</v>
      </c>
      <c r="C2073" t="s">
        <v>660</v>
      </c>
      <c r="D2073">
        <v>266</v>
      </c>
      <c r="E2073" t="s">
        <v>23</v>
      </c>
      <c r="F2073" s="2">
        <v>45394</v>
      </c>
      <c r="G2073" t="s">
        <v>661</v>
      </c>
      <c r="H2073" t="s">
        <v>1496</v>
      </c>
      <c r="I2073">
        <v>1808.85</v>
      </c>
    </row>
    <row r="2074" spans="1:9" x14ac:dyDescent="0.35">
      <c r="A2074">
        <v>9664</v>
      </c>
      <c r="B2074">
        <v>105</v>
      </c>
      <c r="C2074" t="s">
        <v>660</v>
      </c>
      <c r="D2074">
        <v>266</v>
      </c>
      <c r="E2074" t="s">
        <v>23</v>
      </c>
      <c r="F2074" s="2">
        <v>45394</v>
      </c>
      <c r="G2074" t="s">
        <v>661</v>
      </c>
      <c r="H2074" t="s">
        <v>1497</v>
      </c>
      <c r="I2074">
        <v>199.23</v>
      </c>
    </row>
    <row r="2075" spans="1:9" x14ac:dyDescent="0.35">
      <c r="A2075">
        <v>9665</v>
      </c>
      <c r="B2075">
        <v>105</v>
      </c>
      <c r="C2075" t="s">
        <v>660</v>
      </c>
      <c r="D2075">
        <v>266</v>
      </c>
      <c r="E2075" t="s">
        <v>23</v>
      </c>
      <c r="F2075" s="2">
        <v>45394</v>
      </c>
      <c r="G2075" t="s">
        <v>661</v>
      </c>
      <c r="H2075" t="s">
        <v>1498</v>
      </c>
      <c r="I2075">
        <v>22400.75</v>
      </c>
    </row>
    <row r="2076" spans="1:9" x14ac:dyDescent="0.35">
      <c r="A2076">
        <v>9666</v>
      </c>
      <c r="B2076">
        <v>105</v>
      </c>
      <c r="C2076" t="s">
        <v>660</v>
      </c>
      <c r="D2076">
        <v>266</v>
      </c>
      <c r="E2076" t="s">
        <v>23</v>
      </c>
      <c r="F2076" s="2">
        <v>45394</v>
      </c>
      <c r="G2076" t="s">
        <v>661</v>
      </c>
      <c r="H2076" t="s">
        <v>1498</v>
      </c>
      <c r="I2076">
        <v>18621.099999999999</v>
      </c>
    </row>
    <row r="2077" spans="1:9" x14ac:dyDescent="0.35">
      <c r="A2077">
        <v>9667</v>
      </c>
      <c r="B2077">
        <v>105</v>
      </c>
      <c r="C2077" t="s">
        <v>660</v>
      </c>
      <c r="D2077">
        <v>266</v>
      </c>
      <c r="E2077" t="s">
        <v>23</v>
      </c>
      <c r="F2077" s="2">
        <v>45394</v>
      </c>
      <c r="G2077" t="s">
        <v>661</v>
      </c>
      <c r="H2077" t="s">
        <v>1498</v>
      </c>
      <c r="I2077">
        <v>6861.03</v>
      </c>
    </row>
    <row r="2078" spans="1:9" x14ac:dyDescent="0.35">
      <c r="A2078">
        <v>9668</v>
      </c>
      <c r="B2078">
        <v>105</v>
      </c>
      <c r="C2078" t="s">
        <v>660</v>
      </c>
      <c r="D2078">
        <v>266</v>
      </c>
      <c r="E2078" t="s">
        <v>23</v>
      </c>
      <c r="F2078" s="2">
        <v>45394</v>
      </c>
      <c r="G2078" t="s">
        <v>661</v>
      </c>
      <c r="H2078" t="s">
        <v>1498</v>
      </c>
      <c r="I2078">
        <v>71391.179999999993</v>
      </c>
    </row>
    <row r="2079" spans="1:9" x14ac:dyDescent="0.35">
      <c r="A2079">
        <v>9669</v>
      </c>
      <c r="B2079">
        <v>105</v>
      </c>
      <c r="C2079" t="s">
        <v>660</v>
      </c>
      <c r="D2079">
        <v>266</v>
      </c>
      <c r="E2079" t="s">
        <v>23</v>
      </c>
      <c r="F2079" s="2">
        <v>45394</v>
      </c>
      <c r="G2079" t="s">
        <v>661</v>
      </c>
      <c r="H2079" t="s">
        <v>1499</v>
      </c>
      <c r="I2079">
        <v>6760</v>
      </c>
    </row>
    <row r="2080" spans="1:9" x14ac:dyDescent="0.35">
      <c r="A2080">
        <v>9671</v>
      </c>
      <c r="B2080">
        <v>105</v>
      </c>
      <c r="C2080" t="s">
        <v>660</v>
      </c>
      <c r="D2080">
        <v>266</v>
      </c>
      <c r="E2080" t="s">
        <v>23</v>
      </c>
      <c r="F2080" s="2">
        <v>45394</v>
      </c>
      <c r="G2080" t="s">
        <v>672</v>
      </c>
      <c r="H2080" t="s">
        <v>1500</v>
      </c>
      <c r="I2080">
        <v>-869.33</v>
      </c>
    </row>
    <row r="2081" spans="1:9" x14ac:dyDescent="0.35">
      <c r="A2081">
        <v>9672</v>
      </c>
      <c r="B2081">
        <v>105</v>
      </c>
      <c r="C2081" t="s">
        <v>660</v>
      </c>
      <c r="D2081">
        <v>266</v>
      </c>
      <c r="E2081" t="s">
        <v>23</v>
      </c>
      <c r="F2081" s="2">
        <v>45394</v>
      </c>
      <c r="G2081" t="s">
        <v>672</v>
      </c>
      <c r="H2081" t="s">
        <v>1500</v>
      </c>
      <c r="I2081">
        <v>-71.3</v>
      </c>
    </row>
    <row r="2082" spans="1:9" x14ac:dyDescent="0.35">
      <c r="A2082">
        <v>9673</v>
      </c>
      <c r="B2082">
        <v>105</v>
      </c>
      <c r="C2082" t="s">
        <v>660</v>
      </c>
      <c r="D2082">
        <v>266</v>
      </c>
      <c r="E2082" t="s">
        <v>23</v>
      </c>
      <c r="F2082" s="2">
        <v>45394</v>
      </c>
      <c r="G2082" t="s">
        <v>672</v>
      </c>
      <c r="H2082" t="s">
        <v>1500</v>
      </c>
      <c r="I2082">
        <v>-2260.75</v>
      </c>
    </row>
    <row r="2083" spans="1:9" x14ac:dyDescent="0.35">
      <c r="A2083">
        <v>9674</v>
      </c>
      <c r="B2083">
        <v>105</v>
      </c>
      <c r="C2083" t="s">
        <v>660</v>
      </c>
      <c r="D2083">
        <v>266</v>
      </c>
      <c r="E2083" t="s">
        <v>23</v>
      </c>
      <c r="F2083" s="2">
        <v>45394</v>
      </c>
      <c r="G2083" t="s">
        <v>672</v>
      </c>
      <c r="H2083" t="s">
        <v>1088</v>
      </c>
      <c r="I2083">
        <v>-413.41</v>
      </c>
    </row>
    <row r="2084" spans="1:9" x14ac:dyDescent="0.35">
      <c r="A2084">
        <v>9675</v>
      </c>
      <c r="B2084">
        <v>105</v>
      </c>
      <c r="C2084" t="s">
        <v>660</v>
      </c>
      <c r="D2084">
        <v>266</v>
      </c>
      <c r="E2084" t="s">
        <v>23</v>
      </c>
      <c r="F2084" s="2">
        <v>45394</v>
      </c>
      <c r="G2084" t="s">
        <v>672</v>
      </c>
      <c r="H2084" t="s">
        <v>696</v>
      </c>
      <c r="I2084">
        <v>-9</v>
      </c>
    </row>
    <row r="2085" spans="1:9" x14ac:dyDescent="0.35">
      <c r="A2085">
        <v>9676</v>
      </c>
      <c r="B2085">
        <v>105</v>
      </c>
      <c r="C2085" t="s">
        <v>660</v>
      </c>
      <c r="D2085">
        <v>266</v>
      </c>
      <c r="E2085" t="s">
        <v>23</v>
      </c>
      <c r="F2085" s="2">
        <v>45394</v>
      </c>
      <c r="G2085" t="s">
        <v>672</v>
      </c>
      <c r="H2085" t="s">
        <v>696</v>
      </c>
      <c r="I2085">
        <v>-9</v>
      </c>
    </row>
    <row r="2086" spans="1:9" x14ac:dyDescent="0.35">
      <c r="A2086">
        <v>9677</v>
      </c>
      <c r="B2086">
        <v>105</v>
      </c>
      <c r="C2086" t="s">
        <v>660</v>
      </c>
      <c r="D2086">
        <v>266</v>
      </c>
      <c r="E2086" t="s">
        <v>23</v>
      </c>
      <c r="F2086" s="2">
        <v>45394</v>
      </c>
      <c r="G2086" t="s">
        <v>672</v>
      </c>
      <c r="H2086" t="s">
        <v>696</v>
      </c>
      <c r="I2086">
        <v>-9</v>
      </c>
    </row>
    <row r="2087" spans="1:9" x14ac:dyDescent="0.35">
      <c r="A2087">
        <v>9678</v>
      </c>
      <c r="B2087">
        <v>105</v>
      </c>
      <c r="C2087" t="s">
        <v>660</v>
      </c>
      <c r="D2087">
        <v>266</v>
      </c>
      <c r="E2087" t="s">
        <v>23</v>
      </c>
      <c r="F2087" s="2">
        <v>45394</v>
      </c>
      <c r="G2087" t="s">
        <v>672</v>
      </c>
      <c r="H2087" t="s">
        <v>665</v>
      </c>
      <c r="I2087">
        <v>-20000</v>
      </c>
    </row>
    <row r="2088" spans="1:9" x14ac:dyDescent="0.35">
      <c r="A2088">
        <v>9679</v>
      </c>
      <c r="B2088">
        <v>105</v>
      </c>
      <c r="C2088" t="s">
        <v>660</v>
      </c>
      <c r="D2088">
        <v>266</v>
      </c>
      <c r="E2088" t="s">
        <v>23</v>
      </c>
      <c r="F2088" s="2">
        <v>45394</v>
      </c>
      <c r="G2088" t="s">
        <v>672</v>
      </c>
      <c r="H2088" t="s">
        <v>665</v>
      </c>
      <c r="I2088">
        <v>-10</v>
      </c>
    </row>
    <row r="2089" spans="1:9" x14ac:dyDescent="0.35">
      <c r="A2089">
        <v>9680</v>
      </c>
      <c r="B2089">
        <v>105</v>
      </c>
      <c r="C2089" t="s">
        <v>660</v>
      </c>
      <c r="D2089">
        <v>266</v>
      </c>
      <c r="E2089" t="s">
        <v>23</v>
      </c>
      <c r="F2089" s="2">
        <v>45394</v>
      </c>
      <c r="G2089" t="s">
        <v>672</v>
      </c>
      <c r="H2089" t="s">
        <v>680</v>
      </c>
      <c r="I2089">
        <v>-40000</v>
      </c>
    </row>
    <row r="2090" spans="1:9" x14ac:dyDescent="0.35">
      <c r="A2090">
        <v>9681</v>
      </c>
      <c r="B2090">
        <v>105</v>
      </c>
      <c r="C2090" t="s">
        <v>660</v>
      </c>
      <c r="D2090">
        <v>266</v>
      </c>
      <c r="E2090" t="s">
        <v>23</v>
      </c>
      <c r="F2090" s="2">
        <v>45394</v>
      </c>
      <c r="G2090" t="s">
        <v>672</v>
      </c>
      <c r="H2090" t="s">
        <v>1501</v>
      </c>
      <c r="I2090">
        <v>-460</v>
      </c>
    </row>
    <row r="2091" spans="1:9" x14ac:dyDescent="0.35">
      <c r="A2091">
        <v>9682</v>
      </c>
      <c r="B2091">
        <v>105</v>
      </c>
      <c r="C2091" t="s">
        <v>660</v>
      </c>
      <c r="D2091">
        <v>266</v>
      </c>
      <c r="E2091" t="s">
        <v>23</v>
      </c>
      <c r="F2091" s="2">
        <v>45394</v>
      </c>
      <c r="G2091" t="s">
        <v>672</v>
      </c>
      <c r="H2091" t="s">
        <v>1502</v>
      </c>
      <c r="I2091">
        <v>-1808.85</v>
      </c>
    </row>
    <row r="2092" spans="1:9" x14ac:dyDescent="0.35">
      <c r="A2092">
        <v>9571</v>
      </c>
      <c r="B2092">
        <v>105</v>
      </c>
      <c r="C2092" t="s">
        <v>660</v>
      </c>
      <c r="D2092">
        <v>266</v>
      </c>
      <c r="E2092" t="s">
        <v>23</v>
      </c>
      <c r="F2092" s="2">
        <v>45393</v>
      </c>
      <c r="G2092" t="s">
        <v>661</v>
      </c>
      <c r="H2092" t="s">
        <v>662</v>
      </c>
      <c r="I2092">
        <v>429.4</v>
      </c>
    </row>
    <row r="2093" spans="1:9" x14ac:dyDescent="0.35">
      <c r="A2093">
        <v>9572</v>
      </c>
      <c r="B2093">
        <v>105</v>
      </c>
      <c r="C2093" t="s">
        <v>660</v>
      </c>
      <c r="D2093">
        <v>266</v>
      </c>
      <c r="E2093" t="s">
        <v>23</v>
      </c>
      <c r="F2093" s="2">
        <v>45393</v>
      </c>
      <c r="G2093" t="s">
        <v>661</v>
      </c>
      <c r="H2093" t="s">
        <v>680</v>
      </c>
      <c r="I2093">
        <v>40820</v>
      </c>
    </row>
    <row r="2094" spans="1:9" x14ac:dyDescent="0.35">
      <c r="A2094">
        <v>9573</v>
      </c>
      <c r="B2094">
        <v>105</v>
      </c>
      <c r="C2094" t="s">
        <v>660</v>
      </c>
      <c r="D2094">
        <v>266</v>
      </c>
      <c r="E2094" t="s">
        <v>23</v>
      </c>
      <c r="F2094" s="2">
        <v>45393</v>
      </c>
      <c r="G2094" t="s">
        <v>661</v>
      </c>
      <c r="H2094" t="s">
        <v>665</v>
      </c>
      <c r="I2094">
        <v>3343.64</v>
      </c>
    </row>
    <row r="2095" spans="1:9" x14ac:dyDescent="0.35">
      <c r="A2095">
        <v>9574</v>
      </c>
      <c r="B2095">
        <v>105</v>
      </c>
      <c r="C2095" t="s">
        <v>660</v>
      </c>
      <c r="D2095">
        <v>266</v>
      </c>
      <c r="E2095" t="s">
        <v>23</v>
      </c>
      <c r="F2095" s="2">
        <v>45393</v>
      </c>
      <c r="G2095" t="s">
        <v>661</v>
      </c>
      <c r="H2095" t="s">
        <v>667</v>
      </c>
      <c r="I2095">
        <v>199.33</v>
      </c>
    </row>
    <row r="2096" spans="1:9" x14ac:dyDescent="0.35">
      <c r="A2096">
        <v>9575</v>
      </c>
      <c r="B2096">
        <v>105</v>
      </c>
      <c r="C2096" t="s">
        <v>660</v>
      </c>
      <c r="D2096">
        <v>266</v>
      </c>
      <c r="E2096" t="s">
        <v>23</v>
      </c>
      <c r="F2096" s="2">
        <v>45393</v>
      </c>
      <c r="G2096" t="s">
        <v>661</v>
      </c>
      <c r="H2096" t="s">
        <v>1503</v>
      </c>
      <c r="I2096">
        <v>15022.17</v>
      </c>
    </row>
    <row r="2097" spans="1:9" x14ac:dyDescent="0.35">
      <c r="A2097">
        <v>9576</v>
      </c>
      <c r="B2097">
        <v>105</v>
      </c>
      <c r="C2097" t="s">
        <v>660</v>
      </c>
      <c r="D2097">
        <v>266</v>
      </c>
      <c r="E2097" t="s">
        <v>23</v>
      </c>
      <c r="F2097" s="2">
        <v>45393</v>
      </c>
      <c r="G2097" t="s">
        <v>661</v>
      </c>
      <c r="H2097" t="s">
        <v>1503</v>
      </c>
      <c r="I2097">
        <v>10027.86</v>
      </c>
    </row>
    <row r="2098" spans="1:9" x14ac:dyDescent="0.35">
      <c r="A2098">
        <v>9577</v>
      </c>
      <c r="B2098">
        <v>105</v>
      </c>
      <c r="C2098" t="s">
        <v>660</v>
      </c>
      <c r="D2098">
        <v>266</v>
      </c>
      <c r="E2098" t="s">
        <v>23</v>
      </c>
      <c r="F2098" s="2">
        <v>45393</v>
      </c>
      <c r="G2098" t="s">
        <v>661</v>
      </c>
      <c r="H2098" t="s">
        <v>1503</v>
      </c>
      <c r="I2098">
        <v>81670.75</v>
      </c>
    </row>
    <row r="2099" spans="1:9" x14ac:dyDescent="0.35">
      <c r="A2099">
        <v>9578</v>
      </c>
      <c r="B2099">
        <v>105</v>
      </c>
      <c r="C2099" t="s">
        <v>660</v>
      </c>
      <c r="D2099">
        <v>266</v>
      </c>
      <c r="E2099" t="s">
        <v>23</v>
      </c>
      <c r="F2099" s="2">
        <v>45393</v>
      </c>
      <c r="G2099" t="s">
        <v>661</v>
      </c>
      <c r="H2099" t="s">
        <v>1503</v>
      </c>
      <c r="I2099">
        <v>4874.09</v>
      </c>
    </row>
    <row r="2100" spans="1:9" x14ac:dyDescent="0.35">
      <c r="A2100">
        <v>9579</v>
      </c>
      <c r="B2100">
        <v>105</v>
      </c>
      <c r="C2100" t="s">
        <v>660</v>
      </c>
      <c r="D2100">
        <v>266</v>
      </c>
      <c r="E2100" t="s">
        <v>23</v>
      </c>
      <c r="F2100" s="2">
        <v>45393</v>
      </c>
      <c r="G2100" t="s">
        <v>672</v>
      </c>
      <c r="H2100" t="s">
        <v>1083</v>
      </c>
      <c r="I2100">
        <v>-251.5</v>
      </c>
    </row>
    <row r="2101" spans="1:9" x14ac:dyDescent="0.35">
      <c r="A2101">
        <v>9580</v>
      </c>
      <c r="B2101">
        <v>105</v>
      </c>
      <c r="C2101" t="s">
        <v>660</v>
      </c>
      <c r="D2101">
        <v>266</v>
      </c>
      <c r="E2101" t="s">
        <v>23</v>
      </c>
      <c r="F2101" s="2">
        <v>45393</v>
      </c>
      <c r="G2101" t="s">
        <v>672</v>
      </c>
      <c r="H2101" t="s">
        <v>1085</v>
      </c>
      <c r="I2101">
        <v>-276.33999999999997</v>
      </c>
    </row>
    <row r="2102" spans="1:9" x14ac:dyDescent="0.35">
      <c r="A2102">
        <v>9581</v>
      </c>
      <c r="B2102">
        <v>105</v>
      </c>
      <c r="C2102" t="s">
        <v>660</v>
      </c>
      <c r="D2102">
        <v>266</v>
      </c>
      <c r="E2102" t="s">
        <v>23</v>
      </c>
      <c r="F2102" s="2">
        <v>45393</v>
      </c>
      <c r="G2102" t="s">
        <v>672</v>
      </c>
      <c r="H2102" t="s">
        <v>1088</v>
      </c>
      <c r="I2102">
        <v>-451.48</v>
      </c>
    </row>
    <row r="2103" spans="1:9" x14ac:dyDescent="0.35">
      <c r="A2103">
        <v>9582</v>
      </c>
      <c r="B2103">
        <v>105</v>
      </c>
      <c r="C2103" t="s">
        <v>660</v>
      </c>
      <c r="D2103">
        <v>266</v>
      </c>
      <c r="E2103" t="s">
        <v>23</v>
      </c>
      <c r="F2103" s="2">
        <v>45393</v>
      </c>
      <c r="G2103" t="s">
        <v>672</v>
      </c>
      <c r="H2103" t="s">
        <v>1093</v>
      </c>
      <c r="I2103">
        <v>-2647.58</v>
      </c>
    </row>
    <row r="2104" spans="1:9" x14ac:dyDescent="0.35">
      <c r="A2104">
        <v>9583</v>
      </c>
      <c r="B2104">
        <v>105</v>
      </c>
      <c r="C2104" t="s">
        <v>660</v>
      </c>
      <c r="D2104">
        <v>266</v>
      </c>
      <c r="E2104" t="s">
        <v>23</v>
      </c>
      <c r="F2104" s="2">
        <v>45393</v>
      </c>
      <c r="G2104" t="s">
        <v>672</v>
      </c>
      <c r="H2104" t="s">
        <v>1093</v>
      </c>
      <c r="I2104">
        <v>-2989.71</v>
      </c>
    </row>
    <row r="2105" spans="1:9" x14ac:dyDescent="0.35">
      <c r="A2105">
        <v>9584</v>
      </c>
      <c r="B2105">
        <v>105</v>
      </c>
      <c r="C2105" t="s">
        <v>660</v>
      </c>
      <c r="D2105">
        <v>266</v>
      </c>
      <c r="E2105" t="s">
        <v>23</v>
      </c>
      <c r="F2105" s="2">
        <v>45393</v>
      </c>
      <c r="G2105" t="s">
        <v>672</v>
      </c>
      <c r="H2105" t="s">
        <v>1504</v>
      </c>
      <c r="I2105">
        <v>-909.99</v>
      </c>
    </row>
    <row r="2106" spans="1:9" x14ac:dyDescent="0.35">
      <c r="A2106">
        <v>9585</v>
      </c>
      <c r="B2106">
        <v>105</v>
      </c>
      <c r="C2106" t="s">
        <v>660</v>
      </c>
      <c r="D2106">
        <v>266</v>
      </c>
      <c r="E2106" t="s">
        <v>23</v>
      </c>
      <c r="F2106" s="2">
        <v>45393</v>
      </c>
      <c r="G2106" t="s">
        <v>672</v>
      </c>
      <c r="H2106" t="s">
        <v>1088</v>
      </c>
      <c r="I2106">
        <v>-221.16</v>
      </c>
    </row>
    <row r="2107" spans="1:9" x14ac:dyDescent="0.35">
      <c r="A2107">
        <v>9586</v>
      </c>
      <c r="B2107">
        <v>105</v>
      </c>
      <c r="C2107" t="s">
        <v>660</v>
      </c>
      <c r="D2107">
        <v>266</v>
      </c>
      <c r="E2107" t="s">
        <v>23</v>
      </c>
      <c r="F2107" s="2">
        <v>45393</v>
      </c>
      <c r="G2107" t="s">
        <v>672</v>
      </c>
      <c r="H2107" t="s">
        <v>696</v>
      </c>
      <c r="I2107">
        <v>-1.65</v>
      </c>
    </row>
    <row r="2108" spans="1:9" x14ac:dyDescent="0.35">
      <c r="A2108">
        <v>9587</v>
      </c>
      <c r="B2108">
        <v>105</v>
      </c>
      <c r="C2108" t="s">
        <v>660</v>
      </c>
      <c r="D2108">
        <v>266</v>
      </c>
      <c r="E2108" t="s">
        <v>23</v>
      </c>
      <c r="F2108" s="2">
        <v>45393</v>
      </c>
      <c r="G2108" t="s">
        <v>672</v>
      </c>
      <c r="H2108" t="s">
        <v>696</v>
      </c>
      <c r="I2108">
        <v>-1.65</v>
      </c>
    </row>
    <row r="2109" spans="1:9" x14ac:dyDescent="0.35">
      <c r="A2109">
        <v>9588</v>
      </c>
      <c r="B2109">
        <v>105</v>
      </c>
      <c r="C2109" t="s">
        <v>660</v>
      </c>
      <c r="D2109">
        <v>266</v>
      </c>
      <c r="E2109" t="s">
        <v>23</v>
      </c>
      <c r="F2109" s="2">
        <v>45393</v>
      </c>
      <c r="G2109" t="s">
        <v>672</v>
      </c>
      <c r="H2109" t="s">
        <v>696</v>
      </c>
      <c r="I2109">
        <v>-1.65</v>
      </c>
    </row>
    <row r="2110" spans="1:9" x14ac:dyDescent="0.35">
      <c r="A2110">
        <v>9589</v>
      </c>
      <c r="B2110">
        <v>105</v>
      </c>
      <c r="C2110" t="s">
        <v>660</v>
      </c>
      <c r="D2110">
        <v>266</v>
      </c>
      <c r="E2110" t="s">
        <v>23</v>
      </c>
      <c r="F2110" s="2">
        <v>45393</v>
      </c>
      <c r="G2110" t="s">
        <v>672</v>
      </c>
      <c r="H2110" t="s">
        <v>696</v>
      </c>
      <c r="I2110">
        <v>-1.65</v>
      </c>
    </row>
    <row r="2111" spans="1:9" x14ac:dyDescent="0.35">
      <c r="A2111">
        <v>9590</v>
      </c>
      <c r="B2111">
        <v>105</v>
      </c>
      <c r="C2111" t="s">
        <v>660</v>
      </c>
      <c r="D2111">
        <v>266</v>
      </c>
      <c r="E2111" t="s">
        <v>23</v>
      </c>
      <c r="F2111" s="2">
        <v>45393</v>
      </c>
      <c r="G2111" t="s">
        <v>672</v>
      </c>
      <c r="H2111" t="s">
        <v>696</v>
      </c>
      <c r="I2111">
        <v>-1.65</v>
      </c>
    </row>
    <row r="2112" spans="1:9" x14ac:dyDescent="0.35">
      <c r="A2112">
        <v>9591</v>
      </c>
      <c r="B2112">
        <v>105</v>
      </c>
      <c r="C2112" t="s">
        <v>660</v>
      </c>
      <c r="D2112">
        <v>266</v>
      </c>
      <c r="E2112" t="s">
        <v>23</v>
      </c>
      <c r="F2112" s="2">
        <v>45393</v>
      </c>
      <c r="G2112" t="s">
        <v>672</v>
      </c>
      <c r="H2112" t="s">
        <v>696</v>
      </c>
      <c r="I2112">
        <v>-1.65</v>
      </c>
    </row>
    <row r="2113" spans="1:9" x14ac:dyDescent="0.35">
      <c r="A2113">
        <v>9592</v>
      </c>
      <c r="B2113">
        <v>105</v>
      </c>
      <c r="C2113" t="s">
        <v>660</v>
      </c>
      <c r="D2113">
        <v>266</v>
      </c>
      <c r="E2113" t="s">
        <v>23</v>
      </c>
      <c r="F2113" s="2">
        <v>45393</v>
      </c>
      <c r="G2113" t="s">
        <v>672</v>
      </c>
      <c r="H2113" t="s">
        <v>696</v>
      </c>
      <c r="I2113">
        <v>-1.65</v>
      </c>
    </row>
    <row r="2114" spans="1:9" x14ac:dyDescent="0.35">
      <c r="A2114">
        <v>9593</v>
      </c>
      <c r="B2114">
        <v>105</v>
      </c>
      <c r="C2114" t="s">
        <v>660</v>
      </c>
      <c r="D2114">
        <v>266</v>
      </c>
      <c r="E2114" t="s">
        <v>23</v>
      </c>
      <c r="F2114" s="2">
        <v>45393</v>
      </c>
      <c r="G2114" t="s">
        <v>672</v>
      </c>
      <c r="H2114" t="s">
        <v>696</v>
      </c>
      <c r="I2114">
        <v>-5.96</v>
      </c>
    </row>
    <row r="2115" spans="1:9" x14ac:dyDescent="0.35">
      <c r="A2115">
        <v>9594</v>
      </c>
      <c r="B2115">
        <v>105</v>
      </c>
      <c r="C2115" t="s">
        <v>660</v>
      </c>
      <c r="D2115">
        <v>266</v>
      </c>
      <c r="E2115" t="s">
        <v>23</v>
      </c>
      <c r="F2115" s="2">
        <v>45393</v>
      </c>
      <c r="G2115" t="s">
        <v>672</v>
      </c>
      <c r="H2115" t="s">
        <v>696</v>
      </c>
      <c r="I2115">
        <v>-6.97</v>
      </c>
    </row>
    <row r="2116" spans="1:9" x14ac:dyDescent="0.35">
      <c r="A2116">
        <v>9595</v>
      </c>
      <c r="B2116">
        <v>105</v>
      </c>
      <c r="C2116" t="s">
        <v>660</v>
      </c>
      <c r="D2116">
        <v>266</v>
      </c>
      <c r="E2116" t="s">
        <v>23</v>
      </c>
      <c r="F2116" s="2">
        <v>45393</v>
      </c>
      <c r="G2116" t="s">
        <v>672</v>
      </c>
      <c r="H2116" t="s">
        <v>696</v>
      </c>
      <c r="I2116">
        <v>-9</v>
      </c>
    </row>
    <row r="2117" spans="1:9" x14ac:dyDescent="0.35">
      <c r="A2117">
        <v>9596</v>
      </c>
      <c r="B2117">
        <v>105</v>
      </c>
      <c r="C2117" t="s">
        <v>660</v>
      </c>
      <c r="D2117">
        <v>266</v>
      </c>
      <c r="E2117" t="s">
        <v>23</v>
      </c>
      <c r="F2117" s="2">
        <v>45393</v>
      </c>
      <c r="G2117" t="s">
        <v>672</v>
      </c>
      <c r="H2117" t="s">
        <v>696</v>
      </c>
      <c r="I2117">
        <v>-9</v>
      </c>
    </row>
    <row r="2118" spans="1:9" x14ac:dyDescent="0.35">
      <c r="A2118">
        <v>9597</v>
      </c>
      <c r="B2118">
        <v>105</v>
      </c>
      <c r="C2118" t="s">
        <v>660</v>
      </c>
      <c r="D2118">
        <v>266</v>
      </c>
      <c r="E2118" t="s">
        <v>23</v>
      </c>
      <c r="F2118" s="2">
        <v>45393</v>
      </c>
      <c r="G2118" t="s">
        <v>672</v>
      </c>
      <c r="H2118" t="s">
        <v>696</v>
      </c>
      <c r="I2118">
        <v>-9</v>
      </c>
    </row>
    <row r="2119" spans="1:9" x14ac:dyDescent="0.35">
      <c r="A2119">
        <v>9598</v>
      </c>
      <c r="B2119">
        <v>105</v>
      </c>
      <c r="C2119" t="s">
        <v>660</v>
      </c>
      <c r="D2119">
        <v>266</v>
      </c>
      <c r="E2119" t="s">
        <v>23</v>
      </c>
      <c r="F2119" s="2">
        <v>45393</v>
      </c>
      <c r="G2119" t="s">
        <v>672</v>
      </c>
      <c r="H2119" t="s">
        <v>696</v>
      </c>
      <c r="I2119">
        <v>-9</v>
      </c>
    </row>
    <row r="2120" spans="1:9" x14ac:dyDescent="0.35">
      <c r="A2120">
        <v>9599</v>
      </c>
      <c r="B2120">
        <v>105</v>
      </c>
      <c r="C2120" t="s">
        <v>660</v>
      </c>
      <c r="D2120">
        <v>266</v>
      </c>
      <c r="E2120" t="s">
        <v>23</v>
      </c>
      <c r="F2120" s="2">
        <v>45393</v>
      </c>
      <c r="G2120" t="s">
        <v>672</v>
      </c>
      <c r="H2120" t="s">
        <v>696</v>
      </c>
      <c r="I2120">
        <v>-9</v>
      </c>
    </row>
    <row r="2121" spans="1:9" x14ac:dyDescent="0.35">
      <c r="A2121">
        <v>9600</v>
      </c>
      <c r="B2121">
        <v>105</v>
      </c>
      <c r="C2121" t="s">
        <v>660</v>
      </c>
      <c r="D2121">
        <v>266</v>
      </c>
      <c r="E2121" t="s">
        <v>23</v>
      </c>
      <c r="F2121" s="2">
        <v>45393</v>
      </c>
      <c r="G2121" t="s">
        <v>672</v>
      </c>
      <c r="H2121" t="s">
        <v>696</v>
      </c>
      <c r="I2121">
        <v>-9</v>
      </c>
    </row>
    <row r="2122" spans="1:9" x14ac:dyDescent="0.35">
      <c r="A2122">
        <v>9601</v>
      </c>
      <c r="B2122">
        <v>105</v>
      </c>
      <c r="C2122" t="s">
        <v>660</v>
      </c>
      <c r="D2122">
        <v>266</v>
      </c>
      <c r="E2122" t="s">
        <v>23</v>
      </c>
      <c r="F2122" s="2">
        <v>45393</v>
      </c>
      <c r="G2122" t="s">
        <v>672</v>
      </c>
      <c r="H2122" t="s">
        <v>696</v>
      </c>
      <c r="I2122">
        <v>-9</v>
      </c>
    </row>
    <row r="2123" spans="1:9" x14ac:dyDescent="0.35">
      <c r="A2123">
        <v>9602</v>
      </c>
      <c r="B2123">
        <v>105</v>
      </c>
      <c r="C2123" t="s">
        <v>660</v>
      </c>
      <c r="D2123">
        <v>266</v>
      </c>
      <c r="E2123" t="s">
        <v>23</v>
      </c>
      <c r="F2123" s="2">
        <v>45393</v>
      </c>
      <c r="G2123" t="s">
        <v>672</v>
      </c>
      <c r="H2123" t="s">
        <v>696</v>
      </c>
      <c r="I2123">
        <v>-9</v>
      </c>
    </row>
    <row r="2124" spans="1:9" x14ac:dyDescent="0.35">
      <c r="A2124">
        <v>9603</v>
      </c>
      <c r="B2124">
        <v>105</v>
      </c>
      <c r="C2124" t="s">
        <v>660</v>
      </c>
      <c r="D2124">
        <v>266</v>
      </c>
      <c r="E2124" t="s">
        <v>23</v>
      </c>
      <c r="F2124" s="2">
        <v>45393</v>
      </c>
      <c r="G2124" t="s">
        <v>672</v>
      </c>
      <c r="H2124" t="s">
        <v>696</v>
      </c>
      <c r="I2124">
        <v>-9</v>
      </c>
    </row>
    <row r="2125" spans="1:9" x14ac:dyDescent="0.35">
      <c r="A2125">
        <v>9604</v>
      </c>
      <c r="B2125">
        <v>105</v>
      </c>
      <c r="C2125" t="s">
        <v>660</v>
      </c>
      <c r="D2125">
        <v>266</v>
      </c>
      <c r="E2125" t="s">
        <v>23</v>
      </c>
      <c r="F2125" s="2">
        <v>45393</v>
      </c>
      <c r="G2125" t="s">
        <v>672</v>
      </c>
      <c r="H2125" t="s">
        <v>696</v>
      </c>
      <c r="I2125">
        <v>-9</v>
      </c>
    </row>
    <row r="2126" spans="1:9" x14ac:dyDescent="0.35">
      <c r="A2126">
        <v>9605</v>
      </c>
      <c r="B2126">
        <v>105</v>
      </c>
      <c r="C2126" t="s">
        <v>660</v>
      </c>
      <c r="D2126">
        <v>266</v>
      </c>
      <c r="E2126" t="s">
        <v>23</v>
      </c>
      <c r="F2126" s="2">
        <v>45393</v>
      </c>
      <c r="G2126" t="s">
        <v>672</v>
      </c>
      <c r="H2126" t="s">
        <v>665</v>
      </c>
      <c r="I2126">
        <v>-7000</v>
      </c>
    </row>
    <row r="2127" spans="1:9" x14ac:dyDescent="0.35">
      <c r="A2127">
        <v>9606</v>
      </c>
      <c r="B2127">
        <v>105</v>
      </c>
      <c r="C2127" t="s">
        <v>660</v>
      </c>
      <c r="D2127">
        <v>266</v>
      </c>
      <c r="E2127" t="s">
        <v>23</v>
      </c>
      <c r="F2127" s="2">
        <v>45393</v>
      </c>
      <c r="G2127" t="s">
        <v>672</v>
      </c>
      <c r="H2127" t="s">
        <v>680</v>
      </c>
      <c r="I2127">
        <v>-33000</v>
      </c>
    </row>
    <row r="2128" spans="1:9" x14ac:dyDescent="0.35">
      <c r="A2128">
        <v>9607</v>
      </c>
      <c r="B2128">
        <v>105</v>
      </c>
      <c r="C2128" t="s">
        <v>660</v>
      </c>
      <c r="D2128">
        <v>266</v>
      </c>
      <c r="E2128" t="s">
        <v>23</v>
      </c>
      <c r="F2128" s="2">
        <v>45393</v>
      </c>
      <c r="G2128" t="s">
        <v>672</v>
      </c>
      <c r="H2128" t="s">
        <v>665</v>
      </c>
      <c r="I2128">
        <v>-10</v>
      </c>
    </row>
    <row r="2129" spans="1:9" x14ac:dyDescent="0.35">
      <c r="A2129">
        <v>9608</v>
      </c>
      <c r="B2129">
        <v>105</v>
      </c>
      <c r="C2129" t="s">
        <v>660</v>
      </c>
      <c r="D2129">
        <v>266</v>
      </c>
      <c r="E2129" t="s">
        <v>23</v>
      </c>
      <c r="F2129" s="2">
        <v>45393</v>
      </c>
      <c r="G2129" t="s">
        <v>672</v>
      </c>
      <c r="H2129" t="s">
        <v>665</v>
      </c>
      <c r="I2129">
        <v>-4000</v>
      </c>
    </row>
    <row r="2130" spans="1:9" x14ac:dyDescent="0.35">
      <c r="A2130">
        <v>9609</v>
      </c>
      <c r="B2130">
        <v>105</v>
      </c>
      <c r="C2130" t="s">
        <v>660</v>
      </c>
      <c r="D2130">
        <v>266</v>
      </c>
      <c r="E2130" t="s">
        <v>23</v>
      </c>
      <c r="F2130" s="2">
        <v>45393</v>
      </c>
      <c r="G2130" t="s">
        <v>672</v>
      </c>
      <c r="H2130" t="s">
        <v>686</v>
      </c>
      <c r="I2130">
        <v>-80000</v>
      </c>
    </row>
    <row r="2131" spans="1:9" x14ac:dyDescent="0.35">
      <c r="A2131">
        <v>9610</v>
      </c>
      <c r="B2131">
        <v>105</v>
      </c>
      <c r="C2131" t="s">
        <v>660</v>
      </c>
      <c r="D2131">
        <v>266</v>
      </c>
      <c r="E2131" t="s">
        <v>23</v>
      </c>
      <c r="F2131" s="2">
        <v>45393</v>
      </c>
      <c r="G2131" t="s">
        <v>672</v>
      </c>
      <c r="H2131" t="s">
        <v>665</v>
      </c>
      <c r="I2131">
        <v>-1000</v>
      </c>
    </row>
    <row r="2132" spans="1:9" x14ac:dyDescent="0.35">
      <c r="A2132">
        <v>9611</v>
      </c>
      <c r="B2132">
        <v>105</v>
      </c>
      <c r="C2132" t="s">
        <v>660</v>
      </c>
      <c r="D2132">
        <v>266</v>
      </c>
      <c r="E2132" t="s">
        <v>23</v>
      </c>
      <c r="F2132" s="2">
        <v>45393</v>
      </c>
      <c r="G2132" t="s">
        <v>672</v>
      </c>
      <c r="H2132" t="s">
        <v>949</v>
      </c>
      <c r="I2132">
        <v>-35000</v>
      </c>
    </row>
    <row r="2133" spans="1:9" x14ac:dyDescent="0.35">
      <c r="A2133">
        <v>9612</v>
      </c>
      <c r="B2133">
        <v>105</v>
      </c>
      <c r="C2133" t="s">
        <v>660</v>
      </c>
      <c r="D2133">
        <v>266</v>
      </c>
      <c r="E2133" t="s">
        <v>23</v>
      </c>
      <c r="F2133" s="2">
        <v>45393</v>
      </c>
      <c r="G2133" t="s">
        <v>672</v>
      </c>
      <c r="H2133" t="s">
        <v>852</v>
      </c>
      <c r="I2133">
        <v>-12.75</v>
      </c>
    </row>
    <row r="2134" spans="1:9" x14ac:dyDescent="0.35">
      <c r="A2134">
        <v>9613</v>
      </c>
      <c r="B2134">
        <v>105</v>
      </c>
      <c r="C2134" t="s">
        <v>660</v>
      </c>
      <c r="D2134">
        <v>266</v>
      </c>
      <c r="E2134" t="s">
        <v>23</v>
      </c>
      <c r="F2134" s="2">
        <v>45393</v>
      </c>
      <c r="G2134" t="s">
        <v>672</v>
      </c>
      <c r="H2134" t="s">
        <v>1505</v>
      </c>
      <c r="I2134">
        <v>-679.7</v>
      </c>
    </row>
    <row r="2135" spans="1:9" x14ac:dyDescent="0.35">
      <c r="A2135">
        <v>9614</v>
      </c>
      <c r="B2135">
        <v>105</v>
      </c>
      <c r="C2135" t="s">
        <v>660</v>
      </c>
      <c r="D2135">
        <v>266</v>
      </c>
      <c r="E2135" t="s">
        <v>23</v>
      </c>
      <c r="F2135" s="2">
        <v>45393</v>
      </c>
      <c r="G2135" t="s">
        <v>672</v>
      </c>
      <c r="H2135" t="s">
        <v>1506</v>
      </c>
      <c r="I2135">
        <v>-263.54000000000002</v>
      </c>
    </row>
    <row r="2136" spans="1:9" x14ac:dyDescent="0.35">
      <c r="A2136">
        <v>9409</v>
      </c>
      <c r="B2136">
        <v>105</v>
      </c>
      <c r="C2136" t="s">
        <v>660</v>
      </c>
      <c r="D2136">
        <v>266</v>
      </c>
      <c r="E2136" t="s">
        <v>23</v>
      </c>
      <c r="F2136" s="2">
        <v>45392</v>
      </c>
      <c r="G2136" t="s">
        <v>661</v>
      </c>
      <c r="H2136" t="s">
        <v>662</v>
      </c>
      <c r="I2136">
        <v>188.94</v>
      </c>
    </row>
    <row r="2137" spans="1:9" x14ac:dyDescent="0.35">
      <c r="A2137">
        <v>9410</v>
      </c>
      <c r="B2137">
        <v>105</v>
      </c>
      <c r="C2137" t="s">
        <v>660</v>
      </c>
      <c r="D2137">
        <v>266</v>
      </c>
      <c r="E2137" t="s">
        <v>23</v>
      </c>
      <c r="F2137" s="2">
        <v>45392</v>
      </c>
      <c r="G2137" t="s">
        <v>661</v>
      </c>
      <c r="H2137" t="s">
        <v>665</v>
      </c>
      <c r="I2137">
        <v>1000</v>
      </c>
    </row>
    <row r="2138" spans="1:9" x14ac:dyDescent="0.35">
      <c r="A2138">
        <v>9411</v>
      </c>
      <c r="B2138">
        <v>105</v>
      </c>
      <c r="C2138" t="s">
        <v>660</v>
      </c>
      <c r="D2138">
        <v>266</v>
      </c>
      <c r="E2138" t="s">
        <v>23</v>
      </c>
      <c r="F2138" s="2">
        <v>45392</v>
      </c>
      <c r="G2138" t="s">
        <v>661</v>
      </c>
      <c r="H2138" t="s">
        <v>680</v>
      </c>
      <c r="I2138">
        <v>5566.45</v>
      </c>
    </row>
    <row r="2139" spans="1:9" x14ac:dyDescent="0.35">
      <c r="A2139">
        <v>9412</v>
      </c>
      <c r="B2139">
        <v>105</v>
      </c>
      <c r="C2139" t="s">
        <v>660</v>
      </c>
      <c r="D2139">
        <v>266</v>
      </c>
      <c r="E2139" t="s">
        <v>23</v>
      </c>
      <c r="F2139" s="2">
        <v>45392</v>
      </c>
      <c r="G2139" t="s">
        <v>661</v>
      </c>
      <c r="H2139" t="s">
        <v>1507</v>
      </c>
      <c r="I2139">
        <v>12401.95</v>
      </c>
    </row>
    <row r="2140" spans="1:9" x14ac:dyDescent="0.35">
      <c r="A2140">
        <v>9413</v>
      </c>
      <c r="B2140">
        <v>105</v>
      </c>
      <c r="C2140" t="s">
        <v>660</v>
      </c>
      <c r="D2140">
        <v>266</v>
      </c>
      <c r="E2140" t="s">
        <v>23</v>
      </c>
      <c r="F2140" s="2">
        <v>45392</v>
      </c>
      <c r="G2140" t="s">
        <v>661</v>
      </c>
      <c r="H2140" t="s">
        <v>1507</v>
      </c>
      <c r="I2140">
        <v>3965.51</v>
      </c>
    </row>
    <row r="2141" spans="1:9" x14ac:dyDescent="0.35">
      <c r="A2141">
        <v>9414</v>
      </c>
      <c r="B2141">
        <v>105</v>
      </c>
      <c r="C2141" t="s">
        <v>660</v>
      </c>
      <c r="D2141">
        <v>266</v>
      </c>
      <c r="E2141" t="s">
        <v>23</v>
      </c>
      <c r="F2141" s="2">
        <v>45392</v>
      </c>
      <c r="G2141" t="s">
        <v>661</v>
      </c>
      <c r="H2141" t="s">
        <v>1507</v>
      </c>
      <c r="I2141">
        <v>8113.27</v>
      </c>
    </row>
    <row r="2142" spans="1:9" x14ac:dyDescent="0.35">
      <c r="A2142">
        <v>9415</v>
      </c>
      <c r="B2142">
        <v>105</v>
      </c>
      <c r="C2142" t="s">
        <v>660</v>
      </c>
      <c r="D2142">
        <v>266</v>
      </c>
      <c r="E2142" t="s">
        <v>23</v>
      </c>
      <c r="F2142" s="2">
        <v>45392</v>
      </c>
      <c r="G2142" t="s">
        <v>661</v>
      </c>
      <c r="H2142" t="s">
        <v>1507</v>
      </c>
      <c r="I2142">
        <v>41609.42</v>
      </c>
    </row>
    <row r="2143" spans="1:9" x14ac:dyDescent="0.35">
      <c r="A2143">
        <v>9416</v>
      </c>
      <c r="B2143">
        <v>105</v>
      </c>
      <c r="C2143" t="s">
        <v>660</v>
      </c>
      <c r="D2143">
        <v>266</v>
      </c>
      <c r="E2143" t="s">
        <v>23</v>
      </c>
      <c r="F2143" s="2">
        <v>45392</v>
      </c>
      <c r="G2143" t="s">
        <v>672</v>
      </c>
      <c r="H2143" t="s">
        <v>1508</v>
      </c>
      <c r="I2143">
        <v>-120.5</v>
      </c>
    </row>
    <row r="2144" spans="1:9" x14ac:dyDescent="0.35">
      <c r="A2144">
        <v>9417</v>
      </c>
      <c r="B2144">
        <v>105</v>
      </c>
      <c r="C2144" t="s">
        <v>660</v>
      </c>
      <c r="D2144">
        <v>266</v>
      </c>
      <c r="E2144" t="s">
        <v>23</v>
      </c>
      <c r="F2144" s="2">
        <v>45392</v>
      </c>
      <c r="G2144" t="s">
        <v>672</v>
      </c>
      <c r="H2144" t="s">
        <v>1085</v>
      </c>
      <c r="I2144">
        <v>-120.88</v>
      </c>
    </row>
    <row r="2145" spans="1:9" x14ac:dyDescent="0.35">
      <c r="A2145">
        <v>9418</v>
      </c>
      <c r="B2145">
        <v>105</v>
      </c>
      <c r="C2145" t="s">
        <v>660</v>
      </c>
      <c r="D2145">
        <v>266</v>
      </c>
      <c r="E2145" t="s">
        <v>23</v>
      </c>
      <c r="F2145" s="2">
        <v>45392</v>
      </c>
      <c r="G2145" t="s">
        <v>672</v>
      </c>
      <c r="H2145" t="s">
        <v>1088</v>
      </c>
      <c r="I2145">
        <v>-141.66999999999999</v>
      </c>
    </row>
    <row r="2146" spans="1:9" x14ac:dyDescent="0.35">
      <c r="A2146">
        <v>9419</v>
      </c>
      <c r="B2146">
        <v>105</v>
      </c>
      <c r="C2146" t="s">
        <v>660</v>
      </c>
      <c r="D2146">
        <v>266</v>
      </c>
      <c r="E2146" t="s">
        <v>23</v>
      </c>
      <c r="F2146" s="2">
        <v>45392</v>
      </c>
      <c r="G2146" t="s">
        <v>672</v>
      </c>
      <c r="H2146" t="s">
        <v>1205</v>
      </c>
      <c r="I2146">
        <v>-278.10000000000002</v>
      </c>
    </row>
    <row r="2147" spans="1:9" x14ac:dyDescent="0.35">
      <c r="A2147">
        <v>9420</v>
      </c>
      <c r="B2147">
        <v>105</v>
      </c>
      <c r="C2147" t="s">
        <v>660</v>
      </c>
      <c r="D2147">
        <v>266</v>
      </c>
      <c r="E2147" t="s">
        <v>23</v>
      </c>
      <c r="F2147" s="2">
        <v>45392</v>
      </c>
      <c r="G2147" t="s">
        <v>672</v>
      </c>
      <c r="H2147" t="s">
        <v>969</v>
      </c>
      <c r="I2147">
        <v>-299.89999999999998</v>
      </c>
    </row>
    <row r="2148" spans="1:9" x14ac:dyDescent="0.35">
      <c r="A2148">
        <v>9421</v>
      </c>
      <c r="B2148">
        <v>105</v>
      </c>
      <c r="C2148" t="s">
        <v>660</v>
      </c>
      <c r="D2148">
        <v>266</v>
      </c>
      <c r="E2148" t="s">
        <v>23</v>
      </c>
      <c r="F2148" s="2">
        <v>45392</v>
      </c>
      <c r="G2148" t="s">
        <v>672</v>
      </c>
      <c r="H2148" t="s">
        <v>1088</v>
      </c>
      <c r="I2148">
        <v>-533.62</v>
      </c>
    </row>
    <row r="2149" spans="1:9" x14ac:dyDescent="0.35">
      <c r="A2149">
        <v>9422</v>
      </c>
      <c r="B2149">
        <v>105</v>
      </c>
      <c r="C2149" t="s">
        <v>660</v>
      </c>
      <c r="D2149">
        <v>266</v>
      </c>
      <c r="E2149" t="s">
        <v>23</v>
      </c>
      <c r="F2149" s="2">
        <v>45392</v>
      </c>
      <c r="G2149" t="s">
        <v>672</v>
      </c>
      <c r="H2149" t="s">
        <v>1509</v>
      </c>
      <c r="I2149">
        <v>-777.34</v>
      </c>
    </row>
    <row r="2150" spans="1:9" x14ac:dyDescent="0.35">
      <c r="A2150">
        <v>9423</v>
      </c>
      <c r="B2150">
        <v>105</v>
      </c>
      <c r="C2150" t="s">
        <v>660</v>
      </c>
      <c r="D2150">
        <v>266</v>
      </c>
      <c r="E2150" t="s">
        <v>23</v>
      </c>
      <c r="F2150" s="2">
        <v>45392</v>
      </c>
      <c r="G2150" t="s">
        <v>672</v>
      </c>
      <c r="H2150" t="s">
        <v>1510</v>
      </c>
      <c r="I2150">
        <v>-1309.26</v>
      </c>
    </row>
    <row r="2151" spans="1:9" x14ac:dyDescent="0.35">
      <c r="A2151">
        <v>9424</v>
      </c>
      <c r="B2151">
        <v>105</v>
      </c>
      <c r="C2151" t="s">
        <v>660</v>
      </c>
      <c r="D2151">
        <v>266</v>
      </c>
      <c r="E2151" t="s">
        <v>23</v>
      </c>
      <c r="F2151" s="2">
        <v>45392</v>
      </c>
      <c r="G2151" t="s">
        <v>672</v>
      </c>
      <c r="H2151" t="s">
        <v>1207</v>
      </c>
      <c r="I2151">
        <v>-1314.43</v>
      </c>
    </row>
    <row r="2152" spans="1:9" x14ac:dyDescent="0.35">
      <c r="A2152">
        <v>9425</v>
      </c>
      <c r="B2152">
        <v>105</v>
      </c>
      <c r="C2152" t="s">
        <v>660</v>
      </c>
      <c r="D2152">
        <v>266</v>
      </c>
      <c r="E2152" t="s">
        <v>23</v>
      </c>
      <c r="F2152" s="2">
        <v>45392</v>
      </c>
      <c r="G2152" t="s">
        <v>672</v>
      </c>
      <c r="H2152" t="s">
        <v>1511</v>
      </c>
      <c r="I2152">
        <v>-2554.58</v>
      </c>
    </row>
    <row r="2153" spans="1:9" x14ac:dyDescent="0.35">
      <c r="A2153">
        <v>9426</v>
      </c>
      <c r="B2153">
        <v>105</v>
      </c>
      <c r="C2153" t="s">
        <v>660</v>
      </c>
      <c r="D2153">
        <v>266</v>
      </c>
      <c r="E2153" t="s">
        <v>23</v>
      </c>
      <c r="F2153" s="2">
        <v>45392</v>
      </c>
      <c r="G2153" t="s">
        <v>672</v>
      </c>
      <c r="H2153" t="s">
        <v>1140</v>
      </c>
      <c r="I2153">
        <v>-14000</v>
      </c>
    </row>
    <row r="2154" spans="1:9" x14ac:dyDescent="0.35">
      <c r="A2154">
        <v>9427</v>
      </c>
      <c r="B2154">
        <v>105</v>
      </c>
      <c r="C2154" t="s">
        <v>660</v>
      </c>
      <c r="D2154">
        <v>266</v>
      </c>
      <c r="E2154" t="s">
        <v>23</v>
      </c>
      <c r="F2154" s="2">
        <v>45392</v>
      </c>
      <c r="G2154" t="s">
        <v>672</v>
      </c>
      <c r="H2154" t="s">
        <v>1208</v>
      </c>
      <c r="I2154">
        <v>-660.41</v>
      </c>
    </row>
    <row r="2155" spans="1:9" x14ac:dyDescent="0.35">
      <c r="A2155">
        <v>9428</v>
      </c>
      <c r="B2155">
        <v>105</v>
      </c>
      <c r="C2155" t="s">
        <v>660</v>
      </c>
      <c r="D2155">
        <v>266</v>
      </c>
      <c r="E2155" t="s">
        <v>23</v>
      </c>
      <c r="F2155" s="2">
        <v>45392</v>
      </c>
      <c r="G2155" t="s">
        <v>672</v>
      </c>
      <c r="H2155" t="s">
        <v>1204</v>
      </c>
      <c r="I2155">
        <v>-1212.81</v>
      </c>
    </row>
    <row r="2156" spans="1:9" x14ac:dyDescent="0.35">
      <c r="A2156">
        <v>9429</v>
      </c>
      <c r="B2156">
        <v>105</v>
      </c>
      <c r="C2156" t="s">
        <v>660</v>
      </c>
      <c r="D2156">
        <v>266</v>
      </c>
      <c r="E2156" t="s">
        <v>23</v>
      </c>
      <c r="F2156" s="2">
        <v>45392</v>
      </c>
      <c r="G2156" t="s">
        <v>672</v>
      </c>
      <c r="H2156" t="s">
        <v>1512</v>
      </c>
      <c r="I2156">
        <v>-282.5</v>
      </c>
    </row>
    <row r="2157" spans="1:9" x14ac:dyDescent="0.35">
      <c r="A2157">
        <v>9430</v>
      </c>
      <c r="B2157">
        <v>105</v>
      </c>
      <c r="C2157" t="s">
        <v>660</v>
      </c>
      <c r="D2157">
        <v>266</v>
      </c>
      <c r="E2157" t="s">
        <v>23</v>
      </c>
      <c r="F2157" s="2">
        <v>45392</v>
      </c>
      <c r="G2157" t="s">
        <v>672</v>
      </c>
      <c r="H2157" t="s">
        <v>1294</v>
      </c>
      <c r="I2157">
        <v>-311.52</v>
      </c>
    </row>
    <row r="2158" spans="1:9" x14ac:dyDescent="0.35">
      <c r="A2158">
        <v>9431</v>
      </c>
      <c r="B2158">
        <v>105</v>
      </c>
      <c r="C2158" t="s">
        <v>660</v>
      </c>
      <c r="D2158">
        <v>266</v>
      </c>
      <c r="E2158" t="s">
        <v>23</v>
      </c>
      <c r="F2158" s="2">
        <v>45392</v>
      </c>
      <c r="G2158" t="s">
        <v>672</v>
      </c>
      <c r="H2158" t="s">
        <v>680</v>
      </c>
      <c r="I2158">
        <v>-48000</v>
      </c>
    </row>
    <row r="2159" spans="1:9" x14ac:dyDescent="0.35">
      <c r="A2159">
        <v>9432</v>
      </c>
      <c r="B2159">
        <v>105</v>
      </c>
      <c r="C2159" t="s">
        <v>660</v>
      </c>
      <c r="D2159">
        <v>266</v>
      </c>
      <c r="E2159" t="s">
        <v>23</v>
      </c>
      <c r="F2159" s="2">
        <v>45392</v>
      </c>
      <c r="G2159" t="s">
        <v>672</v>
      </c>
      <c r="H2159" t="s">
        <v>772</v>
      </c>
      <c r="I2159">
        <v>-6600</v>
      </c>
    </row>
    <row r="2160" spans="1:9" x14ac:dyDescent="0.35">
      <c r="A2160">
        <v>9433</v>
      </c>
      <c r="B2160">
        <v>105</v>
      </c>
      <c r="C2160" t="s">
        <v>660</v>
      </c>
      <c r="D2160">
        <v>266</v>
      </c>
      <c r="E2160" t="s">
        <v>23</v>
      </c>
      <c r="F2160" s="2">
        <v>45392</v>
      </c>
      <c r="G2160" t="s">
        <v>672</v>
      </c>
      <c r="H2160" t="s">
        <v>665</v>
      </c>
      <c r="I2160">
        <v>-20500</v>
      </c>
    </row>
    <row r="2161" spans="1:9" x14ac:dyDescent="0.35">
      <c r="A2161">
        <v>9434</v>
      </c>
      <c r="B2161">
        <v>105</v>
      </c>
      <c r="C2161" t="s">
        <v>660</v>
      </c>
      <c r="D2161">
        <v>266</v>
      </c>
      <c r="E2161" t="s">
        <v>23</v>
      </c>
      <c r="F2161" s="2">
        <v>45392</v>
      </c>
      <c r="G2161" t="s">
        <v>672</v>
      </c>
      <c r="H2161" t="s">
        <v>686</v>
      </c>
      <c r="I2161">
        <v>-130000</v>
      </c>
    </row>
    <row r="2162" spans="1:9" x14ac:dyDescent="0.35">
      <c r="A2162">
        <v>9435</v>
      </c>
      <c r="B2162">
        <v>105</v>
      </c>
      <c r="C2162" t="s">
        <v>660</v>
      </c>
      <c r="D2162">
        <v>266</v>
      </c>
      <c r="E2162" t="s">
        <v>23</v>
      </c>
      <c r="F2162" s="2">
        <v>45392</v>
      </c>
      <c r="G2162" t="s">
        <v>672</v>
      </c>
      <c r="H2162" t="s">
        <v>772</v>
      </c>
      <c r="I2162">
        <v>-10</v>
      </c>
    </row>
    <row r="2163" spans="1:9" x14ac:dyDescent="0.35">
      <c r="A2163">
        <v>9436</v>
      </c>
      <c r="B2163">
        <v>105</v>
      </c>
      <c r="C2163" t="s">
        <v>660</v>
      </c>
      <c r="D2163">
        <v>266</v>
      </c>
      <c r="E2163" t="s">
        <v>23</v>
      </c>
      <c r="F2163" s="2">
        <v>45392</v>
      </c>
      <c r="G2163" t="s">
        <v>672</v>
      </c>
      <c r="H2163" t="s">
        <v>666</v>
      </c>
      <c r="I2163">
        <v>-168.58</v>
      </c>
    </row>
    <row r="2164" spans="1:9" x14ac:dyDescent="0.35">
      <c r="A2164">
        <v>9437</v>
      </c>
      <c r="B2164">
        <v>105</v>
      </c>
      <c r="C2164" t="s">
        <v>660</v>
      </c>
      <c r="D2164">
        <v>266</v>
      </c>
      <c r="E2164" t="s">
        <v>23</v>
      </c>
      <c r="F2164" s="2">
        <v>45392</v>
      </c>
      <c r="G2164" t="s">
        <v>672</v>
      </c>
      <c r="H2164" t="s">
        <v>1513</v>
      </c>
      <c r="I2164">
        <v>-1000</v>
      </c>
    </row>
    <row r="2165" spans="1:9" x14ac:dyDescent="0.35">
      <c r="A2165">
        <v>9438</v>
      </c>
      <c r="B2165">
        <v>105</v>
      </c>
      <c r="C2165" t="s">
        <v>660</v>
      </c>
      <c r="D2165">
        <v>266</v>
      </c>
      <c r="E2165" t="s">
        <v>23</v>
      </c>
      <c r="F2165" s="2">
        <v>45392</v>
      </c>
      <c r="G2165" t="s">
        <v>672</v>
      </c>
      <c r="H2165" t="s">
        <v>1514</v>
      </c>
      <c r="I2165">
        <v>-8000</v>
      </c>
    </row>
    <row r="2166" spans="1:9" x14ac:dyDescent="0.35">
      <c r="A2166">
        <v>9439</v>
      </c>
      <c r="B2166">
        <v>105</v>
      </c>
      <c r="C2166" t="s">
        <v>660</v>
      </c>
      <c r="D2166">
        <v>266</v>
      </c>
      <c r="E2166" t="s">
        <v>23</v>
      </c>
      <c r="F2166" s="2">
        <v>45392</v>
      </c>
      <c r="G2166" t="s">
        <v>672</v>
      </c>
      <c r="H2166" t="s">
        <v>1515</v>
      </c>
      <c r="I2166">
        <v>-900</v>
      </c>
    </row>
    <row r="2167" spans="1:9" x14ac:dyDescent="0.35">
      <c r="A2167">
        <v>8676</v>
      </c>
      <c r="B2167">
        <v>105</v>
      </c>
      <c r="C2167" t="s">
        <v>660</v>
      </c>
      <c r="D2167">
        <v>266</v>
      </c>
      <c r="E2167" t="s">
        <v>23</v>
      </c>
      <c r="F2167" s="2">
        <v>45391</v>
      </c>
      <c r="G2167" t="s">
        <v>661</v>
      </c>
      <c r="H2167" t="s">
        <v>667</v>
      </c>
      <c r="I2167">
        <v>71.849999999999994</v>
      </c>
    </row>
    <row r="2168" spans="1:9" x14ac:dyDescent="0.35">
      <c r="A2168">
        <v>8677</v>
      </c>
      <c r="B2168">
        <v>105</v>
      </c>
      <c r="C2168" t="s">
        <v>660</v>
      </c>
      <c r="D2168">
        <v>266</v>
      </c>
      <c r="E2168" t="s">
        <v>23</v>
      </c>
      <c r="F2168" s="2">
        <v>45391</v>
      </c>
      <c r="G2168" t="s">
        <v>661</v>
      </c>
      <c r="H2168" t="s">
        <v>1516</v>
      </c>
      <c r="I2168">
        <v>11204.8</v>
      </c>
    </row>
    <row r="2169" spans="1:9" x14ac:dyDescent="0.35">
      <c r="A2169">
        <v>8678</v>
      </c>
      <c r="B2169">
        <v>105</v>
      </c>
      <c r="C2169" t="s">
        <v>660</v>
      </c>
      <c r="D2169">
        <v>266</v>
      </c>
      <c r="E2169" t="s">
        <v>23</v>
      </c>
      <c r="F2169" s="2">
        <v>45391</v>
      </c>
      <c r="G2169" t="s">
        <v>661</v>
      </c>
      <c r="H2169" t="s">
        <v>1516</v>
      </c>
      <c r="I2169">
        <v>3677.42</v>
      </c>
    </row>
    <row r="2170" spans="1:9" x14ac:dyDescent="0.35">
      <c r="A2170">
        <v>8679</v>
      </c>
      <c r="B2170">
        <v>105</v>
      </c>
      <c r="C2170" t="s">
        <v>660</v>
      </c>
      <c r="D2170">
        <v>266</v>
      </c>
      <c r="E2170" t="s">
        <v>23</v>
      </c>
      <c r="F2170" s="2">
        <v>45391</v>
      </c>
      <c r="G2170" t="s">
        <v>661</v>
      </c>
      <c r="H2170" t="s">
        <v>1516</v>
      </c>
      <c r="I2170">
        <v>5262.22</v>
      </c>
    </row>
    <row r="2171" spans="1:9" x14ac:dyDescent="0.35">
      <c r="A2171">
        <v>8680</v>
      </c>
      <c r="B2171">
        <v>105</v>
      </c>
      <c r="C2171" t="s">
        <v>660</v>
      </c>
      <c r="D2171">
        <v>266</v>
      </c>
      <c r="E2171" t="s">
        <v>23</v>
      </c>
      <c r="F2171" s="2">
        <v>45391</v>
      </c>
      <c r="G2171" t="s">
        <v>661</v>
      </c>
      <c r="H2171" t="s">
        <v>1516</v>
      </c>
      <c r="I2171">
        <v>29563.31</v>
      </c>
    </row>
    <row r="2172" spans="1:9" x14ac:dyDescent="0.35">
      <c r="A2172">
        <v>8681</v>
      </c>
      <c r="B2172">
        <v>105</v>
      </c>
      <c r="C2172" t="s">
        <v>660</v>
      </c>
      <c r="D2172">
        <v>266</v>
      </c>
      <c r="E2172" t="s">
        <v>23</v>
      </c>
      <c r="F2172" s="2">
        <v>45391</v>
      </c>
      <c r="G2172" t="s">
        <v>661</v>
      </c>
      <c r="H2172" t="s">
        <v>1517</v>
      </c>
      <c r="I2172">
        <v>312</v>
      </c>
    </row>
    <row r="2173" spans="1:9" x14ac:dyDescent="0.35">
      <c r="A2173">
        <v>8682</v>
      </c>
      <c r="B2173">
        <v>105</v>
      </c>
      <c r="C2173" t="s">
        <v>660</v>
      </c>
      <c r="D2173">
        <v>266</v>
      </c>
      <c r="E2173" t="s">
        <v>23</v>
      </c>
      <c r="F2173" s="2">
        <v>45391</v>
      </c>
      <c r="G2173" t="s">
        <v>672</v>
      </c>
      <c r="H2173" t="s">
        <v>1088</v>
      </c>
      <c r="I2173">
        <v>-145.83000000000001</v>
      </c>
    </row>
    <row r="2174" spans="1:9" x14ac:dyDescent="0.35">
      <c r="A2174">
        <v>8683</v>
      </c>
      <c r="B2174">
        <v>105</v>
      </c>
      <c r="C2174" t="s">
        <v>660</v>
      </c>
      <c r="D2174">
        <v>266</v>
      </c>
      <c r="E2174" t="s">
        <v>23</v>
      </c>
      <c r="F2174" s="2">
        <v>45391</v>
      </c>
      <c r="G2174" t="s">
        <v>672</v>
      </c>
      <c r="H2174" t="s">
        <v>1294</v>
      </c>
      <c r="I2174">
        <v>-154.5</v>
      </c>
    </row>
    <row r="2175" spans="1:9" x14ac:dyDescent="0.35">
      <c r="A2175">
        <v>8684</v>
      </c>
      <c r="B2175">
        <v>105</v>
      </c>
      <c r="C2175" t="s">
        <v>660</v>
      </c>
      <c r="D2175">
        <v>266</v>
      </c>
      <c r="E2175" t="s">
        <v>23</v>
      </c>
      <c r="F2175" s="2">
        <v>45391</v>
      </c>
      <c r="G2175" t="s">
        <v>672</v>
      </c>
      <c r="H2175" t="s">
        <v>1518</v>
      </c>
      <c r="I2175">
        <v>-216.46</v>
      </c>
    </row>
    <row r="2176" spans="1:9" x14ac:dyDescent="0.35">
      <c r="A2176">
        <v>8685</v>
      </c>
      <c r="B2176">
        <v>105</v>
      </c>
      <c r="C2176" t="s">
        <v>660</v>
      </c>
      <c r="D2176">
        <v>266</v>
      </c>
      <c r="E2176" t="s">
        <v>23</v>
      </c>
      <c r="F2176" s="2">
        <v>45391</v>
      </c>
      <c r="G2176" t="s">
        <v>672</v>
      </c>
      <c r="H2176" t="s">
        <v>1292</v>
      </c>
      <c r="I2176">
        <v>-306</v>
      </c>
    </row>
    <row r="2177" spans="1:9" x14ac:dyDescent="0.35">
      <c r="A2177">
        <v>8686</v>
      </c>
      <c r="B2177">
        <v>105</v>
      </c>
      <c r="C2177" t="s">
        <v>660</v>
      </c>
      <c r="D2177">
        <v>266</v>
      </c>
      <c r="E2177" t="s">
        <v>23</v>
      </c>
      <c r="F2177" s="2">
        <v>45391</v>
      </c>
      <c r="G2177" t="s">
        <v>672</v>
      </c>
      <c r="H2177" t="s">
        <v>1085</v>
      </c>
      <c r="I2177">
        <v>-328.01</v>
      </c>
    </row>
    <row r="2178" spans="1:9" x14ac:dyDescent="0.35">
      <c r="A2178">
        <v>8687</v>
      </c>
      <c r="B2178">
        <v>105</v>
      </c>
      <c r="C2178" t="s">
        <v>660</v>
      </c>
      <c r="D2178">
        <v>266</v>
      </c>
      <c r="E2178" t="s">
        <v>23</v>
      </c>
      <c r="F2178" s="2">
        <v>45391</v>
      </c>
      <c r="G2178" t="s">
        <v>672</v>
      </c>
      <c r="H2178" t="s">
        <v>1519</v>
      </c>
      <c r="I2178">
        <v>-348</v>
      </c>
    </row>
    <row r="2179" spans="1:9" x14ac:dyDescent="0.35">
      <c r="A2179">
        <v>8688</v>
      </c>
      <c r="B2179">
        <v>105</v>
      </c>
      <c r="C2179" t="s">
        <v>660</v>
      </c>
      <c r="D2179">
        <v>266</v>
      </c>
      <c r="E2179" t="s">
        <v>23</v>
      </c>
      <c r="F2179" s="2">
        <v>45391</v>
      </c>
      <c r="G2179" t="s">
        <v>672</v>
      </c>
      <c r="H2179" t="s">
        <v>1520</v>
      </c>
      <c r="I2179">
        <v>-382.8</v>
      </c>
    </row>
    <row r="2180" spans="1:9" x14ac:dyDescent="0.35">
      <c r="A2180">
        <v>8689</v>
      </c>
      <c r="B2180">
        <v>105</v>
      </c>
      <c r="C2180" t="s">
        <v>660</v>
      </c>
      <c r="D2180">
        <v>266</v>
      </c>
      <c r="E2180" t="s">
        <v>23</v>
      </c>
      <c r="F2180" s="2">
        <v>45391</v>
      </c>
      <c r="G2180" t="s">
        <v>672</v>
      </c>
      <c r="H2180" t="s">
        <v>1521</v>
      </c>
      <c r="I2180">
        <v>-401</v>
      </c>
    </row>
    <row r="2181" spans="1:9" x14ac:dyDescent="0.35">
      <c r="A2181">
        <v>8690</v>
      </c>
      <c r="B2181">
        <v>105</v>
      </c>
      <c r="C2181" t="s">
        <v>660</v>
      </c>
      <c r="D2181">
        <v>266</v>
      </c>
      <c r="E2181" t="s">
        <v>23</v>
      </c>
      <c r="F2181" s="2">
        <v>45391</v>
      </c>
      <c r="G2181" t="s">
        <v>672</v>
      </c>
      <c r="H2181" t="s">
        <v>1519</v>
      </c>
      <c r="I2181">
        <v>-548</v>
      </c>
    </row>
    <row r="2182" spans="1:9" x14ac:dyDescent="0.35">
      <c r="A2182">
        <v>8691</v>
      </c>
      <c r="B2182">
        <v>105</v>
      </c>
      <c r="C2182" t="s">
        <v>660</v>
      </c>
      <c r="D2182">
        <v>266</v>
      </c>
      <c r="E2182" t="s">
        <v>23</v>
      </c>
      <c r="F2182" s="2">
        <v>45391</v>
      </c>
      <c r="G2182" t="s">
        <v>672</v>
      </c>
      <c r="H2182" t="s">
        <v>1296</v>
      </c>
      <c r="I2182">
        <v>-598</v>
      </c>
    </row>
    <row r="2183" spans="1:9" x14ac:dyDescent="0.35">
      <c r="A2183">
        <v>8692</v>
      </c>
      <c r="B2183">
        <v>105</v>
      </c>
      <c r="C2183" t="s">
        <v>660</v>
      </c>
      <c r="D2183">
        <v>266</v>
      </c>
      <c r="E2183" t="s">
        <v>23</v>
      </c>
      <c r="F2183" s="2">
        <v>45391</v>
      </c>
      <c r="G2183" t="s">
        <v>672</v>
      </c>
      <c r="H2183" t="s">
        <v>1088</v>
      </c>
      <c r="I2183">
        <v>-659.34</v>
      </c>
    </row>
    <row r="2184" spans="1:9" x14ac:dyDescent="0.35">
      <c r="A2184">
        <v>8693</v>
      </c>
      <c r="B2184">
        <v>105</v>
      </c>
      <c r="C2184" t="s">
        <v>660</v>
      </c>
      <c r="D2184">
        <v>266</v>
      </c>
      <c r="E2184" t="s">
        <v>23</v>
      </c>
      <c r="F2184" s="2">
        <v>45391</v>
      </c>
      <c r="G2184" t="s">
        <v>672</v>
      </c>
      <c r="H2184" t="s">
        <v>907</v>
      </c>
      <c r="I2184">
        <v>-1331</v>
      </c>
    </row>
    <row r="2185" spans="1:9" x14ac:dyDescent="0.35">
      <c r="A2185">
        <v>8694</v>
      </c>
      <c r="B2185">
        <v>105</v>
      </c>
      <c r="C2185" t="s">
        <v>660</v>
      </c>
      <c r="D2185">
        <v>266</v>
      </c>
      <c r="E2185" t="s">
        <v>23</v>
      </c>
      <c r="F2185" s="2">
        <v>45391</v>
      </c>
      <c r="G2185" t="s">
        <v>672</v>
      </c>
      <c r="H2185" t="s">
        <v>1522</v>
      </c>
      <c r="I2185">
        <v>-2260.7399999999998</v>
      </c>
    </row>
    <row r="2186" spans="1:9" x14ac:dyDescent="0.35">
      <c r="A2186">
        <v>8695</v>
      </c>
      <c r="B2186">
        <v>105</v>
      </c>
      <c r="C2186" t="s">
        <v>660</v>
      </c>
      <c r="D2186">
        <v>266</v>
      </c>
      <c r="E2186" t="s">
        <v>23</v>
      </c>
      <c r="F2186" s="2">
        <v>45391</v>
      </c>
      <c r="G2186" t="s">
        <v>672</v>
      </c>
      <c r="H2186" t="s">
        <v>1523</v>
      </c>
      <c r="I2186">
        <v>-531.14</v>
      </c>
    </row>
    <row r="2187" spans="1:9" x14ac:dyDescent="0.35">
      <c r="A2187">
        <v>8696</v>
      </c>
      <c r="B2187">
        <v>105</v>
      </c>
      <c r="C2187" t="s">
        <v>660</v>
      </c>
      <c r="D2187">
        <v>266</v>
      </c>
      <c r="E2187" t="s">
        <v>23</v>
      </c>
      <c r="F2187" s="2">
        <v>45391</v>
      </c>
      <c r="G2187" t="s">
        <v>672</v>
      </c>
      <c r="H2187" t="s">
        <v>788</v>
      </c>
      <c r="I2187">
        <v>-24</v>
      </c>
    </row>
    <row r="2188" spans="1:9" x14ac:dyDescent="0.35">
      <c r="A2188">
        <v>8697</v>
      </c>
      <c r="B2188">
        <v>105</v>
      </c>
      <c r="C2188" t="s">
        <v>660</v>
      </c>
      <c r="D2188">
        <v>266</v>
      </c>
      <c r="E2188" t="s">
        <v>23</v>
      </c>
      <c r="F2188" s="2">
        <v>45391</v>
      </c>
      <c r="G2188" t="s">
        <v>672</v>
      </c>
      <c r="H2188" t="s">
        <v>696</v>
      </c>
      <c r="I2188">
        <v>-9</v>
      </c>
    </row>
    <row r="2189" spans="1:9" x14ac:dyDescent="0.35">
      <c r="A2189">
        <v>8698</v>
      </c>
      <c r="B2189">
        <v>105</v>
      </c>
      <c r="C2189" t="s">
        <v>660</v>
      </c>
      <c r="D2189">
        <v>266</v>
      </c>
      <c r="E2189" t="s">
        <v>23</v>
      </c>
      <c r="F2189" s="2">
        <v>45391</v>
      </c>
      <c r="G2189" t="s">
        <v>672</v>
      </c>
      <c r="H2189" t="s">
        <v>696</v>
      </c>
      <c r="I2189">
        <v>-9</v>
      </c>
    </row>
    <row r="2190" spans="1:9" x14ac:dyDescent="0.35">
      <c r="A2190">
        <v>8699</v>
      </c>
      <c r="B2190">
        <v>105</v>
      </c>
      <c r="C2190" t="s">
        <v>660</v>
      </c>
      <c r="D2190">
        <v>266</v>
      </c>
      <c r="E2190" t="s">
        <v>23</v>
      </c>
      <c r="F2190" s="2">
        <v>45391</v>
      </c>
      <c r="G2190" t="s">
        <v>672</v>
      </c>
      <c r="H2190" t="s">
        <v>665</v>
      </c>
      <c r="I2190">
        <v>-12250</v>
      </c>
    </row>
    <row r="2191" spans="1:9" x14ac:dyDescent="0.35">
      <c r="A2191">
        <v>8700</v>
      </c>
      <c r="B2191">
        <v>105</v>
      </c>
      <c r="C2191" t="s">
        <v>660</v>
      </c>
      <c r="D2191">
        <v>266</v>
      </c>
      <c r="E2191" t="s">
        <v>23</v>
      </c>
      <c r="F2191" s="2">
        <v>45391</v>
      </c>
      <c r="G2191" t="s">
        <v>672</v>
      </c>
      <c r="H2191" t="s">
        <v>665</v>
      </c>
      <c r="I2191">
        <v>-50000</v>
      </c>
    </row>
    <row r="2192" spans="1:9" x14ac:dyDescent="0.35">
      <c r="A2192">
        <v>8701</v>
      </c>
      <c r="B2192">
        <v>105</v>
      </c>
      <c r="C2192" t="s">
        <v>660</v>
      </c>
      <c r="D2192">
        <v>266</v>
      </c>
      <c r="E2192" t="s">
        <v>23</v>
      </c>
      <c r="F2192" s="2">
        <v>45391</v>
      </c>
      <c r="G2192" t="s">
        <v>672</v>
      </c>
      <c r="H2192" t="s">
        <v>714</v>
      </c>
      <c r="I2192">
        <v>-1000</v>
      </c>
    </row>
    <row r="2193" spans="1:9" x14ac:dyDescent="0.35">
      <c r="A2193">
        <v>8702</v>
      </c>
      <c r="B2193">
        <v>105</v>
      </c>
      <c r="C2193" t="s">
        <v>660</v>
      </c>
      <c r="D2193">
        <v>266</v>
      </c>
      <c r="E2193" t="s">
        <v>23</v>
      </c>
      <c r="F2193" s="2">
        <v>45391</v>
      </c>
      <c r="G2193" t="s">
        <v>672</v>
      </c>
      <c r="H2193" t="s">
        <v>686</v>
      </c>
      <c r="I2193">
        <v>-180000</v>
      </c>
    </row>
    <row r="2194" spans="1:9" x14ac:dyDescent="0.35">
      <c r="A2194">
        <v>8703</v>
      </c>
      <c r="B2194">
        <v>105</v>
      </c>
      <c r="C2194" t="s">
        <v>660</v>
      </c>
      <c r="D2194">
        <v>266</v>
      </c>
      <c r="E2194" t="s">
        <v>23</v>
      </c>
      <c r="F2194" s="2">
        <v>45391</v>
      </c>
      <c r="G2194" t="s">
        <v>672</v>
      </c>
      <c r="H2194" t="s">
        <v>772</v>
      </c>
      <c r="I2194">
        <v>-17540</v>
      </c>
    </row>
    <row r="2195" spans="1:9" x14ac:dyDescent="0.35">
      <c r="A2195">
        <v>8704</v>
      </c>
      <c r="B2195">
        <v>105</v>
      </c>
      <c r="C2195" t="s">
        <v>660</v>
      </c>
      <c r="D2195">
        <v>266</v>
      </c>
      <c r="E2195" t="s">
        <v>23</v>
      </c>
      <c r="F2195" s="2">
        <v>45391</v>
      </c>
      <c r="G2195" t="s">
        <v>672</v>
      </c>
      <c r="H2195" t="s">
        <v>686</v>
      </c>
      <c r="I2195">
        <v>-2000</v>
      </c>
    </row>
    <row r="2196" spans="1:9" x14ac:dyDescent="0.35">
      <c r="A2196">
        <v>8705</v>
      </c>
      <c r="B2196">
        <v>105</v>
      </c>
      <c r="C2196" t="s">
        <v>660</v>
      </c>
      <c r="D2196">
        <v>266</v>
      </c>
      <c r="E2196" t="s">
        <v>23</v>
      </c>
      <c r="F2196" s="2">
        <v>45391</v>
      </c>
      <c r="G2196" t="s">
        <v>672</v>
      </c>
      <c r="H2196" t="s">
        <v>665</v>
      </c>
      <c r="I2196">
        <v>-10</v>
      </c>
    </row>
    <row r="2197" spans="1:9" x14ac:dyDescent="0.35">
      <c r="A2197">
        <v>8706</v>
      </c>
      <c r="B2197">
        <v>105</v>
      </c>
      <c r="C2197" t="s">
        <v>660</v>
      </c>
      <c r="D2197">
        <v>266</v>
      </c>
      <c r="E2197" t="s">
        <v>23</v>
      </c>
      <c r="F2197" s="2">
        <v>45391</v>
      </c>
      <c r="G2197" t="s">
        <v>672</v>
      </c>
      <c r="H2197" t="s">
        <v>680</v>
      </c>
      <c r="I2197">
        <v>-35000</v>
      </c>
    </row>
    <row r="2198" spans="1:9" x14ac:dyDescent="0.35">
      <c r="A2198">
        <v>8707</v>
      </c>
      <c r="B2198">
        <v>105</v>
      </c>
      <c r="C2198" t="s">
        <v>660</v>
      </c>
      <c r="D2198">
        <v>266</v>
      </c>
      <c r="E2198" t="s">
        <v>23</v>
      </c>
      <c r="F2198" s="2">
        <v>45391</v>
      </c>
      <c r="G2198" t="s">
        <v>672</v>
      </c>
      <c r="H2198" t="s">
        <v>715</v>
      </c>
      <c r="I2198">
        <v>-900</v>
      </c>
    </row>
    <row r="2199" spans="1:9" x14ac:dyDescent="0.35">
      <c r="A2199">
        <v>8708</v>
      </c>
      <c r="B2199">
        <v>105</v>
      </c>
      <c r="C2199" t="s">
        <v>660</v>
      </c>
      <c r="D2199">
        <v>266</v>
      </c>
      <c r="E2199" t="s">
        <v>23</v>
      </c>
      <c r="F2199" s="2">
        <v>45391</v>
      </c>
      <c r="G2199" t="s">
        <v>672</v>
      </c>
      <c r="H2199" t="s">
        <v>1300</v>
      </c>
      <c r="I2199">
        <v>-380000</v>
      </c>
    </row>
    <row r="2200" spans="1:9" x14ac:dyDescent="0.35">
      <c r="A2200">
        <v>8709</v>
      </c>
      <c r="B2200">
        <v>105</v>
      </c>
      <c r="C2200" t="s">
        <v>660</v>
      </c>
      <c r="D2200">
        <v>266</v>
      </c>
      <c r="E2200" t="s">
        <v>23</v>
      </c>
      <c r="F2200" s="2">
        <v>45391</v>
      </c>
      <c r="G2200" t="s">
        <v>672</v>
      </c>
      <c r="H2200" t="s">
        <v>852</v>
      </c>
      <c r="I2200">
        <v>-12.75</v>
      </c>
    </row>
    <row r="2201" spans="1:9" x14ac:dyDescent="0.35">
      <c r="A2201">
        <v>8710</v>
      </c>
      <c r="B2201">
        <v>105</v>
      </c>
      <c r="C2201" t="s">
        <v>660</v>
      </c>
      <c r="D2201">
        <v>266</v>
      </c>
      <c r="E2201" t="s">
        <v>23</v>
      </c>
      <c r="F2201" s="2">
        <v>45391</v>
      </c>
      <c r="G2201" t="s">
        <v>672</v>
      </c>
      <c r="H2201" t="s">
        <v>1524</v>
      </c>
      <c r="I2201">
        <v>-1000</v>
      </c>
    </row>
    <row r="2202" spans="1:9" x14ac:dyDescent="0.35">
      <c r="A2202">
        <v>8711</v>
      </c>
      <c r="B2202">
        <v>105</v>
      </c>
      <c r="C2202" t="s">
        <v>660</v>
      </c>
      <c r="D2202">
        <v>266</v>
      </c>
      <c r="E2202" t="s">
        <v>23</v>
      </c>
      <c r="F2202" s="2">
        <v>45391</v>
      </c>
      <c r="G2202" t="s">
        <v>672</v>
      </c>
      <c r="H2202" t="s">
        <v>1525</v>
      </c>
      <c r="I2202">
        <v>-1000</v>
      </c>
    </row>
    <row r="2203" spans="1:9" x14ac:dyDescent="0.35">
      <c r="A2203">
        <v>8712</v>
      </c>
      <c r="B2203">
        <v>105</v>
      </c>
      <c r="C2203" t="s">
        <v>660</v>
      </c>
      <c r="D2203">
        <v>266</v>
      </c>
      <c r="E2203" t="s">
        <v>23</v>
      </c>
      <c r="F2203" s="2">
        <v>45391</v>
      </c>
      <c r="G2203" t="s">
        <v>672</v>
      </c>
      <c r="H2203" t="s">
        <v>1526</v>
      </c>
      <c r="I2203">
        <v>-1250</v>
      </c>
    </row>
    <row r="2204" spans="1:9" x14ac:dyDescent="0.35">
      <c r="A2204">
        <v>8713</v>
      </c>
      <c r="B2204">
        <v>105</v>
      </c>
      <c r="C2204" t="s">
        <v>660</v>
      </c>
      <c r="D2204">
        <v>266</v>
      </c>
      <c r="E2204" t="s">
        <v>23</v>
      </c>
      <c r="F2204" s="2">
        <v>45391</v>
      </c>
      <c r="G2204" t="s">
        <v>672</v>
      </c>
      <c r="H2204" t="s">
        <v>1527</v>
      </c>
      <c r="I2204">
        <v>-900</v>
      </c>
    </row>
    <row r="2205" spans="1:9" x14ac:dyDescent="0.35">
      <c r="A2205">
        <v>8714</v>
      </c>
      <c r="B2205">
        <v>105</v>
      </c>
      <c r="C2205" t="s">
        <v>660</v>
      </c>
      <c r="D2205">
        <v>266</v>
      </c>
      <c r="E2205" t="s">
        <v>23</v>
      </c>
      <c r="F2205" s="2">
        <v>45391</v>
      </c>
      <c r="G2205" t="s">
        <v>672</v>
      </c>
      <c r="H2205" t="s">
        <v>1528</v>
      </c>
      <c r="I2205">
        <v>-900</v>
      </c>
    </row>
    <row r="2206" spans="1:9" x14ac:dyDescent="0.35">
      <c r="A2206">
        <v>8715</v>
      </c>
      <c r="B2206">
        <v>105</v>
      </c>
      <c r="C2206" t="s">
        <v>660</v>
      </c>
      <c r="D2206">
        <v>266</v>
      </c>
      <c r="E2206" t="s">
        <v>23</v>
      </c>
      <c r="F2206" s="2">
        <v>45391</v>
      </c>
      <c r="G2206" t="s">
        <v>672</v>
      </c>
      <c r="H2206" t="s">
        <v>1529</v>
      </c>
      <c r="I2206">
        <v>-1000</v>
      </c>
    </row>
    <row r="2207" spans="1:9" x14ac:dyDescent="0.35">
      <c r="A2207">
        <v>8716</v>
      </c>
      <c r="B2207">
        <v>105</v>
      </c>
      <c r="C2207" t="s">
        <v>660</v>
      </c>
      <c r="D2207">
        <v>266</v>
      </c>
      <c r="E2207" t="s">
        <v>23</v>
      </c>
      <c r="F2207" s="2">
        <v>45391</v>
      </c>
      <c r="G2207" t="s">
        <v>672</v>
      </c>
      <c r="H2207" t="s">
        <v>1530</v>
      </c>
      <c r="I2207">
        <v>-1000</v>
      </c>
    </row>
    <row r="2208" spans="1:9" x14ac:dyDescent="0.35">
      <c r="A2208">
        <v>8717</v>
      </c>
      <c r="B2208">
        <v>105</v>
      </c>
      <c r="C2208" t="s">
        <v>660</v>
      </c>
      <c r="D2208">
        <v>266</v>
      </c>
      <c r="E2208" t="s">
        <v>23</v>
      </c>
      <c r="F2208" s="2">
        <v>45391</v>
      </c>
      <c r="G2208" t="s">
        <v>672</v>
      </c>
      <c r="H2208" t="s">
        <v>1531</v>
      </c>
      <c r="I2208">
        <v>-1710</v>
      </c>
    </row>
    <row r="2209" spans="1:9" x14ac:dyDescent="0.35">
      <c r="A2209">
        <v>8718</v>
      </c>
      <c r="B2209">
        <v>105</v>
      </c>
      <c r="C2209" t="s">
        <v>660</v>
      </c>
      <c r="D2209">
        <v>266</v>
      </c>
      <c r="E2209" t="s">
        <v>23</v>
      </c>
      <c r="F2209" s="2">
        <v>45391</v>
      </c>
      <c r="G2209" t="s">
        <v>672</v>
      </c>
      <c r="H2209" t="s">
        <v>1532</v>
      </c>
      <c r="I2209">
        <v>-772.8</v>
      </c>
    </row>
    <row r="2210" spans="1:9" x14ac:dyDescent="0.35">
      <c r="A2210">
        <v>8719</v>
      </c>
      <c r="B2210">
        <v>105</v>
      </c>
      <c r="C2210" t="s">
        <v>660</v>
      </c>
      <c r="D2210">
        <v>266</v>
      </c>
      <c r="E2210" t="s">
        <v>23</v>
      </c>
      <c r="F2210" s="2">
        <v>45391</v>
      </c>
      <c r="G2210" t="s">
        <v>672</v>
      </c>
      <c r="H2210" t="s">
        <v>1533</v>
      </c>
      <c r="I2210">
        <v>-497.9</v>
      </c>
    </row>
    <row r="2211" spans="1:9" x14ac:dyDescent="0.35">
      <c r="A2211">
        <v>8720</v>
      </c>
      <c r="B2211">
        <v>105</v>
      </c>
      <c r="C2211" t="s">
        <v>660</v>
      </c>
      <c r="D2211">
        <v>266</v>
      </c>
      <c r="E2211" t="s">
        <v>23</v>
      </c>
      <c r="F2211" s="2">
        <v>45391</v>
      </c>
      <c r="G2211" t="s">
        <v>672</v>
      </c>
      <c r="H2211" t="s">
        <v>1534</v>
      </c>
      <c r="I2211">
        <v>-5834.12</v>
      </c>
    </row>
    <row r="2212" spans="1:9" x14ac:dyDescent="0.35">
      <c r="A2212">
        <v>8639</v>
      </c>
      <c r="B2212">
        <v>105</v>
      </c>
      <c r="C2212" t="s">
        <v>660</v>
      </c>
      <c r="D2212">
        <v>266</v>
      </c>
      <c r="E2212" t="s">
        <v>23</v>
      </c>
      <c r="F2212" s="2">
        <v>45390</v>
      </c>
      <c r="G2212" t="s">
        <v>661</v>
      </c>
      <c r="H2212" t="s">
        <v>680</v>
      </c>
      <c r="I2212">
        <v>181892.84</v>
      </c>
    </row>
    <row r="2213" spans="1:9" x14ac:dyDescent="0.35">
      <c r="A2213">
        <v>8640</v>
      </c>
      <c r="B2213">
        <v>105</v>
      </c>
      <c r="C2213" t="s">
        <v>660</v>
      </c>
      <c r="D2213">
        <v>266</v>
      </c>
      <c r="E2213" t="s">
        <v>23</v>
      </c>
      <c r="F2213" s="2">
        <v>45390</v>
      </c>
      <c r="G2213" t="s">
        <v>661</v>
      </c>
      <c r="H2213" t="s">
        <v>665</v>
      </c>
      <c r="I2213">
        <v>3605.23</v>
      </c>
    </row>
    <row r="2214" spans="1:9" x14ac:dyDescent="0.35">
      <c r="A2214">
        <v>8641</v>
      </c>
      <c r="B2214">
        <v>105</v>
      </c>
      <c r="C2214" t="s">
        <v>660</v>
      </c>
      <c r="D2214">
        <v>266</v>
      </c>
      <c r="E2214" t="s">
        <v>23</v>
      </c>
      <c r="F2214" s="2">
        <v>45390</v>
      </c>
      <c r="G2214" t="s">
        <v>661</v>
      </c>
      <c r="H2214" t="s">
        <v>667</v>
      </c>
      <c r="I2214">
        <v>683.68</v>
      </c>
    </row>
    <row r="2215" spans="1:9" x14ac:dyDescent="0.35">
      <c r="A2215">
        <v>8642</v>
      </c>
      <c r="B2215">
        <v>105</v>
      </c>
      <c r="C2215" t="s">
        <v>660</v>
      </c>
      <c r="D2215">
        <v>266</v>
      </c>
      <c r="E2215" t="s">
        <v>23</v>
      </c>
      <c r="F2215" s="2">
        <v>45390</v>
      </c>
      <c r="G2215" t="s">
        <v>661</v>
      </c>
      <c r="H2215" t="s">
        <v>1535</v>
      </c>
      <c r="I2215">
        <v>192008.69</v>
      </c>
    </row>
    <row r="2216" spans="1:9" x14ac:dyDescent="0.35">
      <c r="A2216">
        <v>8643</v>
      </c>
      <c r="B2216">
        <v>105</v>
      </c>
      <c r="C2216" t="s">
        <v>660</v>
      </c>
      <c r="D2216">
        <v>266</v>
      </c>
      <c r="E2216" t="s">
        <v>23</v>
      </c>
      <c r="F2216" s="2">
        <v>45390</v>
      </c>
      <c r="G2216" t="s">
        <v>661</v>
      </c>
      <c r="H2216" t="s">
        <v>1535</v>
      </c>
      <c r="I2216">
        <v>58148.3</v>
      </c>
    </row>
    <row r="2217" spans="1:9" x14ac:dyDescent="0.35">
      <c r="A2217">
        <v>8644</v>
      </c>
      <c r="B2217">
        <v>105</v>
      </c>
      <c r="C2217" t="s">
        <v>660</v>
      </c>
      <c r="D2217">
        <v>266</v>
      </c>
      <c r="E2217" t="s">
        <v>23</v>
      </c>
      <c r="F2217" s="2">
        <v>45390</v>
      </c>
      <c r="G2217" t="s">
        <v>661</v>
      </c>
      <c r="H2217" t="s">
        <v>1535</v>
      </c>
      <c r="I2217">
        <v>28987.3</v>
      </c>
    </row>
    <row r="2218" spans="1:9" x14ac:dyDescent="0.35">
      <c r="A2218">
        <v>8645</v>
      </c>
      <c r="B2218">
        <v>105</v>
      </c>
      <c r="C2218" t="s">
        <v>660</v>
      </c>
      <c r="D2218">
        <v>266</v>
      </c>
      <c r="E2218" t="s">
        <v>23</v>
      </c>
      <c r="F2218" s="2">
        <v>45390</v>
      </c>
      <c r="G2218" t="s">
        <v>661</v>
      </c>
      <c r="H2218" t="s">
        <v>1535</v>
      </c>
      <c r="I2218">
        <v>313689.18</v>
      </c>
    </row>
    <row r="2219" spans="1:9" x14ac:dyDescent="0.35">
      <c r="A2219">
        <v>8646</v>
      </c>
      <c r="B2219">
        <v>105</v>
      </c>
      <c r="C2219" t="s">
        <v>660</v>
      </c>
      <c r="D2219">
        <v>266</v>
      </c>
      <c r="E2219" t="s">
        <v>23</v>
      </c>
      <c r="F2219" s="2">
        <v>45390</v>
      </c>
      <c r="G2219" t="s">
        <v>661</v>
      </c>
      <c r="H2219" t="s">
        <v>1536</v>
      </c>
      <c r="I2219">
        <v>1249.8699999999999</v>
      </c>
    </row>
    <row r="2220" spans="1:9" x14ac:dyDescent="0.35">
      <c r="A2220">
        <v>8647</v>
      </c>
      <c r="B2220">
        <v>105</v>
      </c>
      <c r="C2220" t="s">
        <v>660</v>
      </c>
      <c r="D2220">
        <v>266</v>
      </c>
      <c r="E2220" t="s">
        <v>23</v>
      </c>
      <c r="F2220" s="2">
        <v>45390</v>
      </c>
      <c r="G2220" t="s">
        <v>672</v>
      </c>
      <c r="H2220" t="s">
        <v>1085</v>
      </c>
      <c r="I2220">
        <v>-161.81</v>
      </c>
    </row>
    <row r="2221" spans="1:9" x14ac:dyDescent="0.35">
      <c r="A2221">
        <v>8648</v>
      </c>
      <c r="B2221">
        <v>105</v>
      </c>
      <c r="C2221" t="s">
        <v>660</v>
      </c>
      <c r="D2221">
        <v>266</v>
      </c>
      <c r="E2221" t="s">
        <v>23</v>
      </c>
      <c r="F2221" s="2">
        <v>45390</v>
      </c>
      <c r="G2221" t="s">
        <v>672</v>
      </c>
      <c r="H2221" t="s">
        <v>1512</v>
      </c>
      <c r="I2221">
        <v>-251.7</v>
      </c>
    </row>
    <row r="2222" spans="1:9" x14ac:dyDescent="0.35">
      <c r="A2222">
        <v>8649</v>
      </c>
      <c r="B2222">
        <v>105</v>
      </c>
      <c r="C2222" t="s">
        <v>660</v>
      </c>
      <c r="D2222">
        <v>266</v>
      </c>
      <c r="E2222" t="s">
        <v>23</v>
      </c>
      <c r="F2222" s="2">
        <v>45390</v>
      </c>
      <c r="G2222" t="s">
        <v>672</v>
      </c>
      <c r="H2222" t="s">
        <v>1093</v>
      </c>
      <c r="I2222">
        <v>-513.88</v>
      </c>
    </row>
    <row r="2223" spans="1:9" x14ac:dyDescent="0.35">
      <c r="A2223">
        <v>8650</v>
      </c>
      <c r="B2223">
        <v>105</v>
      </c>
      <c r="C2223" t="s">
        <v>660</v>
      </c>
      <c r="D2223">
        <v>266</v>
      </c>
      <c r="E2223" t="s">
        <v>23</v>
      </c>
      <c r="F2223" s="2">
        <v>45390</v>
      </c>
      <c r="G2223" t="s">
        <v>672</v>
      </c>
      <c r="H2223" t="s">
        <v>1088</v>
      </c>
      <c r="I2223">
        <v>-575.1</v>
      </c>
    </row>
    <row r="2224" spans="1:9" x14ac:dyDescent="0.35">
      <c r="A2224">
        <v>8651</v>
      </c>
      <c r="B2224">
        <v>105</v>
      </c>
      <c r="C2224" t="s">
        <v>660</v>
      </c>
      <c r="D2224">
        <v>266</v>
      </c>
      <c r="E2224" t="s">
        <v>23</v>
      </c>
      <c r="F2224" s="2">
        <v>45390</v>
      </c>
      <c r="G2224" t="s">
        <v>672</v>
      </c>
      <c r="H2224" t="s">
        <v>1206</v>
      </c>
      <c r="I2224">
        <v>-659.03</v>
      </c>
    </row>
    <row r="2225" spans="1:9" x14ac:dyDescent="0.35">
      <c r="A2225">
        <v>8652</v>
      </c>
      <c r="B2225">
        <v>105</v>
      </c>
      <c r="C2225" t="s">
        <v>660</v>
      </c>
      <c r="D2225">
        <v>266</v>
      </c>
      <c r="E2225" t="s">
        <v>23</v>
      </c>
      <c r="F2225" s="2">
        <v>45390</v>
      </c>
      <c r="G2225" t="s">
        <v>672</v>
      </c>
      <c r="H2225" t="s">
        <v>1537</v>
      </c>
      <c r="I2225">
        <v>-665</v>
      </c>
    </row>
    <row r="2226" spans="1:9" x14ac:dyDescent="0.35">
      <c r="A2226">
        <v>8653</v>
      </c>
      <c r="B2226">
        <v>105</v>
      </c>
      <c r="C2226" t="s">
        <v>660</v>
      </c>
      <c r="D2226">
        <v>266</v>
      </c>
      <c r="E2226" t="s">
        <v>23</v>
      </c>
      <c r="F2226" s="2">
        <v>45390</v>
      </c>
      <c r="G2226" t="s">
        <v>672</v>
      </c>
      <c r="H2226" t="s">
        <v>1085</v>
      </c>
      <c r="I2226">
        <v>-730.09</v>
      </c>
    </row>
    <row r="2227" spans="1:9" x14ac:dyDescent="0.35">
      <c r="A2227">
        <v>8654</v>
      </c>
      <c r="B2227">
        <v>105</v>
      </c>
      <c r="C2227" t="s">
        <v>660</v>
      </c>
      <c r="D2227">
        <v>266</v>
      </c>
      <c r="E2227" t="s">
        <v>23</v>
      </c>
      <c r="F2227" s="2">
        <v>45390</v>
      </c>
      <c r="G2227" t="s">
        <v>672</v>
      </c>
      <c r="H2227" t="s">
        <v>1297</v>
      </c>
      <c r="I2227">
        <v>-1129</v>
      </c>
    </row>
    <row r="2228" spans="1:9" x14ac:dyDescent="0.35">
      <c r="A2228">
        <v>8655</v>
      </c>
      <c r="B2228">
        <v>105</v>
      </c>
      <c r="C2228" t="s">
        <v>660</v>
      </c>
      <c r="D2228">
        <v>266</v>
      </c>
      <c r="E2228" t="s">
        <v>23</v>
      </c>
      <c r="F2228" s="2">
        <v>45390</v>
      </c>
      <c r="G2228" t="s">
        <v>672</v>
      </c>
      <c r="H2228" t="s">
        <v>1523</v>
      </c>
      <c r="I2228">
        <v>-1423.7</v>
      </c>
    </row>
    <row r="2229" spans="1:9" x14ac:dyDescent="0.35">
      <c r="A2229">
        <v>8656</v>
      </c>
      <c r="B2229">
        <v>105</v>
      </c>
      <c r="C2229" t="s">
        <v>660</v>
      </c>
      <c r="D2229">
        <v>266</v>
      </c>
      <c r="E2229" t="s">
        <v>23</v>
      </c>
      <c r="F2229" s="2">
        <v>45390</v>
      </c>
      <c r="G2229" t="s">
        <v>672</v>
      </c>
      <c r="H2229" t="s">
        <v>1194</v>
      </c>
      <c r="I2229">
        <v>-1550</v>
      </c>
    </row>
    <row r="2230" spans="1:9" x14ac:dyDescent="0.35">
      <c r="A2230">
        <v>8657</v>
      </c>
      <c r="B2230">
        <v>105</v>
      </c>
      <c r="C2230" t="s">
        <v>660</v>
      </c>
      <c r="D2230">
        <v>266</v>
      </c>
      <c r="E2230" t="s">
        <v>23</v>
      </c>
      <c r="F2230" s="2">
        <v>45390</v>
      </c>
      <c r="G2230" t="s">
        <v>672</v>
      </c>
      <c r="H2230" t="s">
        <v>1194</v>
      </c>
      <c r="I2230">
        <v>-2700</v>
      </c>
    </row>
    <row r="2231" spans="1:9" x14ac:dyDescent="0.35">
      <c r="A2231">
        <v>8658</v>
      </c>
      <c r="B2231">
        <v>105</v>
      </c>
      <c r="C2231" t="s">
        <v>660</v>
      </c>
      <c r="D2231">
        <v>266</v>
      </c>
      <c r="E2231" t="s">
        <v>23</v>
      </c>
      <c r="F2231" s="2">
        <v>45390</v>
      </c>
      <c r="G2231" t="s">
        <v>672</v>
      </c>
      <c r="H2231" t="s">
        <v>665</v>
      </c>
      <c r="I2231">
        <v>-30000</v>
      </c>
    </row>
    <row r="2232" spans="1:9" x14ac:dyDescent="0.35">
      <c r="A2232">
        <v>8659</v>
      </c>
      <c r="B2232">
        <v>105</v>
      </c>
      <c r="C2232" t="s">
        <v>660</v>
      </c>
      <c r="D2232">
        <v>266</v>
      </c>
      <c r="E2232" t="s">
        <v>23</v>
      </c>
      <c r="F2232" s="2">
        <v>45390</v>
      </c>
      <c r="G2232" t="s">
        <v>672</v>
      </c>
      <c r="H2232" t="s">
        <v>714</v>
      </c>
      <c r="I2232">
        <v>-100</v>
      </c>
    </row>
    <row r="2233" spans="1:9" x14ac:dyDescent="0.35">
      <c r="A2233">
        <v>8660</v>
      </c>
      <c r="B2233">
        <v>105</v>
      </c>
      <c r="C2233" t="s">
        <v>660</v>
      </c>
      <c r="D2233">
        <v>266</v>
      </c>
      <c r="E2233" t="s">
        <v>23</v>
      </c>
      <c r="F2233" s="2">
        <v>45390</v>
      </c>
      <c r="G2233" t="s">
        <v>672</v>
      </c>
      <c r="H2233" t="s">
        <v>665</v>
      </c>
      <c r="I2233">
        <v>-10</v>
      </c>
    </row>
    <row r="2234" spans="1:9" x14ac:dyDescent="0.35">
      <c r="A2234">
        <v>8661</v>
      </c>
      <c r="B2234">
        <v>105</v>
      </c>
      <c r="C2234" t="s">
        <v>660</v>
      </c>
      <c r="D2234">
        <v>266</v>
      </c>
      <c r="E2234" t="s">
        <v>23</v>
      </c>
      <c r="F2234" s="2">
        <v>45390</v>
      </c>
      <c r="G2234" t="s">
        <v>672</v>
      </c>
      <c r="H2234" t="s">
        <v>686</v>
      </c>
      <c r="I2234">
        <v>-27000</v>
      </c>
    </row>
    <row r="2235" spans="1:9" x14ac:dyDescent="0.35">
      <c r="A2235">
        <v>8662</v>
      </c>
      <c r="B2235">
        <v>105</v>
      </c>
      <c r="C2235" t="s">
        <v>660</v>
      </c>
      <c r="D2235">
        <v>266</v>
      </c>
      <c r="E2235" t="s">
        <v>23</v>
      </c>
      <c r="F2235" s="2">
        <v>45390</v>
      </c>
      <c r="G2235" t="s">
        <v>672</v>
      </c>
      <c r="H2235" t="s">
        <v>686</v>
      </c>
      <c r="I2235">
        <v>-95000</v>
      </c>
    </row>
    <row r="2236" spans="1:9" x14ac:dyDescent="0.35">
      <c r="A2236">
        <v>8663</v>
      </c>
      <c r="B2236">
        <v>105</v>
      </c>
      <c r="C2236" t="s">
        <v>660</v>
      </c>
      <c r="D2236">
        <v>266</v>
      </c>
      <c r="E2236" t="s">
        <v>23</v>
      </c>
      <c r="F2236" s="2">
        <v>45390</v>
      </c>
      <c r="G2236" t="s">
        <v>672</v>
      </c>
      <c r="H2236" t="s">
        <v>715</v>
      </c>
      <c r="I2236">
        <v>-100</v>
      </c>
    </row>
    <row r="2237" spans="1:9" x14ac:dyDescent="0.35">
      <c r="A2237">
        <v>8664</v>
      </c>
      <c r="B2237">
        <v>105</v>
      </c>
      <c r="C2237" t="s">
        <v>660</v>
      </c>
      <c r="D2237">
        <v>266</v>
      </c>
      <c r="E2237" t="s">
        <v>23</v>
      </c>
      <c r="F2237" s="2">
        <v>45390</v>
      </c>
      <c r="G2237" t="s">
        <v>672</v>
      </c>
      <c r="H2237" t="s">
        <v>716</v>
      </c>
      <c r="I2237">
        <v>-190</v>
      </c>
    </row>
    <row r="2238" spans="1:9" x14ac:dyDescent="0.35">
      <c r="A2238">
        <v>8666</v>
      </c>
      <c r="B2238">
        <v>105</v>
      </c>
      <c r="C2238" t="s">
        <v>660</v>
      </c>
      <c r="D2238">
        <v>266</v>
      </c>
      <c r="E2238" t="s">
        <v>23</v>
      </c>
      <c r="F2238" s="2">
        <v>45390</v>
      </c>
      <c r="G2238" t="s">
        <v>672</v>
      </c>
      <c r="H2238" t="s">
        <v>1538</v>
      </c>
      <c r="I2238">
        <v>-100</v>
      </c>
    </row>
    <row r="2239" spans="1:9" x14ac:dyDescent="0.35">
      <c r="A2239">
        <v>8667</v>
      </c>
      <c r="B2239">
        <v>105</v>
      </c>
      <c r="C2239" t="s">
        <v>660</v>
      </c>
      <c r="D2239">
        <v>266</v>
      </c>
      <c r="E2239" t="s">
        <v>23</v>
      </c>
      <c r="F2239" s="2">
        <v>45390</v>
      </c>
      <c r="G2239" t="s">
        <v>672</v>
      </c>
      <c r="H2239" t="s">
        <v>1539</v>
      </c>
      <c r="I2239">
        <v>-100</v>
      </c>
    </row>
    <row r="2240" spans="1:9" x14ac:dyDescent="0.35">
      <c r="A2240">
        <v>8668</v>
      </c>
      <c r="B2240">
        <v>105</v>
      </c>
      <c r="C2240" t="s">
        <v>660</v>
      </c>
      <c r="D2240">
        <v>266</v>
      </c>
      <c r="E2240" t="s">
        <v>23</v>
      </c>
      <c r="F2240" s="2">
        <v>45390</v>
      </c>
      <c r="G2240" t="s">
        <v>672</v>
      </c>
      <c r="H2240" t="s">
        <v>1540</v>
      </c>
      <c r="I2240">
        <v>-100</v>
      </c>
    </row>
    <row r="2241" spans="1:9" x14ac:dyDescent="0.35">
      <c r="A2241">
        <v>8669</v>
      </c>
      <c r="B2241">
        <v>105</v>
      </c>
      <c r="C2241" t="s">
        <v>660</v>
      </c>
      <c r="D2241">
        <v>266</v>
      </c>
      <c r="E2241" t="s">
        <v>23</v>
      </c>
      <c r="F2241" s="2">
        <v>45390</v>
      </c>
      <c r="G2241" t="s">
        <v>672</v>
      </c>
      <c r="H2241" t="s">
        <v>1541</v>
      </c>
      <c r="I2241">
        <v>-100</v>
      </c>
    </row>
    <row r="2242" spans="1:9" x14ac:dyDescent="0.35">
      <c r="A2242">
        <v>8670</v>
      </c>
      <c r="B2242">
        <v>105</v>
      </c>
      <c r="C2242" t="s">
        <v>660</v>
      </c>
      <c r="D2242">
        <v>266</v>
      </c>
      <c r="E2242" t="s">
        <v>23</v>
      </c>
      <c r="F2242" s="2">
        <v>45390</v>
      </c>
      <c r="G2242" t="s">
        <v>672</v>
      </c>
      <c r="H2242" t="s">
        <v>1542</v>
      </c>
      <c r="I2242">
        <v>-100</v>
      </c>
    </row>
    <row r="2243" spans="1:9" x14ac:dyDescent="0.35">
      <c r="A2243">
        <v>8671</v>
      </c>
      <c r="B2243">
        <v>105</v>
      </c>
      <c r="C2243" t="s">
        <v>660</v>
      </c>
      <c r="D2243">
        <v>266</v>
      </c>
      <c r="E2243" t="s">
        <v>23</v>
      </c>
      <c r="F2243" s="2">
        <v>45390</v>
      </c>
      <c r="G2243" t="s">
        <v>672</v>
      </c>
      <c r="H2243" t="s">
        <v>1543</v>
      </c>
      <c r="I2243">
        <v>-100</v>
      </c>
    </row>
    <row r="2244" spans="1:9" x14ac:dyDescent="0.35">
      <c r="A2244">
        <v>8672</v>
      </c>
      <c r="B2244">
        <v>105</v>
      </c>
      <c r="C2244" t="s">
        <v>660</v>
      </c>
      <c r="D2244">
        <v>266</v>
      </c>
      <c r="E2244" t="s">
        <v>23</v>
      </c>
      <c r="F2244" s="2">
        <v>45390</v>
      </c>
      <c r="G2244" t="s">
        <v>672</v>
      </c>
      <c r="H2244" t="s">
        <v>1544</v>
      </c>
      <c r="I2244">
        <v>-100</v>
      </c>
    </row>
    <row r="2245" spans="1:9" x14ac:dyDescent="0.35">
      <c r="A2245">
        <v>8673</v>
      </c>
      <c r="B2245">
        <v>105</v>
      </c>
      <c r="C2245" t="s">
        <v>660</v>
      </c>
      <c r="D2245">
        <v>266</v>
      </c>
      <c r="E2245" t="s">
        <v>23</v>
      </c>
      <c r="F2245" s="2">
        <v>45390</v>
      </c>
      <c r="G2245" t="s">
        <v>672</v>
      </c>
      <c r="H2245" t="s">
        <v>1545</v>
      </c>
      <c r="I2245">
        <v>-426.4</v>
      </c>
    </row>
    <row r="2246" spans="1:9" x14ac:dyDescent="0.35">
      <c r="A2246">
        <v>8609</v>
      </c>
      <c r="B2246">
        <v>105</v>
      </c>
      <c r="C2246" t="s">
        <v>660</v>
      </c>
      <c r="D2246">
        <v>266</v>
      </c>
      <c r="E2246" t="s">
        <v>23</v>
      </c>
      <c r="F2246" s="2">
        <v>45387</v>
      </c>
      <c r="G2246" t="s">
        <v>661</v>
      </c>
      <c r="H2246" t="s">
        <v>1546</v>
      </c>
      <c r="I2246">
        <v>29523.599999999999</v>
      </c>
    </row>
    <row r="2247" spans="1:9" x14ac:dyDescent="0.35">
      <c r="A2247">
        <v>8610</v>
      </c>
      <c r="B2247">
        <v>105</v>
      </c>
      <c r="C2247" t="s">
        <v>660</v>
      </c>
      <c r="D2247">
        <v>266</v>
      </c>
      <c r="E2247" t="s">
        <v>23</v>
      </c>
      <c r="F2247" s="2">
        <v>45387</v>
      </c>
      <c r="G2247" t="s">
        <v>661</v>
      </c>
      <c r="H2247" t="s">
        <v>666</v>
      </c>
      <c r="I2247">
        <v>1152.1300000000001</v>
      </c>
    </row>
    <row r="2248" spans="1:9" x14ac:dyDescent="0.35">
      <c r="A2248">
        <v>8611</v>
      </c>
      <c r="B2248">
        <v>105</v>
      </c>
      <c r="C2248" t="s">
        <v>660</v>
      </c>
      <c r="D2248">
        <v>266</v>
      </c>
      <c r="E2248" t="s">
        <v>23</v>
      </c>
      <c r="F2248" s="2">
        <v>45387</v>
      </c>
      <c r="G2248" t="s">
        <v>661</v>
      </c>
      <c r="H2248" t="s">
        <v>666</v>
      </c>
      <c r="I2248">
        <v>1090.6500000000001</v>
      </c>
    </row>
    <row r="2249" spans="1:9" x14ac:dyDescent="0.35">
      <c r="A2249">
        <v>8612</v>
      </c>
      <c r="B2249">
        <v>105</v>
      </c>
      <c r="C2249" t="s">
        <v>660</v>
      </c>
      <c r="D2249">
        <v>266</v>
      </c>
      <c r="E2249" t="s">
        <v>23</v>
      </c>
      <c r="F2249" s="2">
        <v>45387</v>
      </c>
      <c r="G2249" t="s">
        <v>661</v>
      </c>
      <c r="H2249" t="s">
        <v>666</v>
      </c>
      <c r="I2249">
        <v>2977.41</v>
      </c>
    </row>
    <row r="2250" spans="1:9" x14ac:dyDescent="0.35">
      <c r="A2250">
        <v>8613</v>
      </c>
      <c r="B2250">
        <v>105</v>
      </c>
      <c r="C2250" t="s">
        <v>660</v>
      </c>
      <c r="D2250">
        <v>266</v>
      </c>
      <c r="E2250" t="s">
        <v>23</v>
      </c>
      <c r="F2250" s="2">
        <v>45387</v>
      </c>
      <c r="G2250" t="s">
        <v>661</v>
      </c>
      <c r="H2250" t="s">
        <v>667</v>
      </c>
      <c r="I2250">
        <v>356.15</v>
      </c>
    </row>
    <row r="2251" spans="1:9" x14ac:dyDescent="0.35">
      <c r="A2251">
        <v>8615</v>
      </c>
      <c r="B2251">
        <v>105</v>
      </c>
      <c r="C2251" t="s">
        <v>660</v>
      </c>
      <c r="D2251">
        <v>266</v>
      </c>
      <c r="E2251" t="s">
        <v>23</v>
      </c>
      <c r="F2251" s="2">
        <v>45387</v>
      </c>
      <c r="G2251" t="s">
        <v>661</v>
      </c>
      <c r="H2251" t="s">
        <v>1547</v>
      </c>
      <c r="I2251">
        <v>1500</v>
      </c>
    </row>
    <row r="2252" spans="1:9" x14ac:dyDescent="0.35">
      <c r="A2252">
        <v>8616</v>
      </c>
      <c r="B2252">
        <v>105</v>
      </c>
      <c r="C2252" t="s">
        <v>660</v>
      </c>
      <c r="D2252">
        <v>266</v>
      </c>
      <c r="E2252" t="s">
        <v>23</v>
      </c>
      <c r="F2252" s="2">
        <v>45387</v>
      </c>
      <c r="G2252" t="s">
        <v>661</v>
      </c>
      <c r="H2252" t="s">
        <v>1548</v>
      </c>
      <c r="I2252">
        <v>27588.2</v>
      </c>
    </row>
    <row r="2253" spans="1:9" x14ac:dyDescent="0.35">
      <c r="A2253">
        <v>8617</v>
      </c>
      <c r="B2253">
        <v>105</v>
      </c>
      <c r="C2253" t="s">
        <v>660</v>
      </c>
      <c r="D2253">
        <v>266</v>
      </c>
      <c r="E2253" t="s">
        <v>23</v>
      </c>
      <c r="F2253" s="2">
        <v>45387</v>
      </c>
      <c r="G2253" t="s">
        <v>661</v>
      </c>
      <c r="H2253" t="s">
        <v>1548</v>
      </c>
      <c r="I2253">
        <v>10379.83</v>
      </c>
    </row>
    <row r="2254" spans="1:9" x14ac:dyDescent="0.35">
      <c r="A2254">
        <v>8618</v>
      </c>
      <c r="B2254">
        <v>105</v>
      </c>
      <c r="C2254" t="s">
        <v>660</v>
      </c>
      <c r="D2254">
        <v>266</v>
      </c>
      <c r="E2254" t="s">
        <v>23</v>
      </c>
      <c r="F2254" s="2">
        <v>45387</v>
      </c>
      <c r="G2254" t="s">
        <v>661</v>
      </c>
      <c r="H2254" t="s">
        <v>1548</v>
      </c>
      <c r="I2254">
        <v>8282.9</v>
      </c>
    </row>
    <row r="2255" spans="1:9" x14ac:dyDescent="0.35">
      <c r="A2255">
        <v>8619</v>
      </c>
      <c r="B2255">
        <v>105</v>
      </c>
      <c r="C2255" t="s">
        <v>660</v>
      </c>
      <c r="D2255">
        <v>266</v>
      </c>
      <c r="E2255" t="s">
        <v>23</v>
      </c>
      <c r="F2255" s="2">
        <v>45387</v>
      </c>
      <c r="G2255" t="s">
        <v>661</v>
      </c>
      <c r="H2255" t="s">
        <v>1548</v>
      </c>
      <c r="I2255">
        <v>90041.02</v>
      </c>
    </row>
    <row r="2256" spans="1:9" x14ac:dyDescent="0.35">
      <c r="A2256">
        <v>8620</v>
      </c>
      <c r="B2256">
        <v>105</v>
      </c>
      <c r="C2256" t="s">
        <v>660</v>
      </c>
      <c r="D2256">
        <v>266</v>
      </c>
      <c r="E2256" t="s">
        <v>23</v>
      </c>
      <c r="F2256" s="2">
        <v>45387</v>
      </c>
      <c r="G2256" t="s">
        <v>661</v>
      </c>
      <c r="H2256" t="s">
        <v>1549</v>
      </c>
      <c r="I2256">
        <v>695.86</v>
      </c>
    </row>
    <row r="2257" spans="1:9" x14ac:dyDescent="0.35">
      <c r="A2257">
        <v>8621</v>
      </c>
      <c r="B2257">
        <v>105</v>
      </c>
      <c r="C2257" t="s">
        <v>660</v>
      </c>
      <c r="D2257">
        <v>266</v>
      </c>
      <c r="E2257" t="s">
        <v>23</v>
      </c>
      <c r="F2257" s="2">
        <v>45387</v>
      </c>
      <c r="G2257" t="s">
        <v>661</v>
      </c>
      <c r="H2257" t="s">
        <v>1550</v>
      </c>
      <c r="I2257">
        <v>2500</v>
      </c>
    </row>
    <row r="2258" spans="1:9" x14ac:dyDescent="0.35">
      <c r="A2258">
        <v>8622</v>
      </c>
      <c r="B2258">
        <v>105</v>
      </c>
      <c r="C2258" t="s">
        <v>660</v>
      </c>
      <c r="D2258">
        <v>266</v>
      </c>
      <c r="E2258" t="s">
        <v>23</v>
      </c>
      <c r="F2258" s="2">
        <v>45387</v>
      </c>
      <c r="G2258" t="s">
        <v>661</v>
      </c>
      <c r="H2258" t="s">
        <v>1551</v>
      </c>
      <c r="I2258">
        <v>3900</v>
      </c>
    </row>
    <row r="2259" spans="1:9" x14ac:dyDescent="0.35">
      <c r="A2259">
        <v>8623</v>
      </c>
      <c r="B2259">
        <v>105</v>
      </c>
      <c r="C2259" t="s">
        <v>660</v>
      </c>
      <c r="D2259">
        <v>266</v>
      </c>
      <c r="E2259" t="s">
        <v>23</v>
      </c>
      <c r="F2259" s="2">
        <v>45387</v>
      </c>
      <c r="G2259" t="s">
        <v>672</v>
      </c>
      <c r="H2259" t="s">
        <v>1085</v>
      </c>
      <c r="I2259">
        <v>-277.41000000000003</v>
      </c>
    </row>
    <row r="2260" spans="1:9" x14ac:dyDescent="0.35">
      <c r="A2260">
        <v>8624</v>
      </c>
      <c r="B2260">
        <v>105</v>
      </c>
      <c r="C2260" t="s">
        <v>660</v>
      </c>
      <c r="D2260">
        <v>266</v>
      </c>
      <c r="E2260" t="s">
        <v>23</v>
      </c>
      <c r="F2260" s="2">
        <v>45387</v>
      </c>
      <c r="G2260" t="s">
        <v>672</v>
      </c>
      <c r="H2260" t="s">
        <v>1204</v>
      </c>
      <c r="I2260">
        <v>-279.72000000000003</v>
      </c>
    </row>
    <row r="2261" spans="1:9" x14ac:dyDescent="0.35">
      <c r="A2261">
        <v>8625</v>
      </c>
      <c r="B2261">
        <v>105</v>
      </c>
      <c r="C2261" t="s">
        <v>660</v>
      </c>
      <c r="D2261">
        <v>266</v>
      </c>
      <c r="E2261" t="s">
        <v>23</v>
      </c>
      <c r="F2261" s="2">
        <v>45387</v>
      </c>
      <c r="G2261" t="s">
        <v>672</v>
      </c>
      <c r="H2261" t="s">
        <v>1088</v>
      </c>
      <c r="I2261">
        <v>-418.09</v>
      </c>
    </row>
    <row r="2262" spans="1:9" x14ac:dyDescent="0.35">
      <c r="A2262">
        <v>8626</v>
      </c>
      <c r="B2262">
        <v>105</v>
      </c>
      <c r="C2262" t="s">
        <v>660</v>
      </c>
      <c r="D2262">
        <v>266</v>
      </c>
      <c r="E2262" t="s">
        <v>23</v>
      </c>
      <c r="F2262" s="2">
        <v>45387</v>
      </c>
      <c r="G2262" t="s">
        <v>672</v>
      </c>
      <c r="H2262" t="s">
        <v>1552</v>
      </c>
      <c r="I2262">
        <v>-500</v>
      </c>
    </row>
    <row r="2263" spans="1:9" x14ac:dyDescent="0.35">
      <c r="A2263">
        <v>8627</v>
      </c>
      <c r="B2263">
        <v>105</v>
      </c>
      <c r="C2263" t="s">
        <v>660</v>
      </c>
      <c r="D2263">
        <v>266</v>
      </c>
      <c r="E2263" t="s">
        <v>23</v>
      </c>
      <c r="F2263" s="2">
        <v>45387</v>
      </c>
      <c r="G2263" t="s">
        <v>672</v>
      </c>
      <c r="H2263" t="s">
        <v>1208</v>
      </c>
      <c r="I2263">
        <v>-779.48</v>
      </c>
    </row>
    <row r="2264" spans="1:9" x14ac:dyDescent="0.35">
      <c r="A2264">
        <v>8628</v>
      </c>
      <c r="B2264">
        <v>105</v>
      </c>
      <c r="C2264" t="s">
        <v>660</v>
      </c>
      <c r="D2264">
        <v>266</v>
      </c>
      <c r="E2264" t="s">
        <v>23</v>
      </c>
      <c r="F2264" s="2">
        <v>45387</v>
      </c>
      <c r="G2264" t="s">
        <v>672</v>
      </c>
      <c r="H2264" t="s">
        <v>1204</v>
      </c>
      <c r="I2264">
        <v>-1798.88</v>
      </c>
    </row>
    <row r="2265" spans="1:9" x14ac:dyDescent="0.35">
      <c r="A2265">
        <v>8629</v>
      </c>
      <c r="B2265">
        <v>105</v>
      </c>
      <c r="C2265" t="s">
        <v>660</v>
      </c>
      <c r="D2265">
        <v>266</v>
      </c>
      <c r="E2265" t="s">
        <v>23</v>
      </c>
      <c r="F2265" s="2">
        <v>45387</v>
      </c>
      <c r="G2265" t="s">
        <v>672</v>
      </c>
      <c r="H2265" t="s">
        <v>1093</v>
      </c>
      <c r="I2265">
        <v>-3798.36</v>
      </c>
    </row>
    <row r="2266" spans="1:9" x14ac:dyDescent="0.35">
      <c r="A2266">
        <v>8630</v>
      </c>
      <c r="B2266">
        <v>105</v>
      </c>
      <c r="C2266" t="s">
        <v>660</v>
      </c>
      <c r="D2266">
        <v>266</v>
      </c>
      <c r="E2266" t="s">
        <v>23</v>
      </c>
      <c r="F2266" s="2">
        <v>45387</v>
      </c>
      <c r="G2266" t="s">
        <v>672</v>
      </c>
      <c r="H2266" t="s">
        <v>1088</v>
      </c>
      <c r="I2266">
        <v>-835.31</v>
      </c>
    </row>
    <row r="2267" spans="1:9" x14ac:dyDescent="0.35">
      <c r="A2267">
        <v>8631</v>
      </c>
      <c r="B2267">
        <v>105</v>
      </c>
      <c r="C2267" t="s">
        <v>660</v>
      </c>
      <c r="D2267">
        <v>266</v>
      </c>
      <c r="E2267" t="s">
        <v>23</v>
      </c>
      <c r="F2267" s="2">
        <v>45387</v>
      </c>
      <c r="G2267" t="s">
        <v>672</v>
      </c>
      <c r="H2267" t="s">
        <v>696</v>
      </c>
      <c r="I2267">
        <v>-1.65</v>
      </c>
    </row>
    <row r="2268" spans="1:9" x14ac:dyDescent="0.35">
      <c r="A2268">
        <v>8632</v>
      </c>
      <c r="B2268">
        <v>105</v>
      </c>
      <c r="C2268" t="s">
        <v>660</v>
      </c>
      <c r="D2268">
        <v>266</v>
      </c>
      <c r="E2268" t="s">
        <v>23</v>
      </c>
      <c r="F2268" s="2">
        <v>45387</v>
      </c>
      <c r="G2268" t="s">
        <v>672</v>
      </c>
      <c r="H2268" t="s">
        <v>665</v>
      </c>
      <c r="I2268">
        <v>-10</v>
      </c>
    </row>
    <row r="2269" spans="1:9" x14ac:dyDescent="0.35">
      <c r="A2269">
        <v>8633</v>
      </c>
      <c r="B2269">
        <v>105</v>
      </c>
      <c r="C2269" t="s">
        <v>660</v>
      </c>
      <c r="D2269">
        <v>266</v>
      </c>
      <c r="E2269" t="s">
        <v>23</v>
      </c>
      <c r="F2269" s="2">
        <v>45387</v>
      </c>
      <c r="G2269" t="s">
        <v>672</v>
      </c>
      <c r="H2269" t="s">
        <v>665</v>
      </c>
      <c r="I2269">
        <v>-40000</v>
      </c>
    </row>
    <row r="2270" spans="1:9" x14ac:dyDescent="0.35">
      <c r="A2270">
        <v>8634</v>
      </c>
      <c r="B2270">
        <v>105</v>
      </c>
      <c r="C2270" t="s">
        <v>660</v>
      </c>
      <c r="D2270">
        <v>266</v>
      </c>
      <c r="E2270" t="s">
        <v>23</v>
      </c>
      <c r="F2270" s="2">
        <v>45387</v>
      </c>
      <c r="G2270" t="s">
        <v>672</v>
      </c>
      <c r="H2270" t="s">
        <v>665</v>
      </c>
      <c r="I2270">
        <v>-21000</v>
      </c>
    </row>
    <row r="2271" spans="1:9" x14ac:dyDescent="0.35">
      <c r="A2271">
        <v>8635</v>
      </c>
      <c r="B2271">
        <v>105</v>
      </c>
      <c r="C2271" t="s">
        <v>660</v>
      </c>
      <c r="D2271">
        <v>266</v>
      </c>
      <c r="E2271" t="s">
        <v>23</v>
      </c>
      <c r="F2271" s="2">
        <v>45387</v>
      </c>
      <c r="G2271" t="s">
        <v>672</v>
      </c>
      <c r="H2271" t="s">
        <v>680</v>
      </c>
      <c r="I2271">
        <v>-100000</v>
      </c>
    </row>
    <row r="2272" spans="1:9" x14ac:dyDescent="0.35">
      <c r="A2272">
        <v>8636</v>
      </c>
      <c r="B2272">
        <v>105</v>
      </c>
      <c r="C2272" t="s">
        <v>660</v>
      </c>
      <c r="D2272">
        <v>266</v>
      </c>
      <c r="E2272" t="s">
        <v>23</v>
      </c>
      <c r="F2272" s="2">
        <v>45387</v>
      </c>
      <c r="G2272" t="s">
        <v>672</v>
      </c>
      <c r="H2272" t="s">
        <v>789</v>
      </c>
      <c r="I2272">
        <v>-14671.86</v>
      </c>
    </row>
    <row r="2273" spans="1:9" x14ac:dyDescent="0.35">
      <c r="A2273">
        <v>8637</v>
      </c>
      <c r="B2273">
        <v>105</v>
      </c>
      <c r="C2273" t="s">
        <v>660</v>
      </c>
      <c r="D2273">
        <v>266</v>
      </c>
      <c r="E2273" t="s">
        <v>23</v>
      </c>
      <c r="F2273" s="2">
        <v>45387</v>
      </c>
      <c r="G2273" t="s">
        <v>672</v>
      </c>
      <c r="H2273" t="s">
        <v>1553</v>
      </c>
      <c r="I2273">
        <v>-2492.09</v>
      </c>
    </row>
    <row r="2274" spans="1:9" x14ac:dyDescent="0.35">
      <c r="A2274">
        <v>8638</v>
      </c>
      <c r="B2274">
        <v>105</v>
      </c>
      <c r="C2274" t="s">
        <v>660</v>
      </c>
      <c r="D2274">
        <v>266</v>
      </c>
      <c r="E2274" t="s">
        <v>23</v>
      </c>
      <c r="F2274" s="2">
        <v>45387</v>
      </c>
      <c r="G2274" t="s">
        <v>672</v>
      </c>
      <c r="H2274" t="s">
        <v>1554</v>
      </c>
      <c r="I2274">
        <v>-5260</v>
      </c>
    </row>
    <row r="2275" spans="1:9" x14ac:dyDescent="0.35">
      <c r="A2275">
        <v>8567</v>
      </c>
      <c r="B2275">
        <v>105</v>
      </c>
      <c r="C2275" t="s">
        <v>660</v>
      </c>
      <c r="D2275">
        <v>266</v>
      </c>
      <c r="E2275" t="s">
        <v>23</v>
      </c>
      <c r="F2275" s="2">
        <v>45386</v>
      </c>
      <c r="G2275" t="s">
        <v>661</v>
      </c>
      <c r="H2275" t="s">
        <v>662</v>
      </c>
      <c r="I2275">
        <v>595.78</v>
      </c>
    </row>
    <row r="2276" spans="1:9" x14ac:dyDescent="0.35">
      <c r="A2276">
        <v>8568</v>
      </c>
      <c r="B2276">
        <v>105</v>
      </c>
      <c r="C2276" t="s">
        <v>660</v>
      </c>
      <c r="D2276">
        <v>266</v>
      </c>
      <c r="E2276" t="s">
        <v>23</v>
      </c>
      <c r="F2276" s="2">
        <v>45386</v>
      </c>
      <c r="G2276" t="s">
        <v>661</v>
      </c>
      <c r="H2276" t="s">
        <v>665</v>
      </c>
      <c r="I2276">
        <v>3600</v>
      </c>
    </row>
    <row r="2277" spans="1:9" x14ac:dyDescent="0.35">
      <c r="A2277">
        <v>8569</v>
      </c>
      <c r="B2277">
        <v>105</v>
      </c>
      <c r="C2277" t="s">
        <v>660</v>
      </c>
      <c r="D2277">
        <v>266</v>
      </c>
      <c r="E2277" t="s">
        <v>23</v>
      </c>
      <c r="F2277" s="2">
        <v>45386</v>
      </c>
      <c r="G2277" t="s">
        <v>661</v>
      </c>
      <c r="H2277" t="s">
        <v>667</v>
      </c>
      <c r="I2277">
        <v>642.54</v>
      </c>
    </row>
    <row r="2278" spans="1:9" x14ac:dyDescent="0.35">
      <c r="A2278">
        <v>8570</v>
      </c>
      <c r="B2278">
        <v>105</v>
      </c>
      <c r="C2278" t="s">
        <v>660</v>
      </c>
      <c r="D2278">
        <v>266</v>
      </c>
      <c r="E2278" t="s">
        <v>23</v>
      </c>
      <c r="F2278" s="2">
        <v>45386</v>
      </c>
      <c r="G2278" t="s">
        <v>661</v>
      </c>
      <c r="H2278" t="s">
        <v>1555</v>
      </c>
      <c r="I2278">
        <v>214.5</v>
      </c>
    </row>
    <row r="2279" spans="1:9" x14ac:dyDescent="0.35">
      <c r="A2279">
        <v>8571</v>
      </c>
      <c r="B2279">
        <v>105</v>
      </c>
      <c r="C2279" t="s">
        <v>660</v>
      </c>
      <c r="D2279">
        <v>266</v>
      </c>
      <c r="E2279" t="s">
        <v>23</v>
      </c>
      <c r="F2279" s="2">
        <v>45386</v>
      </c>
      <c r="G2279" t="s">
        <v>661</v>
      </c>
      <c r="H2279" t="s">
        <v>1556</v>
      </c>
      <c r="I2279">
        <v>1500</v>
      </c>
    </row>
    <row r="2280" spans="1:9" x14ac:dyDescent="0.35">
      <c r="A2280">
        <v>8572</v>
      </c>
      <c r="B2280">
        <v>105</v>
      </c>
      <c r="C2280" t="s">
        <v>660</v>
      </c>
      <c r="D2280">
        <v>266</v>
      </c>
      <c r="E2280" t="s">
        <v>23</v>
      </c>
      <c r="F2280" s="2">
        <v>45386</v>
      </c>
      <c r="G2280" t="s">
        <v>661</v>
      </c>
      <c r="H2280" t="s">
        <v>1557</v>
      </c>
      <c r="I2280">
        <v>89356.91</v>
      </c>
    </row>
    <row r="2281" spans="1:9" x14ac:dyDescent="0.35">
      <c r="A2281">
        <v>8573</v>
      </c>
      <c r="B2281">
        <v>105</v>
      </c>
      <c r="C2281" t="s">
        <v>660</v>
      </c>
      <c r="D2281">
        <v>266</v>
      </c>
      <c r="E2281" t="s">
        <v>23</v>
      </c>
      <c r="F2281" s="2">
        <v>45386</v>
      </c>
      <c r="G2281" t="s">
        <v>661</v>
      </c>
      <c r="H2281" t="s">
        <v>1557</v>
      </c>
      <c r="I2281">
        <v>20733.900000000001</v>
      </c>
    </row>
    <row r="2282" spans="1:9" x14ac:dyDescent="0.35">
      <c r="A2282">
        <v>8574</v>
      </c>
      <c r="B2282">
        <v>105</v>
      </c>
      <c r="C2282" t="s">
        <v>660</v>
      </c>
      <c r="D2282">
        <v>266</v>
      </c>
      <c r="E2282" t="s">
        <v>23</v>
      </c>
      <c r="F2282" s="2">
        <v>45386</v>
      </c>
      <c r="G2282" t="s">
        <v>661</v>
      </c>
      <c r="H2282" t="s">
        <v>1557</v>
      </c>
      <c r="I2282">
        <v>9594.51</v>
      </c>
    </row>
    <row r="2283" spans="1:9" x14ac:dyDescent="0.35">
      <c r="A2283">
        <v>8575</v>
      </c>
      <c r="B2283">
        <v>105</v>
      </c>
      <c r="C2283" t="s">
        <v>660</v>
      </c>
      <c r="D2283">
        <v>266</v>
      </c>
      <c r="E2283" t="s">
        <v>23</v>
      </c>
      <c r="F2283" s="2">
        <v>45386</v>
      </c>
      <c r="G2283" t="s">
        <v>661</v>
      </c>
      <c r="H2283" t="s">
        <v>1557</v>
      </c>
      <c r="I2283">
        <v>8434.66</v>
      </c>
    </row>
    <row r="2284" spans="1:9" x14ac:dyDescent="0.35">
      <c r="A2284">
        <v>8576</v>
      </c>
      <c r="B2284">
        <v>105</v>
      </c>
      <c r="C2284" t="s">
        <v>660</v>
      </c>
      <c r="D2284">
        <v>266</v>
      </c>
      <c r="E2284" t="s">
        <v>23</v>
      </c>
      <c r="F2284" s="2">
        <v>45386</v>
      </c>
      <c r="G2284" t="s">
        <v>661</v>
      </c>
      <c r="H2284" t="s">
        <v>1558</v>
      </c>
      <c r="I2284">
        <v>1500</v>
      </c>
    </row>
    <row r="2285" spans="1:9" x14ac:dyDescent="0.35">
      <c r="A2285">
        <v>8577</v>
      </c>
      <c r="B2285">
        <v>105</v>
      </c>
      <c r="C2285" t="s">
        <v>660</v>
      </c>
      <c r="D2285">
        <v>266</v>
      </c>
      <c r="E2285" t="s">
        <v>23</v>
      </c>
      <c r="F2285" s="2">
        <v>45386</v>
      </c>
      <c r="G2285" t="s">
        <v>672</v>
      </c>
      <c r="H2285" t="s">
        <v>1559</v>
      </c>
      <c r="I2285">
        <v>-216.6</v>
      </c>
    </row>
    <row r="2286" spans="1:9" x14ac:dyDescent="0.35">
      <c r="A2286">
        <v>8578</v>
      </c>
      <c r="B2286">
        <v>105</v>
      </c>
      <c r="C2286" t="s">
        <v>660</v>
      </c>
      <c r="D2286">
        <v>266</v>
      </c>
      <c r="E2286" t="s">
        <v>23</v>
      </c>
      <c r="F2286" s="2">
        <v>45386</v>
      </c>
      <c r="G2286" t="s">
        <v>672</v>
      </c>
      <c r="H2286" t="s">
        <v>1519</v>
      </c>
      <c r="I2286">
        <v>-410</v>
      </c>
    </row>
    <row r="2287" spans="1:9" x14ac:dyDescent="0.35">
      <c r="A2287">
        <v>8579</v>
      </c>
      <c r="B2287">
        <v>105</v>
      </c>
      <c r="C2287" t="s">
        <v>660</v>
      </c>
      <c r="D2287">
        <v>266</v>
      </c>
      <c r="E2287" t="s">
        <v>23</v>
      </c>
      <c r="F2287" s="2">
        <v>45386</v>
      </c>
      <c r="G2287" t="s">
        <v>672</v>
      </c>
      <c r="H2287" t="s">
        <v>1085</v>
      </c>
      <c r="I2287">
        <v>-552.61</v>
      </c>
    </row>
    <row r="2288" spans="1:9" x14ac:dyDescent="0.35">
      <c r="A2288">
        <v>8580</v>
      </c>
      <c r="B2288">
        <v>105</v>
      </c>
      <c r="C2288" t="s">
        <v>660</v>
      </c>
      <c r="D2288">
        <v>266</v>
      </c>
      <c r="E2288" t="s">
        <v>23</v>
      </c>
      <c r="F2288" s="2">
        <v>45386</v>
      </c>
      <c r="G2288" t="s">
        <v>672</v>
      </c>
      <c r="H2288" t="s">
        <v>1509</v>
      </c>
      <c r="I2288">
        <v>-1370.2</v>
      </c>
    </row>
    <row r="2289" spans="1:9" x14ac:dyDescent="0.35">
      <c r="A2289">
        <v>8581</v>
      </c>
      <c r="B2289">
        <v>105</v>
      </c>
      <c r="C2289" t="s">
        <v>660</v>
      </c>
      <c r="D2289">
        <v>266</v>
      </c>
      <c r="E2289" t="s">
        <v>23</v>
      </c>
      <c r="F2289" s="2">
        <v>45386</v>
      </c>
      <c r="G2289" t="s">
        <v>672</v>
      </c>
      <c r="H2289" t="s">
        <v>1560</v>
      </c>
      <c r="I2289">
        <v>-2554.58</v>
      </c>
    </row>
    <row r="2290" spans="1:9" x14ac:dyDescent="0.35">
      <c r="A2290">
        <v>8582</v>
      </c>
      <c r="B2290">
        <v>105</v>
      </c>
      <c r="C2290" t="s">
        <v>660</v>
      </c>
      <c r="D2290">
        <v>266</v>
      </c>
      <c r="E2290" t="s">
        <v>23</v>
      </c>
      <c r="F2290" s="2">
        <v>45386</v>
      </c>
      <c r="G2290" t="s">
        <v>672</v>
      </c>
      <c r="H2290" t="s">
        <v>1522</v>
      </c>
      <c r="I2290">
        <v>-2809.64</v>
      </c>
    </row>
    <row r="2291" spans="1:9" x14ac:dyDescent="0.35">
      <c r="A2291">
        <v>8583</v>
      </c>
      <c r="B2291">
        <v>105</v>
      </c>
      <c r="C2291" t="s">
        <v>660</v>
      </c>
      <c r="D2291">
        <v>266</v>
      </c>
      <c r="E2291" t="s">
        <v>23</v>
      </c>
      <c r="F2291" s="2">
        <v>45386</v>
      </c>
      <c r="G2291" t="s">
        <v>672</v>
      </c>
      <c r="H2291" t="s">
        <v>1510</v>
      </c>
      <c r="I2291">
        <v>-2072.61</v>
      </c>
    </row>
    <row r="2292" spans="1:9" x14ac:dyDescent="0.35">
      <c r="A2292">
        <v>8584</v>
      </c>
      <c r="B2292">
        <v>105</v>
      </c>
      <c r="C2292" t="s">
        <v>660</v>
      </c>
      <c r="D2292">
        <v>266</v>
      </c>
      <c r="E2292" t="s">
        <v>23</v>
      </c>
      <c r="F2292" s="2">
        <v>45386</v>
      </c>
      <c r="G2292" t="s">
        <v>672</v>
      </c>
      <c r="H2292" t="s">
        <v>1510</v>
      </c>
      <c r="I2292">
        <v>-2119.37</v>
      </c>
    </row>
    <row r="2293" spans="1:9" x14ac:dyDescent="0.35">
      <c r="A2293">
        <v>8585</v>
      </c>
      <c r="B2293">
        <v>105</v>
      </c>
      <c r="C2293" t="s">
        <v>660</v>
      </c>
      <c r="D2293">
        <v>266</v>
      </c>
      <c r="E2293" t="s">
        <v>23</v>
      </c>
      <c r="F2293" s="2">
        <v>45386</v>
      </c>
      <c r="G2293" t="s">
        <v>672</v>
      </c>
      <c r="H2293" t="s">
        <v>696</v>
      </c>
      <c r="I2293">
        <v>-1.65</v>
      </c>
    </row>
    <row r="2294" spans="1:9" x14ac:dyDescent="0.35">
      <c r="A2294">
        <v>8586</v>
      </c>
      <c r="B2294">
        <v>105</v>
      </c>
      <c r="C2294" t="s">
        <v>660</v>
      </c>
      <c r="D2294">
        <v>266</v>
      </c>
      <c r="E2294" t="s">
        <v>23</v>
      </c>
      <c r="F2294" s="2">
        <v>45386</v>
      </c>
      <c r="G2294" t="s">
        <v>672</v>
      </c>
      <c r="H2294" t="s">
        <v>696</v>
      </c>
      <c r="I2294">
        <v>-1.65</v>
      </c>
    </row>
    <row r="2295" spans="1:9" x14ac:dyDescent="0.35">
      <c r="A2295">
        <v>8587</v>
      </c>
      <c r="B2295">
        <v>105</v>
      </c>
      <c r="C2295" t="s">
        <v>660</v>
      </c>
      <c r="D2295">
        <v>266</v>
      </c>
      <c r="E2295" t="s">
        <v>23</v>
      </c>
      <c r="F2295" s="2">
        <v>45386</v>
      </c>
      <c r="G2295" t="s">
        <v>672</v>
      </c>
      <c r="H2295" t="s">
        <v>696</v>
      </c>
      <c r="I2295">
        <v>-1.65</v>
      </c>
    </row>
    <row r="2296" spans="1:9" x14ac:dyDescent="0.35">
      <c r="A2296">
        <v>8588</v>
      </c>
      <c r="B2296">
        <v>105</v>
      </c>
      <c r="C2296" t="s">
        <v>660</v>
      </c>
      <c r="D2296">
        <v>266</v>
      </c>
      <c r="E2296" t="s">
        <v>23</v>
      </c>
      <c r="F2296" s="2">
        <v>45386</v>
      </c>
      <c r="G2296" t="s">
        <v>672</v>
      </c>
      <c r="H2296" t="s">
        <v>696</v>
      </c>
      <c r="I2296">
        <v>-1.65</v>
      </c>
    </row>
    <row r="2297" spans="1:9" x14ac:dyDescent="0.35">
      <c r="A2297">
        <v>8589</v>
      </c>
      <c r="B2297">
        <v>105</v>
      </c>
      <c r="C2297" t="s">
        <v>660</v>
      </c>
      <c r="D2297">
        <v>266</v>
      </c>
      <c r="E2297" t="s">
        <v>23</v>
      </c>
      <c r="F2297" s="2">
        <v>45386</v>
      </c>
      <c r="G2297" t="s">
        <v>672</v>
      </c>
      <c r="H2297" t="s">
        <v>696</v>
      </c>
      <c r="I2297">
        <v>-1.65</v>
      </c>
    </row>
    <row r="2298" spans="1:9" x14ac:dyDescent="0.35">
      <c r="A2298">
        <v>8590</v>
      </c>
      <c r="B2298">
        <v>105</v>
      </c>
      <c r="C2298" t="s">
        <v>660</v>
      </c>
      <c r="D2298">
        <v>266</v>
      </c>
      <c r="E2298" t="s">
        <v>23</v>
      </c>
      <c r="F2298" s="2">
        <v>45386</v>
      </c>
      <c r="G2298" t="s">
        <v>672</v>
      </c>
      <c r="H2298" t="s">
        <v>696</v>
      </c>
      <c r="I2298">
        <v>-1.65</v>
      </c>
    </row>
    <row r="2299" spans="1:9" x14ac:dyDescent="0.35">
      <c r="A2299">
        <v>8591</v>
      </c>
      <c r="B2299">
        <v>105</v>
      </c>
      <c r="C2299" t="s">
        <v>660</v>
      </c>
      <c r="D2299">
        <v>266</v>
      </c>
      <c r="E2299" t="s">
        <v>23</v>
      </c>
      <c r="F2299" s="2">
        <v>45386</v>
      </c>
      <c r="G2299" t="s">
        <v>672</v>
      </c>
      <c r="H2299" t="s">
        <v>696</v>
      </c>
      <c r="I2299">
        <v>-1.65</v>
      </c>
    </row>
    <row r="2300" spans="1:9" x14ac:dyDescent="0.35">
      <c r="A2300">
        <v>8592</v>
      </c>
      <c r="B2300">
        <v>105</v>
      </c>
      <c r="C2300" t="s">
        <v>660</v>
      </c>
      <c r="D2300">
        <v>266</v>
      </c>
      <c r="E2300" t="s">
        <v>23</v>
      </c>
      <c r="F2300" s="2">
        <v>45386</v>
      </c>
      <c r="G2300" t="s">
        <v>672</v>
      </c>
      <c r="H2300" t="s">
        <v>696</v>
      </c>
      <c r="I2300">
        <v>-1.65</v>
      </c>
    </row>
    <row r="2301" spans="1:9" x14ac:dyDescent="0.35">
      <c r="A2301">
        <v>8593</v>
      </c>
      <c r="B2301">
        <v>105</v>
      </c>
      <c r="C2301" t="s">
        <v>660</v>
      </c>
      <c r="D2301">
        <v>266</v>
      </c>
      <c r="E2301" t="s">
        <v>23</v>
      </c>
      <c r="F2301" s="2">
        <v>45386</v>
      </c>
      <c r="G2301" t="s">
        <v>672</v>
      </c>
      <c r="H2301" t="s">
        <v>696</v>
      </c>
      <c r="I2301">
        <v>-9</v>
      </c>
    </row>
    <row r="2302" spans="1:9" x14ac:dyDescent="0.35">
      <c r="A2302">
        <v>8594</v>
      </c>
      <c r="B2302">
        <v>105</v>
      </c>
      <c r="C2302" t="s">
        <v>660</v>
      </c>
      <c r="D2302">
        <v>266</v>
      </c>
      <c r="E2302" t="s">
        <v>23</v>
      </c>
      <c r="F2302" s="2">
        <v>45386</v>
      </c>
      <c r="G2302" t="s">
        <v>672</v>
      </c>
      <c r="H2302" t="s">
        <v>696</v>
      </c>
      <c r="I2302">
        <v>-9</v>
      </c>
    </row>
    <row r="2303" spans="1:9" x14ac:dyDescent="0.35">
      <c r="A2303">
        <v>8595</v>
      </c>
      <c r="B2303">
        <v>105</v>
      </c>
      <c r="C2303" t="s">
        <v>660</v>
      </c>
      <c r="D2303">
        <v>266</v>
      </c>
      <c r="E2303" t="s">
        <v>23</v>
      </c>
      <c r="F2303" s="2">
        <v>45386</v>
      </c>
      <c r="G2303" t="s">
        <v>672</v>
      </c>
      <c r="H2303" t="s">
        <v>696</v>
      </c>
      <c r="I2303">
        <v>-9</v>
      </c>
    </row>
    <row r="2304" spans="1:9" x14ac:dyDescent="0.35">
      <c r="A2304">
        <v>8596</v>
      </c>
      <c r="B2304">
        <v>105</v>
      </c>
      <c r="C2304" t="s">
        <v>660</v>
      </c>
      <c r="D2304">
        <v>266</v>
      </c>
      <c r="E2304" t="s">
        <v>23</v>
      </c>
      <c r="F2304" s="2">
        <v>45386</v>
      </c>
      <c r="G2304" t="s">
        <v>672</v>
      </c>
      <c r="H2304" t="s">
        <v>696</v>
      </c>
      <c r="I2304">
        <v>-9</v>
      </c>
    </row>
    <row r="2305" spans="1:9" x14ac:dyDescent="0.35">
      <c r="A2305">
        <v>8597</v>
      </c>
      <c r="B2305">
        <v>105</v>
      </c>
      <c r="C2305" t="s">
        <v>660</v>
      </c>
      <c r="D2305">
        <v>266</v>
      </c>
      <c r="E2305" t="s">
        <v>23</v>
      </c>
      <c r="F2305" s="2">
        <v>45386</v>
      </c>
      <c r="G2305" t="s">
        <v>672</v>
      </c>
      <c r="H2305" t="s">
        <v>696</v>
      </c>
      <c r="I2305">
        <v>-9</v>
      </c>
    </row>
    <row r="2306" spans="1:9" x14ac:dyDescent="0.35">
      <c r="A2306">
        <v>8598</v>
      </c>
      <c r="B2306">
        <v>105</v>
      </c>
      <c r="C2306" t="s">
        <v>660</v>
      </c>
      <c r="D2306">
        <v>266</v>
      </c>
      <c r="E2306" t="s">
        <v>23</v>
      </c>
      <c r="F2306" s="2">
        <v>45386</v>
      </c>
      <c r="G2306" t="s">
        <v>672</v>
      </c>
      <c r="H2306" t="s">
        <v>696</v>
      </c>
      <c r="I2306">
        <v>-4.41</v>
      </c>
    </row>
    <row r="2307" spans="1:9" x14ac:dyDescent="0.35">
      <c r="A2307">
        <v>8599</v>
      </c>
      <c r="B2307">
        <v>105</v>
      </c>
      <c r="C2307" t="s">
        <v>660</v>
      </c>
      <c r="D2307">
        <v>266</v>
      </c>
      <c r="E2307" t="s">
        <v>23</v>
      </c>
      <c r="F2307" s="2">
        <v>45386</v>
      </c>
      <c r="G2307" t="s">
        <v>672</v>
      </c>
      <c r="H2307" t="s">
        <v>696</v>
      </c>
      <c r="I2307">
        <v>-7.52</v>
      </c>
    </row>
    <row r="2308" spans="1:9" x14ac:dyDescent="0.35">
      <c r="A2308">
        <v>8600</v>
      </c>
      <c r="B2308">
        <v>105</v>
      </c>
      <c r="C2308" t="s">
        <v>660</v>
      </c>
      <c r="D2308">
        <v>266</v>
      </c>
      <c r="E2308" t="s">
        <v>23</v>
      </c>
      <c r="F2308" s="2">
        <v>45386</v>
      </c>
      <c r="G2308" t="s">
        <v>672</v>
      </c>
      <c r="H2308" t="s">
        <v>696</v>
      </c>
      <c r="I2308">
        <v>-7.98</v>
      </c>
    </row>
    <row r="2309" spans="1:9" x14ac:dyDescent="0.35">
      <c r="A2309">
        <v>8601</v>
      </c>
      <c r="B2309">
        <v>105</v>
      </c>
      <c r="C2309" t="s">
        <v>660</v>
      </c>
      <c r="D2309">
        <v>266</v>
      </c>
      <c r="E2309" t="s">
        <v>23</v>
      </c>
      <c r="F2309" s="2">
        <v>45386</v>
      </c>
      <c r="G2309" t="s">
        <v>672</v>
      </c>
      <c r="H2309" t="s">
        <v>696</v>
      </c>
      <c r="I2309">
        <v>-9</v>
      </c>
    </row>
    <row r="2310" spans="1:9" x14ac:dyDescent="0.35">
      <c r="A2310">
        <v>8602</v>
      </c>
      <c r="B2310">
        <v>105</v>
      </c>
      <c r="C2310" t="s">
        <v>660</v>
      </c>
      <c r="D2310">
        <v>266</v>
      </c>
      <c r="E2310" t="s">
        <v>23</v>
      </c>
      <c r="F2310" s="2">
        <v>45386</v>
      </c>
      <c r="G2310" t="s">
        <v>672</v>
      </c>
      <c r="H2310" t="s">
        <v>696</v>
      </c>
      <c r="I2310">
        <v>-9</v>
      </c>
    </row>
    <row r="2311" spans="1:9" x14ac:dyDescent="0.35">
      <c r="A2311">
        <v>8603</v>
      </c>
      <c r="B2311">
        <v>105</v>
      </c>
      <c r="C2311" t="s">
        <v>660</v>
      </c>
      <c r="D2311">
        <v>266</v>
      </c>
      <c r="E2311" t="s">
        <v>23</v>
      </c>
      <c r="F2311" s="2">
        <v>45386</v>
      </c>
      <c r="G2311" t="s">
        <v>672</v>
      </c>
      <c r="H2311" t="s">
        <v>696</v>
      </c>
      <c r="I2311">
        <v>-9</v>
      </c>
    </row>
    <row r="2312" spans="1:9" x14ac:dyDescent="0.35">
      <c r="A2312">
        <v>8604</v>
      </c>
      <c r="B2312">
        <v>105</v>
      </c>
      <c r="C2312" t="s">
        <v>660</v>
      </c>
      <c r="D2312">
        <v>266</v>
      </c>
      <c r="E2312" t="s">
        <v>23</v>
      </c>
      <c r="F2312" s="2">
        <v>45386</v>
      </c>
      <c r="G2312" t="s">
        <v>672</v>
      </c>
      <c r="H2312" t="s">
        <v>772</v>
      </c>
      <c r="I2312">
        <v>-3113</v>
      </c>
    </row>
    <row r="2313" spans="1:9" x14ac:dyDescent="0.35">
      <c r="A2313">
        <v>8605</v>
      </c>
      <c r="B2313">
        <v>105</v>
      </c>
      <c r="C2313" t="s">
        <v>660</v>
      </c>
      <c r="D2313">
        <v>266</v>
      </c>
      <c r="E2313" t="s">
        <v>23</v>
      </c>
      <c r="F2313" s="2">
        <v>45386</v>
      </c>
      <c r="G2313" t="s">
        <v>672</v>
      </c>
      <c r="H2313" t="s">
        <v>665</v>
      </c>
      <c r="I2313">
        <v>-10</v>
      </c>
    </row>
    <row r="2314" spans="1:9" x14ac:dyDescent="0.35">
      <c r="A2314">
        <v>8606</v>
      </c>
      <c r="B2314">
        <v>105</v>
      </c>
      <c r="C2314" t="s">
        <v>660</v>
      </c>
      <c r="D2314">
        <v>266</v>
      </c>
      <c r="E2314" t="s">
        <v>23</v>
      </c>
      <c r="F2314" s="2">
        <v>45386</v>
      </c>
      <c r="G2314" t="s">
        <v>672</v>
      </c>
      <c r="H2314" t="s">
        <v>665</v>
      </c>
      <c r="I2314">
        <v>-20000</v>
      </c>
    </row>
    <row r="2315" spans="1:9" x14ac:dyDescent="0.35">
      <c r="A2315">
        <v>8608</v>
      </c>
      <c r="B2315">
        <v>105</v>
      </c>
      <c r="C2315" t="s">
        <v>660</v>
      </c>
      <c r="D2315">
        <v>266</v>
      </c>
      <c r="E2315" t="s">
        <v>23</v>
      </c>
      <c r="F2315" s="2">
        <v>45386</v>
      </c>
      <c r="G2315" t="s">
        <v>672</v>
      </c>
      <c r="H2315" t="s">
        <v>1044</v>
      </c>
      <c r="I2315">
        <v>-9678.2199999999993</v>
      </c>
    </row>
    <row r="2316" spans="1:9" x14ac:dyDescent="0.35">
      <c r="A2316">
        <v>7266</v>
      </c>
      <c r="B2316">
        <v>105</v>
      </c>
      <c r="C2316" t="s">
        <v>660</v>
      </c>
      <c r="D2316">
        <v>266</v>
      </c>
      <c r="E2316" t="s">
        <v>23</v>
      </c>
      <c r="F2316" s="2">
        <v>45385</v>
      </c>
      <c r="G2316" t="s">
        <v>661</v>
      </c>
      <c r="H2316" t="s">
        <v>667</v>
      </c>
      <c r="I2316">
        <v>130.78</v>
      </c>
    </row>
    <row r="2317" spans="1:9" x14ac:dyDescent="0.35">
      <c r="A2317">
        <v>7267</v>
      </c>
      <c r="B2317">
        <v>105</v>
      </c>
      <c r="C2317" t="s">
        <v>660</v>
      </c>
      <c r="D2317">
        <v>266</v>
      </c>
      <c r="E2317" t="s">
        <v>23</v>
      </c>
      <c r="F2317" s="2">
        <v>45385</v>
      </c>
      <c r="G2317" t="s">
        <v>661</v>
      </c>
      <c r="H2317" t="s">
        <v>1561</v>
      </c>
      <c r="I2317">
        <v>28.78</v>
      </c>
    </row>
    <row r="2318" spans="1:9" x14ac:dyDescent="0.35">
      <c r="A2318">
        <v>7227</v>
      </c>
      <c r="B2318">
        <v>105</v>
      </c>
      <c r="C2318" t="s">
        <v>660</v>
      </c>
      <c r="D2318">
        <v>266</v>
      </c>
      <c r="E2318" t="s">
        <v>23</v>
      </c>
      <c r="F2318" s="2">
        <v>45384</v>
      </c>
      <c r="G2318" t="s">
        <v>661</v>
      </c>
      <c r="H2318" t="s">
        <v>665</v>
      </c>
      <c r="I2318">
        <v>3000</v>
      </c>
    </row>
    <row r="2319" spans="1:9" x14ac:dyDescent="0.35">
      <c r="A2319">
        <v>7228</v>
      </c>
      <c r="B2319">
        <v>105</v>
      </c>
      <c r="C2319" t="s">
        <v>660</v>
      </c>
      <c r="D2319">
        <v>266</v>
      </c>
      <c r="E2319" t="s">
        <v>23</v>
      </c>
      <c r="F2319" s="2">
        <v>45384</v>
      </c>
      <c r="G2319" t="s">
        <v>661</v>
      </c>
      <c r="H2319" t="s">
        <v>666</v>
      </c>
      <c r="I2319">
        <v>1240.5</v>
      </c>
    </row>
    <row r="2320" spans="1:9" x14ac:dyDescent="0.35">
      <c r="A2320">
        <v>7229</v>
      </c>
      <c r="B2320">
        <v>105</v>
      </c>
      <c r="C2320" t="s">
        <v>660</v>
      </c>
      <c r="D2320">
        <v>266</v>
      </c>
      <c r="E2320" t="s">
        <v>23</v>
      </c>
      <c r="F2320" s="2">
        <v>45384</v>
      </c>
      <c r="G2320" t="s">
        <v>661</v>
      </c>
      <c r="H2320" t="s">
        <v>666</v>
      </c>
      <c r="I2320">
        <v>577.69000000000005</v>
      </c>
    </row>
    <row r="2321" spans="1:9" x14ac:dyDescent="0.35">
      <c r="A2321">
        <v>7230</v>
      </c>
      <c r="B2321">
        <v>105</v>
      </c>
      <c r="C2321" t="s">
        <v>660</v>
      </c>
      <c r="D2321">
        <v>266</v>
      </c>
      <c r="E2321" t="s">
        <v>23</v>
      </c>
      <c r="F2321" s="2">
        <v>45384</v>
      </c>
      <c r="G2321" t="s">
        <v>661</v>
      </c>
      <c r="H2321" t="s">
        <v>667</v>
      </c>
      <c r="I2321">
        <v>70.680000000000007</v>
      </c>
    </row>
    <row r="2322" spans="1:9" x14ac:dyDescent="0.35">
      <c r="A2322">
        <v>7231</v>
      </c>
      <c r="B2322">
        <v>105</v>
      </c>
      <c r="C2322" t="s">
        <v>660</v>
      </c>
      <c r="D2322">
        <v>266</v>
      </c>
      <c r="E2322" t="s">
        <v>23</v>
      </c>
      <c r="F2322" s="2">
        <v>45384</v>
      </c>
      <c r="G2322" t="s">
        <v>661</v>
      </c>
      <c r="H2322" t="s">
        <v>1562</v>
      </c>
      <c r="I2322">
        <v>11922.91</v>
      </c>
    </row>
    <row r="2323" spans="1:9" x14ac:dyDescent="0.35">
      <c r="A2323">
        <v>7232</v>
      </c>
      <c r="B2323">
        <v>105</v>
      </c>
      <c r="C2323" t="s">
        <v>660</v>
      </c>
      <c r="D2323">
        <v>266</v>
      </c>
      <c r="E2323" t="s">
        <v>23</v>
      </c>
      <c r="F2323" s="2">
        <v>45384</v>
      </c>
      <c r="G2323" t="s">
        <v>661</v>
      </c>
      <c r="H2323" t="s">
        <v>1562</v>
      </c>
      <c r="I2323">
        <v>3560.06</v>
      </c>
    </row>
    <row r="2324" spans="1:9" x14ac:dyDescent="0.35">
      <c r="A2324">
        <v>7233</v>
      </c>
      <c r="B2324">
        <v>105</v>
      </c>
      <c r="C2324" t="s">
        <v>660</v>
      </c>
      <c r="D2324">
        <v>266</v>
      </c>
      <c r="E2324" t="s">
        <v>23</v>
      </c>
      <c r="F2324" s="2">
        <v>45384</v>
      </c>
      <c r="G2324" t="s">
        <v>661</v>
      </c>
      <c r="H2324" t="s">
        <v>1562</v>
      </c>
      <c r="I2324">
        <v>4709.4399999999996</v>
      </c>
    </row>
    <row r="2325" spans="1:9" x14ac:dyDescent="0.35">
      <c r="A2325">
        <v>7234</v>
      </c>
      <c r="B2325">
        <v>105</v>
      </c>
      <c r="C2325" t="s">
        <v>660</v>
      </c>
      <c r="D2325">
        <v>266</v>
      </c>
      <c r="E2325" t="s">
        <v>23</v>
      </c>
      <c r="F2325" s="2">
        <v>45384</v>
      </c>
      <c r="G2325" t="s">
        <v>661</v>
      </c>
      <c r="H2325" t="s">
        <v>1562</v>
      </c>
      <c r="I2325">
        <v>32284.959999999999</v>
      </c>
    </row>
    <row r="2326" spans="1:9" x14ac:dyDescent="0.35">
      <c r="A2326">
        <v>7235</v>
      </c>
      <c r="B2326">
        <v>105</v>
      </c>
      <c r="C2326" t="s">
        <v>660</v>
      </c>
      <c r="D2326">
        <v>266</v>
      </c>
      <c r="E2326" t="s">
        <v>23</v>
      </c>
      <c r="F2326" s="2">
        <v>45384</v>
      </c>
      <c r="G2326" t="s">
        <v>672</v>
      </c>
      <c r="H2326" t="s">
        <v>1563</v>
      </c>
      <c r="I2326">
        <v>-382.8</v>
      </c>
    </row>
    <row r="2327" spans="1:9" x14ac:dyDescent="0.35">
      <c r="A2327">
        <v>7236</v>
      </c>
      <c r="B2327">
        <v>105</v>
      </c>
      <c r="C2327" t="s">
        <v>660</v>
      </c>
      <c r="D2327">
        <v>266</v>
      </c>
      <c r="E2327" t="s">
        <v>23</v>
      </c>
      <c r="F2327" s="2">
        <v>45384</v>
      </c>
      <c r="G2327" t="s">
        <v>672</v>
      </c>
      <c r="H2327" t="s">
        <v>1296</v>
      </c>
      <c r="I2327">
        <v>-598</v>
      </c>
    </row>
    <row r="2328" spans="1:9" x14ac:dyDescent="0.35">
      <c r="A2328">
        <v>7237</v>
      </c>
      <c r="B2328">
        <v>105</v>
      </c>
      <c r="C2328" t="s">
        <v>660</v>
      </c>
      <c r="D2328">
        <v>266</v>
      </c>
      <c r="E2328" t="s">
        <v>23</v>
      </c>
      <c r="F2328" s="2">
        <v>45384</v>
      </c>
      <c r="G2328" t="s">
        <v>672</v>
      </c>
      <c r="H2328" t="s">
        <v>1206</v>
      </c>
      <c r="I2328">
        <v>-169.31</v>
      </c>
    </row>
    <row r="2329" spans="1:9" x14ac:dyDescent="0.35">
      <c r="A2329">
        <v>7238</v>
      </c>
      <c r="B2329">
        <v>105</v>
      </c>
      <c r="C2329" t="s">
        <v>660</v>
      </c>
      <c r="D2329">
        <v>266</v>
      </c>
      <c r="E2329" t="s">
        <v>23</v>
      </c>
      <c r="F2329" s="2">
        <v>45384</v>
      </c>
      <c r="G2329" t="s">
        <v>672</v>
      </c>
      <c r="H2329" t="s">
        <v>1294</v>
      </c>
      <c r="I2329">
        <v>-712.26</v>
      </c>
    </row>
    <row r="2330" spans="1:9" x14ac:dyDescent="0.35">
      <c r="A2330">
        <v>7239</v>
      </c>
      <c r="B2330">
        <v>105</v>
      </c>
      <c r="C2330" t="s">
        <v>660</v>
      </c>
      <c r="D2330">
        <v>266</v>
      </c>
      <c r="E2330" t="s">
        <v>23</v>
      </c>
      <c r="F2330" s="2">
        <v>45384</v>
      </c>
      <c r="G2330" t="s">
        <v>672</v>
      </c>
      <c r="H2330" t="s">
        <v>1088</v>
      </c>
      <c r="I2330">
        <v>-338.09</v>
      </c>
    </row>
    <row r="2331" spans="1:9" x14ac:dyDescent="0.35">
      <c r="A2331">
        <v>7240</v>
      </c>
      <c r="B2331">
        <v>105</v>
      </c>
      <c r="C2331" t="s">
        <v>660</v>
      </c>
      <c r="D2331">
        <v>266</v>
      </c>
      <c r="E2331" t="s">
        <v>23</v>
      </c>
      <c r="F2331" s="2">
        <v>45384</v>
      </c>
      <c r="G2331" t="s">
        <v>672</v>
      </c>
      <c r="H2331" t="s">
        <v>907</v>
      </c>
      <c r="I2331">
        <v>-3531</v>
      </c>
    </row>
    <row r="2332" spans="1:9" x14ac:dyDescent="0.35">
      <c r="A2332">
        <v>7241</v>
      </c>
      <c r="B2332">
        <v>105</v>
      </c>
      <c r="C2332" t="s">
        <v>660</v>
      </c>
      <c r="D2332">
        <v>266</v>
      </c>
      <c r="E2332" t="s">
        <v>23</v>
      </c>
      <c r="F2332" s="2">
        <v>45384</v>
      </c>
      <c r="G2332" t="s">
        <v>672</v>
      </c>
      <c r="H2332" t="s">
        <v>1292</v>
      </c>
      <c r="I2332">
        <v>-618</v>
      </c>
    </row>
    <row r="2333" spans="1:9" x14ac:dyDescent="0.35">
      <c r="A2333">
        <v>7242</v>
      </c>
      <c r="B2333">
        <v>105</v>
      </c>
      <c r="C2333" t="s">
        <v>660</v>
      </c>
      <c r="D2333">
        <v>266</v>
      </c>
      <c r="E2333" t="s">
        <v>23</v>
      </c>
      <c r="F2333" s="2">
        <v>45384</v>
      </c>
      <c r="G2333" t="s">
        <v>672</v>
      </c>
      <c r="H2333" t="s">
        <v>1085</v>
      </c>
      <c r="I2333">
        <v>-114.79</v>
      </c>
    </row>
    <row r="2334" spans="1:9" x14ac:dyDescent="0.35">
      <c r="A2334">
        <v>7243</v>
      </c>
      <c r="B2334">
        <v>105</v>
      </c>
      <c r="C2334" t="s">
        <v>660</v>
      </c>
      <c r="D2334">
        <v>266</v>
      </c>
      <c r="E2334" t="s">
        <v>23</v>
      </c>
      <c r="F2334" s="2">
        <v>45384</v>
      </c>
      <c r="G2334" t="s">
        <v>672</v>
      </c>
      <c r="H2334" t="s">
        <v>1523</v>
      </c>
      <c r="I2334">
        <v>-21.48</v>
      </c>
    </row>
    <row r="2335" spans="1:9" x14ac:dyDescent="0.35">
      <c r="A2335">
        <v>7244</v>
      </c>
      <c r="B2335">
        <v>105</v>
      </c>
      <c r="C2335" t="s">
        <v>660</v>
      </c>
      <c r="D2335">
        <v>266</v>
      </c>
      <c r="E2335" t="s">
        <v>23</v>
      </c>
      <c r="F2335" s="2">
        <v>45384</v>
      </c>
      <c r="G2335" t="s">
        <v>672</v>
      </c>
      <c r="H2335" t="s">
        <v>1293</v>
      </c>
      <c r="I2335">
        <v>-301.5</v>
      </c>
    </row>
    <row r="2336" spans="1:9" x14ac:dyDescent="0.35">
      <c r="A2336">
        <v>7245</v>
      </c>
      <c r="B2336">
        <v>105</v>
      </c>
      <c r="C2336" t="s">
        <v>660</v>
      </c>
      <c r="D2336">
        <v>266</v>
      </c>
      <c r="E2336" t="s">
        <v>23</v>
      </c>
      <c r="F2336" s="2">
        <v>45384</v>
      </c>
      <c r="G2336" t="s">
        <v>672</v>
      </c>
      <c r="H2336" t="s">
        <v>696</v>
      </c>
      <c r="I2336">
        <v>-1.65</v>
      </c>
    </row>
    <row r="2337" spans="1:9" x14ac:dyDescent="0.35">
      <c r="A2337">
        <v>7246</v>
      </c>
      <c r="B2337">
        <v>105</v>
      </c>
      <c r="C2337" t="s">
        <v>660</v>
      </c>
      <c r="D2337">
        <v>266</v>
      </c>
      <c r="E2337" t="s">
        <v>23</v>
      </c>
      <c r="F2337" s="2">
        <v>45384</v>
      </c>
      <c r="G2337" t="s">
        <v>672</v>
      </c>
      <c r="H2337" t="s">
        <v>696</v>
      </c>
      <c r="I2337">
        <v>-3.97</v>
      </c>
    </row>
    <row r="2338" spans="1:9" x14ac:dyDescent="0.35">
      <c r="A2338">
        <v>7247</v>
      </c>
      <c r="B2338">
        <v>105</v>
      </c>
      <c r="C2338" t="s">
        <v>660</v>
      </c>
      <c r="D2338">
        <v>266</v>
      </c>
      <c r="E2338" t="s">
        <v>23</v>
      </c>
      <c r="F2338" s="2">
        <v>45384</v>
      </c>
      <c r="G2338" t="s">
        <v>672</v>
      </c>
      <c r="H2338" t="s">
        <v>696</v>
      </c>
      <c r="I2338">
        <v>-4.33</v>
      </c>
    </row>
    <row r="2339" spans="1:9" x14ac:dyDescent="0.35">
      <c r="A2339">
        <v>7248</v>
      </c>
      <c r="B2339">
        <v>105</v>
      </c>
      <c r="C2339" t="s">
        <v>660</v>
      </c>
      <c r="D2339">
        <v>266</v>
      </c>
      <c r="E2339" t="s">
        <v>23</v>
      </c>
      <c r="F2339" s="2">
        <v>45384</v>
      </c>
      <c r="G2339" t="s">
        <v>672</v>
      </c>
      <c r="H2339" t="s">
        <v>696</v>
      </c>
      <c r="I2339">
        <v>-5.96</v>
      </c>
    </row>
    <row r="2340" spans="1:9" x14ac:dyDescent="0.35">
      <c r="A2340">
        <v>7249</v>
      </c>
      <c r="B2340">
        <v>105</v>
      </c>
      <c r="C2340" t="s">
        <v>660</v>
      </c>
      <c r="D2340">
        <v>266</v>
      </c>
      <c r="E2340" t="s">
        <v>23</v>
      </c>
      <c r="F2340" s="2">
        <v>45384</v>
      </c>
      <c r="G2340" t="s">
        <v>672</v>
      </c>
      <c r="H2340" t="s">
        <v>696</v>
      </c>
      <c r="I2340">
        <v>-9</v>
      </c>
    </row>
    <row r="2341" spans="1:9" x14ac:dyDescent="0.35">
      <c r="A2341">
        <v>7250</v>
      </c>
      <c r="B2341">
        <v>105</v>
      </c>
      <c r="C2341" t="s">
        <v>660</v>
      </c>
      <c r="D2341">
        <v>266</v>
      </c>
      <c r="E2341" t="s">
        <v>23</v>
      </c>
      <c r="F2341" s="2">
        <v>45384</v>
      </c>
      <c r="G2341" t="s">
        <v>672</v>
      </c>
      <c r="H2341" t="s">
        <v>696</v>
      </c>
      <c r="I2341">
        <v>-9</v>
      </c>
    </row>
    <row r="2342" spans="1:9" x14ac:dyDescent="0.35">
      <c r="A2342">
        <v>7251</v>
      </c>
      <c r="B2342">
        <v>105</v>
      </c>
      <c r="C2342" t="s">
        <v>660</v>
      </c>
      <c r="D2342">
        <v>266</v>
      </c>
      <c r="E2342" t="s">
        <v>23</v>
      </c>
      <c r="F2342" s="2">
        <v>45384</v>
      </c>
      <c r="G2342" t="s">
        <v>672</v>
      </c>
      <c r="H2342" t="s">
        <v>665</v>
      </c>
      <c r="I2342">
        <v>-10</v>
      </c>
    </row>
    <row r="2343" spans="1:9" x14ac:dyDescent="0.35">
      <c r="A2343">
        <v>7252</v>
      </c>
      <c r="B2343">
        <v>105</v>
      </c>
      <c r="C2343" t="s">
        <v>660</v>
      </c>
      <c r="D2343">
        <v>266</v>
      </c>
      <c r="E2343" t="s">
        <v>23</v>
      </c>
      <c r="F2343" s="2">
        <v>45384</v>
      </c>
      <c r="G2343" t="s">
        <v>672</v>
      </c>
      <c r="H2343" t="s">
        <v>680</v>
      </c>
      <c r="I2343">
        <v>-11000</v>
      </c>
    </row>
    <row r="2344" spans="1:9" x14ac:dyDescent="0.35">
      <c r="A2344">
        <v>7253</v>
      </c>
      <c r="B2344">
        <v>105</v>
      </c>
      <c r="C2344" t="s">
        <v>660</v>
      </c>
      <c r="D2344">
        <v>266</v>
      </c>
      <c r="E2344" t="s">
        <v>23</v>
      </c>
      <c r="F2344" s="2">
        <v>45384</v>
      </c>
      <c r="G2344" t="s">
        <v>672</v>
      </c>
      <c r="H2344" t="s">
        <v>686</v>
      </c>
      <c r="I2344">
        <v>-74700</v>
      </c>
    </row>
    <row r="2345" spans="1:9" x14ac:dyDescent="0.35">
      <c r="A2345">
        <v>7254</v>
      </c>
      <c r="B2345">
        <v>105</v>
      </c>
      <c r="C2345" t="s">
        <v>660</v>
      </c>
      <c r="D2345">
        <v>266</v>
      </c>
      <c r="E2345" t="s">
        <v>23</v>
      </c>
      <c r="F2345" s="2">
        <v>45384</v>
      </c>
      <c r="G2345" t="s">
        <v>672</v>
      </c>
      <c r="H2345" t="s">
        <v>665</v>
      </c>
      <c r="I2345">
        <v>-37000</v>
      </c>
    </row>
    <row r="2346" spans="1:9" x14ac:dyDescent="0.35">
      <c r="A2346">
        <v>7255</v>
      </c>
      <c r="B2346">
        <v>105</v>
      </c>
      <c r="C2346" t="s">
        <v>660</v>
      </c>
      <c r="D2346">
        <v>266</v>
      </c>
      <c r="E2346" t="s">
        <v>23</v>
      </c>
      <c r="F2346" s="2">
        <v>45384</v>
      </c>
      <c r="G2346" t="s">
        <v>672</v>
      </c>
      <c r="H2346" t="s">
        <v>680</v>
      </c>
      <c r="I2346">
        <v>-7501</v>
      </c>
    </row>
    <row r="2347" spans="1:9" x14ac:dyDescent="0.35">
      <c r="A2347">
        <v>7256</v>
      </c>
      <c r="B2347">
        <v>105</v>
      </c>
      <c r="C2347" t="s">
        <v>660</v>
      </c>
      <c r="D2347">
        <v>266</v>
      </c>
      <c r="E2347" t="s">
        <v>23</v>
      </c>
      <c r="F2347" s="2">
        <v>45384</v>
      </c>
      <c r="G2347" t="s">
        <v>672</v>
      </c>
      <c r="H2347" t="s">
        <v>1564</v>
      </c>
      <c r="I2347">
        <v>-5834.12</v>
      </c>
    </row>
    <row r="2348" spans="1:9" x14ac:dyDescent="0.35">
      <c r="A2348">
        <v>7257</v>
      </c>
      <c r="B2348">
        <v>105</v>
      </c>
      <c r="C2348" t="s">
        <v>660</v>
      </c>
      <c r="D2348">
        <v>266</v>
      </c>
      <c r="E2348" t="s">
        <v>23</v>
      </c>
      <c r="F2348" s="2">
        <v>45384</v>
      </c>
      <c r="G2348" t="s">
        <v>672</v>
      </c>
      <c r="H2348" t="s">
        <v>1300</v>
      </c>
      <c r="I2348">
        <v>-400000</v>
      </c>
    </row>
    <row r="2349" spans="1:9" x14ac:dyDescent="0.35">
      <c r="A2349">
        <v>7258</v>
      </c>
      <c r="B2349">
        <v>105</v>
      </c>
      <c r="C2349" t="s">
        <v>660</v>
      </c>
      <c r="D2349">
        <v>266</v>
      </c>
      <c r="E2349" t="s">
        <v>23</v>
      </c>
      <c r="F2349" s="2">
        <v>45384</v>
      </c>
      <c r="G2349" t="s">
        <v>672</v>
      </c>
      <c r="H2349" t="s">
        <v>852</v>
      </c>
      <c r="I2349">
        <v>-12.75</v>
      </c>
    </row>
    <row r="2350" spans="1:9" x14ac:dyDescent="0.35">
      <c r="A2350">
        <v>7259</v>
      </c>
      <c r="B2350">
        <v>105</v>
      </c>
      <c r="C2350" t="s">
        <v>660</v>
      </c>
      <c r="D2350">
        <v>266</v>
      </c>
      <c r="E2350" t="s">
        <v>23</v>
      </c>
      <c r="F2350" s="2">
        <v>45384</v>
      </c>
      <c r="G2350" t="s">
        <v>672</v>
      </c>
      <c r="H2350" t="s">
        <v>1565</v>
      </c>
      <c r="I2350">
        <v>-315.27999999999997</v>
      </c>
    </row>
    <row r="2351" spans="1:9" x14ac:dyDescent="0.35">
      <c r="A2351">
        <v>7260</v>
      </c>
      <c r="B2351">
        <v>105</v>
      </c>
      <c r="C2351" t="s">
        <v>660</v>
      </c>
      <c r="D2351">
        <v>266</v>
      </c>
      <c r="E2351" t="s">
        <v>23</v>
      </c>
      <c r="F2351" s="2">
        <v>45384</v>
      </c>
      <c r="G2351" t="s">
        <v>672</v>
      </c>
      <c r="H2351" t="s">
        <v>1566</v>
      </c>
      <c r="I2351">
        <v>-900</v>
      </c>
    </row>
    <row r="2352" spans="1:9" x14ac:dyDescent="0.35">
      <c r="A2352">
        <v>7261</v>
      </c>
      <c r="B2352">
        <v>105</v>
      </c>
      <c r="C2352" t="s">
        <v>660</v>
      </c>
      <c r="D2352">
        <v>266</v>
      </c>
      <c r="E2352" t="s">
        <v>23</v>
      </c>
      <c r="F2352" s="2">
        <v>45384</v>
      </c>
      <c r="G2352" t="s">
        <v>672</v>
      </c>
      <c r="H2352" t="s">
        <v>1567</v>
      </c>
      <c r="I2352">
        <v>-570</v>
      </c>
    </row>
    <row r="2353" spans="1:9" x14ac:dyDescent="0.35">
      <c r="A2353">
        <v>7262</v>
      </c>
      <c r="B2353">
        <v>105</v>
      </c>
      <c r="C2353" t="s">
        <v>660</v>
      </c>
      <c r="D2353">
        <v>266</v>
      </c>
      <c r="E2353" t="s">
        <v>23</v>
      </c>
      <c r="F2353" s="2">
        <v>45384</v>
      </c>
      <c r="G2353" t="s">
        <v>672</v>
      </c>
      <c r="H2353" t="s">
        <v>1568</v>
      </c>
      <c r="I2353">
        <v>-537.54</v>
      </c>
    </row>
    <row r="2354" spans="1:9" x14ac:dyDescent="0.35">
      <c r="A2354">
        <v>7263</v>
      </c>
      <c r="B2354">
        <v>105</v>
      </c>
      <c r="C2354" t="s">
        <v>660</v>
      </c>
      <c r="D2354">
        <v>266</v>
      </c>
      <c r="E2354" t="s">
        <v>23</v>
      </c>
      <c r="F2354" s="2">
        <v>45384</v>
      </c>
      <c r="G2354" t="s">
        <v>672</v>
      </c>
      <c r="H2354" t="s">
        <v>1568</v>
      </c>
      <c r="I2354">
        <v>-1250</v>
      </c>
    </row>
    <row r="2355" spans="1:9" x14ac:dyDescent="0.35">
      <c r="A2355">
        <v>7264</v>
      </c>
      <c r="B2355">
        <v>105</v>
      </c>
      <c r="C2355" t="s">
        <v>660</v>
      </c>
      <c r="D2355">
        <v>266</v>
      </c>
      <c r="E2355" t="s">
        <v>23</v>
      </c>
      <c r="F2355" s="2">
        <v>45384</v>
      </c>
      <c r="G2355" t="s">
        <v>672</v>
      </c>
      <c r="H2355" t="s">
        <v>1569</v>
      </c>
      <c r="I2355">
        <v>-1792.14</v>
      </c>
    </row>
    <row r="2356" spans="1:9" x14ac:dyDescent="0.35">
      <c r="A2356">
        <v>7265</v>
      </c>
      <c r="B2356">
        <v>105</v>
      </c>
      <c r="C2356" t="s">
        <v>660</v>
      </c>
      <c r="D2356">
        <v>266</v>
      </c>
      <c r="E2356" t="s">
        <v>23</v>
      </c>
      <c r="F2356" s="2">
        <v>45384</v>
      </c>
      <c r="G2356" t="s">
        <v>672</v>
      </c>
      <c r="H2356" t="s">
        <v>701</v>
      </c>
      <c r="I2356">
        <v>-258.62</v>
      </c>
    </row>
    <row r="2357" spans="1:9" x14ac:dyDescent="0.35">
      <c r="A2357">
        <v>7178</v>
      </c>
      <c r="B2357">
        <v>105</v>
      </c>
      <c r="C2357" t="s">
        <v>660</v>
      </c>
      <c r="D2357">
        <v>266</v>
      </c>
      <c r="E2357" t="s">
        <v>23</v>
      </c>
      <c r="F2357" s="2">
        <v>45379</v>
      </c>
      <c r="G2357" t="s">
        <v>661</v>
      </c>
      <c r="H2357" t="s">
        <v>662</v>
      </c>
      <c r="I2357">
        <v>353.83</v>
      </c>
    </row>
    <row r="2358" spans="1:9" x14ac:dyDescent="0.35">
      <c r="A2358">
        <v>7179</v>
      </c>
      <c r="B2358">
        <v>105</v>
      </c>
      <c r="C2358" t="s">
        <v>660</v>
      </c>
      <c r="D2358">
        <v>266</v>
      </c>
      <c r="E2358" t="s">
        <v>23</v>
      </c>
      <c r="F2358" s="2">
        <v>45379</v>
      </c>
      <c r="G2358" t="s">
        <v>661</v>
      </c>
      <c r="H2358" t="s">
        <v>680</v>
      </c>
      <c r="I2358">
        <v>21500</v>
      </c>
    </row>
    <row r="2359" spans="1:9" x14ac:dyDescent="0.35">
      <c r="A2359">
        <v>7181</v>
      </c>
      <c r="B2359">
        <v>105</v>
      </c>
      <c r="C2359" t="s">
        <v>660</v>
      </c>
      <c r="D2359">
        <v>266</v>
      </c>
      <c r="E2359" t="s">
        <v>23</v>
      </c>
      <c r="F2359" s="2">
        <v>45379</v>
      </c>
      <c r="G2359" t="s">
        <v>661</v>
      </c>
      <c r="H2359" t="s">
        <v>1570</v>
      </c>
      <c r="I2359">
        <v>19883.11</v>
      </c>
    </row>
    <row r="2360" spans="1:9" x14ac:dyDescent="0.35">
      <c r="A2360">
        <v>7182</v>
      </c>
      <c r="B2360">
        <v>105</v>
      </c>
      <c r="C2360" t="s">
        <v>660</v>
      </c>
      <c r="D2360">
        <v>266</v>
      </c>
      <c r="E2360" t="s">
        <v>23</v>
      </c>
      <c r="F2360" s="2">
        <v>45379</v>
      </c>
      <c r="G2360" t="s">
        <v>661</v>
      </c>
      <c r="H2360" t="s">
        <v>1570</v>
      </c>
      <c r="I2360">
        <v>7088.25</v>
      </c>
    </row>
    <row r="2361" spans="1:9" x14ac:dyDescent="0.35">
      <c r="A2361">
        <v>7183</v>
      </c>
      <c r="B2361">
        <v>105</v>
      </c>
      <c r="C2361" t="s">
        <v>660</v>
      </c>
      <c r="D2361">
        <v>266</v>
      </c>
      <c r="E2361" t="s">
        <v>23</v>
      </c>
      <c r="F2361" s="2">
        <v>45379</v>
      </c>
      <c r="G2361" t="s">
        <v>661</v>
      </c>
      <c r="H2361" t="s">
        <v>1570</v>
      </c>
      <c r="I2361">
        <v>7114.23</v>
      </c>
    </row>
    <row r="2362" spans="1:9" x14ac:dyDescent="0.35">
      <c r="A2362">
        <v>7184</v>
      </c>
      <c r="B2362">
        <v>105</v>
      </c>
      <c r="C2362" t="s">
        <v>660</v>
      </c>
      <c r="D2362">
        <v>266</v>
      </c>
      <c r="E2362" t="s">
        <v>23</v>
      </c>
      <c r="F2362" s="2">
        <v>45379</v>
      </c>
      <c r="G2362" t="s">
        <v>661</v>
      </c>
      <c r="H2362" t="s">
        <v>1570</v>
      </c>
      <c r="I2362">
        <v>27490.15</v>
      </c>
    </row>
    <row r="2363" spans="1:9" x14ac:dyDescent="0.35">
      <c r="A2363">
        <v>7185</v>
      </c>
      <c r="B2363">
        <v>105</v>
      </c>
      <c r="C2363" t="s">
        <v>660</v>
      </c>
      <c r="D2363">
        <v>266</v>
      </c>
      <c r="E2363" t="s">
        <v>23</v>
      </c>
      <c r="F2363" s="2">
        <v>45379</v>
      </c>
      <c r="G2363" t="s">
        <v>672</v>
      </c>
      <c r="H2363" t="s">
        <v>1085</v>
      </c>
      <c r="I2363">
        <v>-271.17</v>
      </c>
    </row>
    <row r="2364" spans="1:9" x14ac:dyDescent="0.35">
      <c r="A2364">
        <v>7186</v>
      </c>
      <c r="B2364">
        <v>105</v>
      </c>
      <c r="C2364" t="s">
        <v>660</v>
      </c>
      <c r="D2364">
        <v>266</v>
      </c>
      <c r="E2364" t="s">
        <v>23</v>
      </c>
      <c r="F2364" s="2">
        <v>45379</v>
      </c>
      <c r="G2364" t="s">
        <v>672</v>
      </c>
      <c r="H2364" t="s">
        <v>1206</v>
      </c>
      <c r="I2364">
        <v>-275.8</v>
      </c>
    </row>
    <row r="2365" spans="1:9" x14ac:dyDescent="0.35">
      <c r="A2365">
        <v>7187</v>
      </c>
      <c r="B2365">
        <v>105</v>
      </c>
      <c r="C2365" t="s">
        <v>660</v>
      </c>
      <c r="D2365">
        <v>266</v>
      </c>
      <c r="E2365" t="s">
        <v>23</v>
      </c>
      <c r="F2365" s="2">
        <v>45379</v>
      </c>
      <c r="G2365" t="s">
        <v>672</v>
      </c>
      <c r="H2365" t="s">
        <v>1204</v>
      </c>
      <c r="I2365">
        <v>-988.92</v>
      </c>
    </row>
    <row r="2366" spans="1:9" x14ac:dyDescent="0.35">
      <c r="A2366">
        <v>7188</v>
      </c>
      <c r="B2366">
        <v>105</v>
      </c>
      <c r="C2366" t="s">
        <v>660</v>
      </c>
      <c r="D2366">
        <v>266</v>
      </c>
      <c r="E2366" t="s">
        <v>23</v>
      </c>
      <c r="F2366" s="2">
        <v>45379</v>
      </c>
      <c r="G2366" t="s">
        <v>672</v>
      </c>
      <c r="H2366" t="s">
        <v>1292</v>
      </c>
      <c r="I2366">
        <v>-526.5</v>
      </c>
    </row>
    <row r="2367" spans="1:9" x14ac:dyDescent="0.35">
      <c r="A2367">
        <v>7189</v>
      </c>
      <c r="B2367">
        <v>105</v>
      </c>
      <c r="C2367" t="s">
        <v>660</v>
      </c>
      <c r="D2367">
        <v>266</v>
      </c>
      <c r="E2367" t="s">
        <v>23</v>
      </c>
      <c r="F2367" s="2">
        <v>45379</v>
      </c>
      <c r="G2367" t="s">
        <v>672</v>
      </c>
      <c r="H2367" t="s">
        <v>1204</v>
      </c>
      <c r="I2367">
        <v>-1753.17</v>
      </c>
    </row>
    <row r="2368" spans="1:9" x14ac:dyDescent="0.35">
      <c r="A2368">
        <v>7190</v>
      </c>
      <c r="B2368">
        <v>105</v>
      </c>
      <c r="C2368" t="s">
        <v>660</v>
      </c>
      <c r="D2368">
        <v>266</v>
      </c>
      <c r="E2368" t="s">
        <v>23</v>
      </c>
      <c r="F2368" s="2">
        <v>45379</v>
      </c>
      <c r="G2368" t="s">
        <v>672</v>
      </c>
      <c r="H2368" t="s">
        <v>1571</v>
      </c>
      <c r="I2368">
        <v>-2085.13</v>
      </c>
    </row>
    <row r="2369" spans="1:9" x14ac:dyDescent="0.35">
      <c r="A2369">
        <v>7191</v>
      </c>
      <c r="B2369">
        <v>105</v>
      </c>
      <c r="C2369" t="s">
        <v>660</v>
      </c>
      <c r="D2369">
        <v>266</v>
      </c>
      <c r="E2369" t="s">
        <v>23</v>
      </c>
      <c r="F2369" s="2">
        <v>45379</v>
      </c>
      <c r="G2369" t="s">
        <v>672</v>
      </c>
      <c r="H2369" t="s">
        <v>1088</v>
      </c>
      <c r="I2369">
        <v>-775.24</v>
      </c>
    </row>
    <row r="2370" spans="1:9" x14ac:dyDescent="0.35">
      <c r="A2370">
        <v>7192</v>
      </c>
      <c r="B2370">
        <v>105</v>
      </c>
      <c r="C2370" t="s">
        <v>660</v>
      </c>
      <c r="D2370">
        <v>266</v>
      </c>
      <c r="E2370" t="s">
        <v>23</v>
      </c>
      <c r="F2370" s="2">
        <v>45379</v>
      </c>
      <c r="G2370" t="s">
        <v>672</v>
      </c>
      <c r="H2370" t="s">
        <v>1088</v>
      </c>
      <c r="I2370">
        <v>-582.75</v>
      </c>
    </row>
    <row r="2371" spans="1:9" x14ac:dyDescent="0.35">
      <c r="A2371">
        <v>7193</v>
      </c>
      <c r="B2371">
        <v>105</v>
      </c>
      <c r="C2371" t="s">
        <v>660</v>
      </c>
      <c r="D2371">
        <v>266</v>
      </c>
      <c r="E2371" t="s">
        <v>23</v>
      </c>
      <c r="F2371" s="2">
        <v>45379</v>
      </c>
      <c r="G2371" t="s">
        <v>672</v>
      </c>
      <c r="H2371" t="s">
        <v>1085</v>
      </c>
      <c r="I2371">
        <v>-769.31</v>
      </c>
    </row>
    <row r="2372" spans="1:9" x14ac:dyDescent="0.35">
      <c r="A2372">
        <v>7194</v>
      </c>
      <c r="B2372">
        <v>105</v>
      </c>
      <c r="C2372" t="s">
        <v>660</v>
      </c>
      <c r="D2372">
        <v>266</v>
      </c>
      <c r="E2372" t="s">
        <v>23</v>
      </c>
      <c r="F2372" s="2">
        <v>45379</v>
      </c>
      <c r="G2372" t="s">
        <v>672</v>
      </c>
      <c r="H2372" t="s">
        <v>1204</v>
      </c>
      <c r="I2372">
        <v>-39.58</v>
      </c>
    </row>
    <row r="2373" spans="1:9" x14ac:dyDescent="0.35">
      <c r="A2373">
        <v>7195</v>
      </c>
      <c r="B2373">
        <v>105</v>
      </c>
      <c r="C2373" t="s">
        <v>660</v>
      </c>
      <c r="D2373">
        <v>266</v>
      </c>
      <c r="E2373" t="s">
        <v>23</v>
      </c>
      <c r="F2373" s="2">
        <v>45379</v>
      </c>
      <c r="G2373" t="s">
        <v>672</v>
      </c>
      <c r="H2373" t="s">
        <v>696</v>
      </c>
      <c r="I2373">
        <v>-1.65</v>
      </c>
    </row>
    <row r="2374" spans="1:9" x14ac:dyDescent="0.35">
      <c r="A2374">
        <v>7196</v>
      </c>
      <c r="B2374">
        <v>105</v>
      </c>
      <c r="C2374" t="s">
        <v>660</v>
      </c>
      <c r="D2374">
        <v>266</v>
      </c>
      <c r="E2374" t="s">
        <v>23</v>
      </c>
      <c r="F2374" s="2">
        <v>45379</v>
      </c>
      <c r="G2374" t="s">
        <v>672</v>
      </c>
      <c r="H2374" t="s">
        <v>696</v>
      </c>
      <c r="I2374">
        <v>-1.74</v>
      </c>
    </row>
    <row r="2375" spans="1:9" x14ac:dyDescent="0.35">
      <c r="A2375">
        <v>7197</v>
      </c>
      <c r="B2375">
        <v>105</v>
      </c>
      <c r="C2375" t="s">
        <v>660</v>
      </c>
      <c r="D2375">
        <v>266</v>
      </c>
      <c r="E2375" t="s">
        <v>23</v>
      </c>
      <c r="F2375" s="2">
        <v>45379</v>
      </c>
      <c r="G2375" t="s">
        <v>672</v>
      </c>
      <c r="H2375" t="s">
        <v>696</v>
      </c>
      <c r="I2375">
        <v>-3.64</v>
      </c>
    </row>
    <row r="2376" spans="1:9" x14ac:dyDescent="0.35">
      <c r="A2376">
        <v>7198</v>
      </c>
      <c r="B2376">
        <v>105</v>
      </c>
      <c r="C2376" t="s">
        <v>660</v>
      </c>
      <c r="D2376">
        <v>266</v>
      </c>
      <c r="E2376" t="s">
        <v>23</v>
      </c>
      <c r="F2376" s="2">
        <v>45379</v>
      </c>
      <c r="G2376" t="s">
        <v>672</v>
      </c>
      <c r="H2376" t="s">
        <v>696</v>
      </c>
      <c r="I2376">
        <v>-3.66</v>
      </c>
    </row>
    <row r="2377" spans="1:9" x14ac:dyDescent="0.35">
      <c r="A2377">
        <v>7199</v>
      </c>
      <c r="B2377">
        <v>105</v>
      </c>
      <c r="C2377" t="s">
        <v>660</v>
      </c>
      <c r="D2377">
        <v>266</v>
      </c>
      <c r="E2377" t="s">
        <v>23</v>
      </c>
      <c r="F2377" s="2">
        <v>45379</v>
      </c>
      <c r="G2377" t="s">
        <v>672</v>
      </c>
      <c r="H2377" t="s">
        <v>696</v>
      </c>
      <c r="I2377">
        <v>-8.5399999999999991</v>
      </c>
    </row>
    <row r="2378" spans="1:9" x14ac:dyDescent="0.35">
      <c r="A2378">
        <v>7200</v>
      </c>
      <c r="B2378">
        <v>105</v>
      </c>
      <c r="C2378" t="s">
        <v>660</v>
      </c>
      <c r="D2378">
        <v>266</v>
      </c>
      <c r="E2378" t="s">
        <v>23</v>
      </c>
      <c r="F2378" s="2">
        <v>45379</v>
      </c>
      <c r="G2378" t="s">
        <v>672</v>
      </c>
      <c r="H2378" t="s">
        <v>696</v>
      </c>
      <c r="I2378">
        <v>-9</v>
      </c>
    </row>
    <row r="2379" spans="1:9" x14ac:dyDescent="0.35">
      <c r="A2379">
        <v>7201</v>
      </c>
      <c r="B2379">
        <v>105</v>
      </c>
      <c r="C2379" t="s">
        <v>660</v>
      </c>
      <c r="D2379">
        <v>266</v>
      </c>
      <c r="E2379" t="s">
        <v>23</v>
      </c>
      <c r="F2379" s="2">
        <v>45379</v>
      </c>
      <c r="G2379" t="s">
        <v>672</v>
      </c>
      <c r="H2379" t="s">
        <v>696</v>
      </c>
      <c r="I2379">
        <v>-9</v>
      </c>
    </row>
    <row r="2380" spans="1:9" x14ac:dyDescent="0.35">
      <c r="A2380">
        <v>7202</v>
      </c>
      <c r="B2380">
        <v>105</v>
      </c>
      <c r="C2380" t="s">
        <v>660</v>
      </c>
      <c r="D2380">
        <v>266</v>
      </c>
      <c r="E2380" t="s">
        <v>23</v>
      </c>
      <c r="F2380" s="2">
        <v>45379</v>
      </c>
      <c r="G2380" t="s">
        <v>672</v>
      </c>
      <c r="H2380" t="s">
        <v>696</v>
      </c>
      <c r="I2380">
        <v>-9</v>
      </c>
    </row>
    <row r="2381" spans="1:9" x14ac:dyDescent="0.35">
      <c r="A2381">
        <v>7203</v>
      </c>
      <c r="B2381">
        <v>105</v>
      </c>
      <c r="C2381" t="s">
        <v>660</v>
      </c>
      <c r="D2381">
        <v>266</v>
      </c>
      <c r="E2381" t="s">
        <v>23</v>
      </c>
      <c r="F2381" s="2">
        <v>45379</v>
      </c>
      <c r="G2381" t="s">
        <v>672</v>
      </c>
      <c r="H2381" t="s">
        <v>696</v>
      </c>
      <c r="I2381">
        <v>-9</v>
      </c>
    </row>
    <row r="2382" spans="1:9" x14ac:dyDescent="0.35">
      <c r="A2382">
        <v>7204</v>
      </c>
      <c r="B2382">
        <v>105</v>
      </c>
      <c r="C2382" t="s">
        <v>660</v>
      </c>
      <c r="D2382">
        <v>266</v>
      </c>
      <c r="E2382" t="s">
        <v>23</v>
      </c>
      <c r="F2382" s="2">
        <v>45379</v>
      </c>
      <c r="G2382" t="s">
        <v>672</v>
      </c>
      <c r="H2382" t="s">
        <v>696</v>
      </c>
      <c r="I2382">
        <v>-9</v>
      </c>
    </row>
    <row r="2383" spans="1:9" x14ac:dyDescent="0.35">
      <c r="A2383">
        <v>7205</v>
      </c>
      <c r="B2383">
        <v>105</v>
      </c>
      <c r="C2383" t="s">
        <v>660</v>
      </c>
      <c r="D2383">
        <v>266</v>
      </c>
      <c r="E2383" t="s">
        <v>23</v>
      </c>
      <c r="F2383" s="2">
        <v>45379</v>
      </c>
      <c r="G2383" t="s">
        <v>672</v>
      </c>
      <c r="H2383" t="s">
        <v>696</v>
      </c>
      <c r="I2383">
        <v>-9</v>
      </c>
    </row>
    <row r="2384" spans="1:9" x14ac:dyDescent="0.35">
      <c r="A2384">
        <v>7206</v>
      </c>
      <c r="B2384">
        <v>105</v>
      </c>
      <c r="C2384" t="s">
        <v>660</v>
      </c>
      <c r="D2384">
        <v>266</v>
      </c>
      <c r="E2384" t="s">
        <v>23</v>
      </c>
      <c r="F2384" s="2">
        <v>45379</v>
      </c>
      <c r="G2384" t="s">
        <v>672</v>
      </c>
      <c r="H2384" t="s">
        <v>696</v>
      </c>
      <c r="I2384">
        <v>-9</v>
      </c>
    </row>
    <row r="2385" spans="1:9" x14ac:dyDescent="0.35">
      <c r="A2385">
        <v>7207</v>
      </c>
      <c r="B2385">
        <v>105</v>
      </c>
      <c r="C2385" t="s">
        <v>660</v>
      </c>
      <c r="D2385">
        <v>266</v>
      </c>
      <c r="E2385" t="s">
        <v>23</v>
      </c>
      <c r="F2385" s="2">
        <v>45379</v>
      </c>
      <c r="G2385" t="s">
        <v>672</v>
      </c>
      <c r="H2385" t="s">
        <v>696</v>
      </c>
      <c r="I2385">
        <v>-9</v>
      </c>
    </row>
    <row r="2386" spans="1:9" x14ac:dyDescent="0.35">
      <c r="A2386">
        <v>7208</v>
      </c>
      <c r="B2386">
        <v>105</v>
      </c>
      <c r="C2386" t="s">
        <v>660</v>
      </c>
      <c r="D2386">
        <v>266</v>
      </c>
      <c r="E2386" t="s">
        <v>23</v>
      </c>
      <c r="F2386" s="2">
        <v>45379</v>
      </c>
      <c r="G2386" t="s">
        <v>672</v>
      </c>
      <c r="H2386" t="s">
        <v>696</v>
      </c>
      <c r="I2386">
        <v>-9</v>
      </c>
    </row>
    <row r="2387" spans="1:9" x14ac:dyDescent="0.35">
      <c r="A2387">
        <v>7209</v>
      </c>
      <c r="B2387">
        <v>105</v>
      </c>
      <c r="C2387" t="s">
        <v>660</v>
      </c>
      <c r="D2387">
        <v>266</v>
      </c>
      <c r="E2387" t="s">
        <v>23</v>
      </c>
      <c r="F2387" s="2">
        <v>45379</v>
      </c>
      <c r="G2387" t="s">
        <v>672</v>
      </c>
      <c r="H2387" t="s">
        <v>696</v>
      </c>
      <c r="I2387">
        <v>-9</v>
      </c>
    </row>
    <row r="2388" spans="1:9" x14ac:dyDescent="0.35">
      <c r="A2388">
        <v>7210</v>
      </c>
      <c r="B2388">
        <v>105</v>
      </c>
      <c r="C2388" t="s">
        <v>660</v>
      </c>
      <c r="D2388">
        <v>266</v>
      </c>
      <c r="E2388" t="s">
        <v>23</v>
      </c>
      <c r="F2388" s="2">
        <v>45379</v>
      </c>
      <c r="G2388" t="s">
        <v>672</v>
      </c>
      <c r="H2388" t="s">
        <v>696</v>
      </c>
      <c r="I2388">
        <v>-6.72</v>
      </c>
    </row>
    <row r="2389" spans="1:9" x14ac:dyDescent="0.35">
      <c r="A2389">
        <v>7211</v>
      </c>
      <c r="B2389">
        <v>105</v>
      </c>
      <c r="C2389" t="s">
        <v>660</v>
      </c>
      <c r="D2389">
        <v>266</v>
      </c>
      <c r="E2389" t="s">
        <v>23</v>
      </c>
      <c r="F2389" s="2">
        <v>45379</v>
      </c>
      <c r="G2389" t="s">
        <v>672</v>
      </c>
      <c r="H2389" t="s">
        <v>745</v>
      </c>
      <c r="I2389">
        <v>-1045.23</v>
      </c>
    </row>
    <row r="2390" spans="1:9" x14ac:dyDescent="0.35">
      <c r="A2390">
        <v>7212</v>
      </c>
      <c r="B2390">
        <v>105</v>
      </c>
      <c r="C2390" t="s">
        <v>660</v>
      </c>
      <c r="D2390">
        <v>266</v>
      </c>
      <c r="E2390" t="s">
        <v>23</v>
      </c>
      <c r="F2390" s="2">
        <v>45379</v>
      </c>
      <c r="G2390" t="s">
        <v>672</v>
      </c>
      <c r="H2390" t="s">
        <v>745</v>
      </c>
      <c r="I2390">
        <v>-291.31</v>
      </c>
    </row>
    <row r="2391" spans="1:9" x14ac:dyDescent="0.35">
      <c r="A2391">
        <v>7213</v>
      </c>
      <c r="B2391">
        <v>105</v>
      </c>
      <c r="C2391" t="s">
        <v>660</v>
      </c>
      <c r="D2391">
        <v>266</v>
      </c>
      <c r="E2391" t="s">
        <v>23</v>
      </c>
      <c r="F2391" s="2">
        <v>45379</v>
      </c>
      <c r="G2391" t="s">
        <v>672</v>
      </c>
      <c r="H2391" t="s">
        <v>665</v>
      </c>
      <c r="I2391">
        <v>-10</v>
      </c>
    </row>
    <row r="2392" spans="1:9" x14ac:dyDescent="0.35">
      <c r="A2392">
        <v>7214</v>
      </c>
      <c r="B2392">
        <v>105</v>
      </c>
      <c r="C2392" t="s">
        <v>660</v>
      </c>
      <c r="D2392">
        <v>266</v>
      </c>
      <c r="E2392" t="s">
        <v>23</v>
      </c>
      <c r="F2392" s="2">
        <v>45379</v>
      </c>
      <c r="G2392" t="s">
        <v>672</v>
      </c>
      <c r="H2392" t="s">
        <v>772</v>
      </c>
      <c r="I2392">
        <v>-1310</v>
      </c>
    </row>
    <row r="2393" spans="1:9" x14ac:dyDescent="0.35">
      <c r="A2393">
        <v>7215</v>
      </c>
      <c r="B2393">
        <v>105</v>
      </c>
      <c r="C2393" t="s">
        <v>660</v>
      </c>
      <c r="D2393">
        <v>266</v>
      </c>
      <c r="E2393" t="s">
        <v>23</v>
      </c>
      <c r="F2393" s="2">
        <v>45379</v>
      </c>
      <c r="G2393" t="s">
        <v>672</v>
      </c>
      <c r="H2393" t="s">
        <v>665</v>
      </c>
      <c r="I2393">
        <v>-25000</v>
      </c>
    </row>
    <row r="2394" spans="1:9" x14ac:dyDescent="0.35">
      <c r="A2394">
        <v>7216</v>
      </c>
      <c r="B2394">
        <v>105</v>
      </c>
      <c r="C2394" t="s">
        <v>660</v>
      </c>
      <c r="D2394">
        <v>266</v>
      </c>
      <c r="E2394" t="s">
        <v>23</v>
      </c>
      <c r="F2394" s="2">
        <v>45379</v>
      </c>
      <c r="G2394" t="s">
        <v>672</v>
      </c>
      <c r="H2394" t="s">
        <v>772</v>
      </c>
      <c r="I2394">
        <v>-10</v>
      </c>
    </row>
    <row r="2395" spans="1:9" x14ac:dyDescent="0.35">
      <c r="A2395">
        <v>7217</v>
      </c>
      <c r="B2395">
        <v>105</v>
      </c>
      <c r="C2395" t="s">
        <v>660</v>
      </c>
      <c r="D2395">
        <v>266</v>
      </c>
      <c r="E2395" t="s">
        <v>23</v>
      </c>
      <c r="F2395" s="2">
        <v>45379</v>
      </c>
      <c r="G2395" t="s">
        <v>672</v>
      </c>
      <c r="H2395" t="s">
        <v>686</v>
      </c>
      <c r="I2395">
        <v>-66800</v>
      </c>
    </row>
    <row r="2396" spans="1:9" x14ac:dyDescent="0.35">
      <c r="A2396">
        <v>7218</v>
      </c>
      <c r="B2396">
        <v>105</v>
      </c>
      <c r="C2396" t="s">
        <v>660</v>
      </c>
      <c r="D2396">
        <v>266</v>
      </c>
      <c r="E2396" t="s">
        <v>23</v>
      </c>
      <c r="F2396" s="2">
        <v>45379</v>
      </c>
      <c r="G2396" t="s">
        <v>672</v>
      </c>
      <c r="H2396" t="s">
        <v>666</v>
      </c>
      <c r="I2396">
        <v>-6940</v>
      </c>
    </row>
    <row r="2397" spans="1:9" x14ac:dyDescent="0.35">
      <c r="A2397">
        <v>7219</v>
      </c>
      <c r="B2397">
        <v>105</v>
      </c>
      <c r="C2397" t="s">
        <v>660</v>
      </c>
      <c r="D2397">
        <v>266</v>
      </c>
      <c r="E2397" t="s">
        <v>23</v>
      </c>
      <c r="F2397" s="2">
        <v>45379</v>
      </c>
      <c r="G2397" t="s">
        <v>672</v>
      </c>
      <c r="H2397" t="s">
        <v>1572</v>
      </c>
      <c r="I2397">
        <v>-426.4</v>
      </c>
    </row>
    <row r="2398" spans="1:9" x14ac:dyDescent="0.35">
      <c r="A2398">
        <v>7220</v>
      </c>
      <c r="B2398">
        <v>105</v>
      </c>
      <c r="C2398" t="s">
        <v>660</v>
      </c>
      <c r="D2398">
        <v>266</v>
      </c>
      <c r="E2398" t="s">
        <v>23</v>
      </c>
      <c r="F2398" s="2">
        <v>45379</v>
      </c>
      <c r="G2398" t="s">
        <v>672</v>
      </c>
      <c r="H2398" t="s">
        <v>1573</v>
      </c>
      <c r="I2398">
        <v>-309.60000000000002</v>
      </c>
    </row>
    <row r="2399" spans="1:9" x14ac:dyDescent="0.35">
      <c r="A2399">
        <v>7221</v>
      </c>
      <c r="B2399">
        <v>105</v>
      </c>
      <c r="C2399" t="s">
        <v>660</v>
      </c>
      <c r="D2399">
        <v>266</v>
      </c>
      <c r="E2399" t="s">
        <v>23</v>
      </c>
      <c r="F2399" s="2">
        <v>45379</v>
      </c>
      <c r="G2399" t="s">
        <v>672</v>
      </c>
      <c r="H2399" t="s">
        <v>1574</v>
      </c>
      <c r="I2399">
        <v>-102.5</v>
      </c>
    </row>
    <row r="2400" spans="1:9" x14ac:dyDescent="0.35">
      <c r="A2400">
        <v>7222</v>
      </c>
      <c r="B2400">
        <v>105</v>
      </c>
      <c r="C2400" t="s">
        <v>660</v>
      </c>
      <c r="D2400">
        <v>266</v>
      </c>
      <c r="E2400" t="s">
        <v>23</v>
      </c>
      <c r="F2400" s="2">
        <v>45379</v>
      </c>
      <c r="G2400" t="s">
        <v>672</v>
      </c>
      <c r="H2400" t="s">
        <v>1572</v>
      </c>
      <c r="I2400">
        <v>-3865.23</v>
      </c>
    </row>
    <row r="2401" spans="1:9" x14ac:dyDescent="0.35">
      <c r="A2401">
        <v>7223</v>
      </c>
      <c r="B2401">
        <v>105</v>
      </c>
      <c r="C2401" t="s">
        <v>660</v>
      </c>
      <c r="D2401">
        <v>266</v>
      </c>
      <c r="E2401" t="s">
        <v>23</v>
      </c>
      <c r="F2401" s="2">
        <v>45379</v>
      </c>
      <c r="G2401" t="s">
        <v>672</v>
      </c>
      <c r="H2401" t="s">
        <v>1575</v>
      </c>
      <c r="I2401">
        <v>-284.19</v>
      </c>
    </row>
    <row r="2402" spans="1:9" x14ac:dyDescent="0.35">
      <c r="A2402">
        <v>7224</v>
      </c>
      <c r="B2402">
        <v>105</v>
      </c>
      <c r="C2402" t="s">
        <v>660</v>
      </c>
      <c r="D2402">
        <v>266</v>
      </c>
      <c r="E2402" t="s">
        <v>23</v>
      </c>
      <c r="F2402" s="2">
        <v>45379</v>
      </c>
      <c r="G2402" t="s">
        <v>672</v>
      </c>
      <c r="H2402" t="s">
        <v>1576</v>
      </c>
      <c r="I2402">
        <v>-2500</v>
      </c>
    </row>
    <row r="2403" spans="1:9" x14ac:dyDescent="0.35">
      <c r="A2403">
        <v>7156</v>
      </c>
      <c r="B2403">
        <v>105</v>
      </c>
      <c r="C2403" t="s">
        <v>660</v>
      </c>
      <c r="D2403">
        <v>266</v>
      </c>
      <c r="E2403" t="s">
        <v>23</v>
      </c>
      <c r="F2403" s="2">
        <v>45378</v>
      </c>
      <c r="G2403" t="s">
        <v>661</v>
      </c>
      <c r="H2403" t="s">
        <v>680</v>
      </c>
      <c r="I2403">
        <v>4900</v>
      </c>
    </row>
    <row r="2404" spans="1:9" x14ac:dyDescent="0.35">
      <c r="A2404">
        <v>7157</v>
      </c>
      <c r="B2404">
        <v>105</v>
      </c>
      <c r="C2404" t="s">
        <v>660</v>
      </c>
      <c r="D2404">
        <v>266</v>
      </c>
      <c r="E2404" t="s">
        <v>23</v>
      </c>
      <c r="F2404" s="2">
        <v>45378</v>
      </c>
      <c r="G2404" t="s">
        <v>661</v>
      </c>
      <c r="H2404" t="s">
        <v>664</v>
      </c>
      <c r="I2404">
        <v>790.62</v>
      </c>
    </row>
    <row r="2405" spans="1:9" x14ac:dyDescent="0.35">
      <c r="A2405">
        <v>7158</v>
      </c>
      <c r="B2405">
        <v>105</v>
      </c>
      <c r="C2405" t="s">
        <v>660</v>
      </c>
      <c r="D2405">
        <v>266</v>
      </c>
      <c r="E2405" t="s">
        <v>23</v>
      </c>
      <c r="F2405" s="2">
        <v>45378</v>
      </c>
      <c r="G2405" t="s">
        <v>661</v>
      </c>
      <c r="H2405" t="s">
        <v>666</v>
      </c>
      <c r="I2405">
        <v>337.26</v>
      </c>
    </row>
    <row r="2406" spans="1:9" x14ac:dyDescent="0.35">
      <c r="A2406">
        <v>7160</v>
      </c>
      <c r="B2406">
        <v>105</v>
      </c>
      <c r="C2406" t="s">
        <v>660</v>
      </c>
      <c r="D2406">
        <v>266</v>
      </c>
      <c r="E2406" t="s">
        <v>23</v>
      </c>
      <c r="F2406" s="2">
        <v>45378</v>
      </c>
      <c r="G2406" t="s">
        <v>661</v>
      </c>
      <c r="H2406" t="s">
        <v>1577</v>
      </c>
      <c r="I2406">
        <v>139.61000000000001</v>
      </c>
    </row>
    <row r="2407" spans="1:9" x14ac:dyDescent="0.35">
      <c r="A2407">
        <v>7161</v>
      </c>
      <c r="B2407">
        <v>105</v>
      </c>
      <c r="C2407" t="s">
        <v>660</v>
      </c>
      <c r="D2407">
        <v>266</v>
      </c>
      <c r="E2407" t="s">
        <v>23</v>
      </c>
      <c r="F2407" s="2">
        <v>45378</v>
      </c>
      <c r="G2407" t="s">
        <v>661</v>
      </c>
      <c r="H2407" t="s">
        <v>1578</v>
      </c>
      <c r="I2407">
        <v>12991.65</v>
      </c>
    </row>
    <row r="2408" spans="1:9" x14ac:dyDescent="0.35">
      <c r="A2408">
        <v>7162</v>
      </c>
      <c r="B2408">
        <v>105</v>
      </c>
      <c r="C2408" t="s">
        <v>660</v>
      </c>
      <c r="D2408">
        <v>266</v>
      </c>
      <c r="E2408" t="s">
        <v>23</v>
      </c>
      <c r="F2408" s="2">
        <v>45378</v>
      </c>
      <c r="G2408" t="s">
        <v>661</v>
      </c>
      <c r="H2408" t="s">
        <v>1578</v>
      </c>
      <c r="I2408">
        <v>4462.87</v>
      </c>
    </row>
    <row r="2409" spans="1:9" x14ac:dyDescent="0.35">
      <c r="A2409">
        <v>7163</v>
      </c>
      <c r="B2409">
        <v>105</v>
      </c>
      <c r="C2409" t="s">
        <v>660</v>
      </c>
      <c r="D2409">
        <v>266</v>
      </c>
      <c r="E2409" t="s">
        <v>23</v>
      </c>
      <c r="F2409" s="2">
        <v>45378</v>
      </c>
      <c r="G2409" t="s">
        <v>661</v>
      </c>
      <c r="H2409" t="s">
        <v>1578</v>
      </c>
      <c r="I2409">
        <v>6855.78</v>
      </c>
    </row>
    <row r="2410" spans="1:9" x14ac:dyDescent="0.35">
      <c r="A2410">
        <v>7164</v>
      </c>
      <c r="B2410">
        <v>105</v>
      </c>
      <c r="C2410" t="s">
        <v>660</v>
      </c>
      <c r="D2410">
        <v>266</v>
      </c>
      <c r="E2410" t="s">
        <v>23</v>
      </c>
      <c r="F2410" s="2">
        <v>45378</v>
      </c>
      <c r="G2410" t="s">
        <v>661</v>
      </c>
      <c r="H2410" t="s">
        <v>1578</v>
      </c>
      <c r="I2410">
        <v>34942.1</v>
      </c>
    </row>
    <row r="2411" spans="1:9" x14ac:dyDescent="0.35">
      <c r="A2411">
        <v>7165</v>
      </c>
      <c r="B2411">
        <v>105</v>
      </c>
      <c r="C2411" t="s">
        <v>660</v>
      </c>
      <c r="D2411">
        <v>266</v>
      </c>
      <c r="E2411" t="s">
        <v>23</v>
      </c>
      <c r="F2411" s="2">
        <v>45378</v>
      </c>
      <c r="G2411" t="s">
        <v>661</v>
      </c>
      <c r="H2411" t="s">
        <v>1579</v>
      </c>
      <c r="I2411">
        <v>1400</v>
      </c>
    </row>
    <row r="2412" spans="1:9" x14ac:dyDescent="0.35">
      <c r="A2412">
        <v>7166</v>
      </c>
      <c r="B2412">
        <v>105</v>
      </c>
      <c r="C2412" t="s">
        <v>660</v>
      </c>
      <c r="D2412">
        <v>266</v>
      </c>
      <c r="E2412" t="s">
        <v>23</v>
      </c>
      <c r="F2412" s="2">
        <v>45378</v>
      </c>
      <c r="G2412" t="s">
        <v>672</v>
      </c>
      <c r="H2412" t="s">
        <v>1206</v>
      </c>
      <c r="I2412">
        <v>-62.39</v>
      </c>
    </row>
    <row r="2413" spans="1:9" x14ac:dyDescent="0.35">
      <c r="A2413">
        <v>7167</v>
      </c>
      <c r="B2413">
        <v>105</v>
      </c>
      <c r="C2413" t="s">
        <v>660</v>
      </c>
      <c r="D2413">
        <v>266</v>
      </c>
      <c r="E2413" t="s">
        <v>23</v>
      </c>
      <c r="F2413" s="2">
        <v>45378</v>
      </c>
      <c r="G2413" t="s">
        <v>672</v>
      </c>
      <c r="H2413" t="s">
        <v>1085</v>
      </c>
      <c r="I2413">
        <v>-104.38</v>
      </c>
    </row>
    <row r="2414" spans="1:9" x14ac:dyDescent="0.35">
      <c r="A2414">
        <v>7168</v>
      </c>
      <c r="B2414">
        <v>105</v>
      </c>
      <c r="C2414" t="s">
        <v>660</v>
      </c>
      <c r="D2414">
        <v>266</v>
      </c>
      <c r="E2414" t="s">
        <v>23</v>
      </c>
      <c r="F2414" s="2">
        <v>45378</v>
      </c>
      <c r="G2414" t="s">
        <v>672</v>
      </c>
      <c r="H2414" t="s">
        <v>1294</v>
      </c>
      <c r="I2414">
        <v>-278.24</v>
      </c>
    </row>
    <row r="2415" spans="1:9" x14ac:dyDescent="0.35">
      <c r="A2415">
        <v>7169</v>
      </c>
      <c r="B2415">
        <v>105</v>
      </c>
      <c r="C2415" t="s">
        <v>660</v>
      </c>
      <c r="D2415">
        <v>266</v>
      </c>
      <c r="E2415" t="s">
        <v>23</v>
      </c>
      <c r="F2415" s="2">
        <v>45378</v>
      </c>
      <c r="G2415" t="s">
        <v>672</v>
      </c>
      <c r="H2415" t="s">
        <v>1510</v>
      </c>
      <c r="I2415">
        <v>-307.95</v>
      </c>
    </row>
    <row r="2416" spans="1:9" x14ac:dyDescent="0.35">
      <c r="A2416">
        <v>7170</v>
      </c>
      <c r="B2416">
        <v>105</v>
      </c>
      <c r="C2416" t="s">
        <v>660</v>
      </c>
      <c r="D2416">
        <v>266</v>
      </c>
      <c r="E2416" t="s">
        <v>23</v>
      </c>
      <c r="F2416" s="2">
        <v>45378</v>
      </c>
      <c r="G2416" t="s">
        <v>672</v>
      </c>
      <c r="H2416" t="s">
        <v>1088</v>
      </c>
      <c r="I2416">
        <v>-390.88</v>
      </c>
    </row>
    <row r="2417" spans="1:9" x14ac:dyDescent="0.35">
      <c r="A2417">
        <v>7171</v>
      </c>
      <c r="B2417">
        <v>105</v>
      </c>
      <c r="C2417" t="s">
        <v>660</v>
      </c>
      <c r="D2417">
        <v>266</v>
      </c>
      <c r="E2417" t="s">
        <v>23</v>
      </c>
      <c r="F2417" s="2">
        <v>45378</v>
      </c>
      <c r="G2417" t="s">
        <v>672</v>
      </c>
      <c r="H2417" t="s">
        <v>1580</v>
      </c>
      <c r="I2417">
        <v>-589.83000000000004</v>
      </c>
    </row>
    <row r="2418" spans="1:9" x14ac:dyDescent="0.35">
      <c r="A2418">
        <v>7172</v>
      </c>
      <c r="B2418">
        <v>105</v>
      </c>
      <c r="C2418" t="s">
        <v>660</v>
      </c>
      <c r="D2418">
        <v>266</v>
      </c>
      <c r="E2418" t="s">
        <v>23</v>
      </c>
      <c r="F2418" s="2">
        <v>45378</v>
      </c>
      <c r="G2418" t="s">
        <v>672</v>
      </c>
      <c r="H2418" t="s">
        <v>1205</v>
      </c>
      <c r="I2418">
        <v>-733.4</v>
      </c>
    </row>
    <row r="2419" spans="1:9" x14ac:dyDescent="0.35">
      <c r="A2419">
        <v>7173</v>
      </c>
      <c r="B2419">
        <v>105</v>
      </c>
      <c r="C2419" t="s">
        <v>660</v>
      </c>
      <c r="D2419">
        <v>266</v>
      </c>
      <c r="E2419" t="s">
        <v>23</v>
      </c>
      <c r="F2419" s="2">
        <v>45378</v>
      </c>
      <c r="G2419" t="s">
        <v>672</v>
      </c>
      <c r="H2419" t="s">
        <v>1581</v>
      </c>
      <c r="I2419">
        <v>-1180.92</v>
      </c>
    </row>
    <row r="2420" spans="1:9" x14ac:dyDescent="0.35">
      <c r="A2420">
        <v>7174</v>
      </c>
      <c r="B2420">
        <v>105</v>
      </c>
      <c r="C2420" t="s">
        <v>660</v>
      </c>
      <c r="D2420">
        <v>266</v>
      </c>
      <c r="E2420" t="s">
        <v>23</v>
      </c>
      <c r="F2420" s="2">
        <v>45378</v>
      </c>
      <c r="G2420" t="s">
        <v>672</v>
      </c>
      <c r="H2420" t="s">
        <v>665</v>
      </c>
      <c r="I2420">
        <v>-490</v>
      </c>
    </row>
    <row r="2421" spans="1:9" x14ac:dyDescent="0.35">
      <c r="A2421">
        <v>7175</v>
      </c>
      <c r="B2421">
        <v>105</v>
      </c>
      <c r="C2421" t="s">
        <v>660</v>
      </c>
      <c r="D2421">
        <v>266</v>
      </c>
      <c r="E2421" t="s">
        <v>23</v>
      </c>
      <c r="F2421" s="2">
        <v>45378</v>
      </c>
      <c r="G2421" t="s">
        <v>672</v>
      </c>
      <c r="H2421" t="s">
        <v>686</v>
      </c>
      <c r="I2421">
        <v>-42300</v>
      </c>
    </row>
    <row r="2422" spans="1:9" x14ac:dyDescent="0.35">
      <c r="A2422">
        <v>7176</v>
      </c>
      <c r="B2422">
        <v>105</v>
      </c>
      <c r="C2422" t="s">
        <v>660</v>
      </c>
      <c r="D2422">
        <v>266</v>
      </c>
      <c r="E2422" t="s">
        <v>23</v>
      </c>
      <c r="F2422" s="2">
        <v>45378</v>
      </c>
      <c r="G2422" t="s">
        <v>672</v>
      </c>
      <c r="H2422" t="s">
        <v>665</v>
      </c>
      <c r="I2422">
        <v>-27250</v>
      </c>
    </row>
    <row r="2423" spans="1:9" x14ac:dyDescent="0.35">
      <c r="A2423">
        <v>7177</v>
      </c>
      <c r="B2423">
        <v>105</v>
      </c>
      <c r="C2423" t="s">
        <v>660</v>
      </c>
      <c r="D2423">
        <v>266</v>
      </c>
      <c r="E2423" t="s">
        <v>23</v>
      </c>
      <c r="F2423" s="2">
        <v>45378</v>
      </c>
      <c r="G2423" t="s">
        <v>672</v>
      </c>
      <c r="H2423" t="s">
        <v>1582</v>
      </c>
      <c r="I2423">
        <v>-120</v>
      </c>
    </row>
    <row r="2424" spans="1:9" x14ac:dyDescent="0.35">
      <c r="A2424">
        <v>7126</v>
      </c>
      <c r="B2424">
        <v>105</v>
      </c>
      <c r="C2424" t="s">
        <v>660</v>
      </c>
      <c r="D2424">
        <v>266</v>
      </c>
      <c r="E2424" t="s">
        <v>23</v>
      </c>
      <c r="F2424" s="2">
        <v>45377</v>
      </c>
      <c r="G2424" t="s">
        <v>661</v>
      </c>
      <c r="H2424" t="s">
        <v>680</v>
      </c>
      <c r="I2424">
        <v>14800</v>
      </c>
    </row>
    <row r="2425" spans="1:9" x14ac:dyDescent="0.35">
      <c r="A2425">
        <v>7127</v>
      </c>
      <c r="B2425">
        <v>105</v>
      </c>
      <c r="C2425" t="s">
        <v>660</v>
      </c>
      <c r="D2425">
        <v>266</v>
      </c>
      <c r="E2425" t="s">
        <v>23</v>
      </c>
      <c r="F2425" s="2">
        <v>45377</v>
      </c>
      <c r="G2425" t="s">
        <v>661</v>
      </c>
      <c r="H2425" t="s">
        <v>664</v>
      </c>
      <c r="I2425">
        <v>300</v>
      </c>
    </row>
    <row r="2426" spans="1:9" x14ac:dyDescent="0.35">
      <c r="A2426">
        <v>7128</v>
      </c>
      <c r="B2426">
        <v>105</v>
      </c>
      <c r="C2426" t="s">
        <v>660</v>
      </c>
      <c r="D2426">
        <v>266</v>
      </c>
      <c r="E2426" t="s">
        <v>23</v>
      </c>
      <c r="F2426" s="2">
        <v>45377</v>
      </c>
      <c r="G2426" t="s">
        <v>661</v>
      </c>
      <c r="H2426" t="s">
        <v>665</v>
      </c>
      <c r="I2426">
        <v>3600</v>
      </c>
    </row>
    <row r="2427" spans="1:9" x14ac:dyDescent="0.35">
      <c r="A2427">
        <v>7129</v>
      </c>
      <c r="B2427">
        <v>105</v>
      </c>
      <c r="C2427" t="s">
        <v>660</v>
      </c>
      <c r="D2427">
        <v>266</v>
      </c>
      <c r="E2427" t="s">
        <v>23</v>
      </c>
      <c r="F2427" s="2">
        <v>45377</v>
      </c>
      <c r="G2427" t="s">
        <v>661</v>
      </c>
      <c r="H2427" t="s">
        <v>666</v>
      </c>
      <c r="I2427">
        <v>4164.16</v>
      </c>
    </row>
    <row r="2428" spans="1:9" x14ac:dyDescent="0.35">
      <c r="A2428">
        <v>7131</v>
      </c>
      <c r="B2428">
        <v>105</v>
      </c>
      <c r="C2428" t="s">
        <v>660</v>
      </c>
      <c r="D2428">
        <v>266</v>
      </c>
      <c r="E2428" t="s">
        <v>23</v>
      </c>
      <c r="F2428" s="2">
        <v>45377</v>
      </c>
      <c r="G2428" t="s">
        <v>661</v>
      </c>
      <c r="H2428" t="s">
        <v>1583</v>
      </c>
      <c r="I2428">
        <v>27275.75</v>
      </c>
    </row>
    <row r="2429" spans="1:9" x14ac:dyDescent="0.35">
      <c r="A2429">
        <v>7132</v>
      </c>
      <c r="B2429">
        <v>105</v>
      </c>
      <c r="C2429" t="s">
        <v>660</v>
      </c>
      <c r="D2429">
        <v>266</v>
      </c>
      <c r="E2429" t="s">
        <v>23</v>
      </c>
      <c r="F2429" s="2">
        <v>45377</v>
      </c>
      <c r="G2429" t="s">
        <v>661</v>
      </c>
      <c r="H2429" t="s">
        <v>1583</v>
      </c>
      <c r="I2429">
        <v>2598.04</v>
      </c>
    </row>
    <row r="2430" spans="1:9" x14ac:dyDescent="0.35">
      <c r="A2430">
        <v>7133</v>
      </c>
      <c r="B2430">
        <v>105</v>
      </c>
      <c r="C2430" t="s">
        <v>660</v>
      </c>
      <c r="D2430">
        <v>266</v>
      </c>
      <c r="E2430" t="s">
        <v>23</v>
      </c>
      <c r="F2430" s="2">
        <v>45377</v>
      </c>
      <c r="G2430" t="s">
        <v>661</v>
      </c>
      <c r="H2430" t="s">
        <v>1583</v>
      </c>
      <c r="I2430">
        <v>5930.63</v>
      </c>
    </row>
    <row r="2431" spans="1:9" x14ac:dyDescent="0.35">
      <c r="A2431">
        <v>7134</v>
      </c>
      <c r="B2431">
        <v>105</v>
      </c>
      <c r="C2431" t="s">
        <v>660</v>
      </c>
      <c r="D2431">
        <v>266</v>
      </c>
      <c r="E2431" t="s">
        <v>23</v>
      </c>
      <c r="F2431" s="2">
        <v>45377</v>
      </c>
      <c r="G2431" t="s">
        <v>661</v>
      </c>
      <c r="H2431" t="s">
        <v>1583</v>
      </c>
      <c r="I2431">
        <v>34277.730000000003</v>
      </c>
    </row>
    <row r="2432" spans="1:9" x14ac:dyDescent="0.35">
      <c r="A2432">
        <v>7135</v>
      </c>
      <c r="B2432">
        <v>105</v>
      </c>
      <c r="C2432" t="s">
        <v>660</v>
      </c>
      <c r="D2432">
        <v>266</v>
      </c>
      <c r="E2432" t="s">
        <v>23</v>
      </c>
      <c r="F2432" s="2">
        <v>45377</v>
      </c>
      <c r="G2432" t="s">
        <v>672</v>
      </c>
      <c r="H2432" t="s">
        <v>1085</v>
      </c>
      <c r="I2432">
        <v>-156.74</v>
      </c>
    </row>
    <row r="2433" spans="1:9" x14ac:dyDescent="0.35">
      <c r="A2433">
        <v>7136</v>
      </c>
      <c r="B2433">
        <v>105</v>
      </c>
      <c r="C2433" t="s">
        <v>660</v>
      </c>
      <c r="D2433">
        <v>266</v>
      </c>
      <c r="E2433" t="s">
        <v>23</v>
      </c>
      <c r="F2433" s="2">
        <v>45377</v>
      </c>
      <c r="G2433" t="s">
        <v>672</v>
      </c>
      <c r="H2433" t="s">
        <v>1088</v>
      </c>
      <c r="I2433">
        <v>-501.09</v>
      </c>
    </row>
    <row r="2434" spans="1:9" x14ac:dyDescent="0.35">
      <c r="A2434">
        <v>7137</v>
      </c>
      <c r="B2434">
        <v>105</v>
      </c>
      <c r="C2434" t="s">
        <v>660</v>
      </c>
      <c r="D2434">
        <v>266</v>
      </c>
      <c r="E2434" t="s">
        <v>23</v>
      </c>
      <c r="F2434" s="2">
        <v>45377</v>
      </c>
      <c r="G2434" t="s">
        <v>672</v>
      </c>
      <c r="H2434" t="s">
        <v>1089</v>
      </c>
      <c r="I2434">
        <v>-559.91</v>
      </c>
    </row>
    <row r="2435" spans="1:9" x14ac:dyDescent="0.35">
      <c r="A2435">
        <v>7138</v>
      </c>
      <c r="B2435">
        <v>105</v>
      </c>
      <c r="C2435" t="s">
        <v>660</v>
      </c>
      <c r="D2435">
        <v>266</v>
      </c>
      <c r="E2435" t="s">
        <v>23</v>
      </c>
      <c r="F2435" s="2">
        <v>45377</v>
      </c>
      <c r="G2435" t="s">
        <v>672</v>
      </c>
      <c r="H2435" t="s">
        <v>1509</v>
      </c>
      <c r="I2435">
        <v>-597.49</v>
      </c>
    </row>
    <row r="2436" spans="1:9" x14ac:dyDescent="0.35">
      <c r="A2436">
        <v>7139</v>
      </c>
      <c r="B2436">
        <v>105</v>
      </c>
      <c r="C2436" t="s">
        <v>660</v>
      </c>
      <c r="D2436">
        <v>266</v>
      </c>
      <c r="E2436" t="s">
        <v>23</v>
      </c>
      <c r="F2436" s="2">
        <v>45377</v>
      </c>
      <c r="G2436" t="s">
        <v>672</v>
      </c>
      <c r="H2436" t="s">
        <v>1296</v>
      </c>
      <c r="I2436">
        <v>-598</v>
      </c>
    </row>
    <row r="2437" spans="1:9" x14ac:dyDescent="0.35">
      <c r="A2437">
        <v>7140</v>
      </c>
      <c r="B2437">
        <v>105</v>
      </c>
      <c r="C2437" t="s">
        <v>660</v>
      </c>
      <c r="D2437">
        <v>266</v>
      </c>
      <c r="E2437" t="s">
        <v>23</v>
      </c>
      <c r="F2437" s="2">
        <v>45377</v>
      </c>
      <c r="G2437" t="s">
        <v>672</v>
      </c>
      <c r="H2437" t="s">
        <v>1206</v>
      </c>
      <c r="I2437">
        <v>-645.91999999999996</v>
      </c>
    </row>
    <row r="2438" spans="1:9" x14ac:dyDescent="0.35">
      <c r="A2438">
        <v>7141</v>
      </c>
      <c r="B2438">
        <v>105</v>
      </c>
      <c r="C2438" t="s">
        <v>660</v>
      </c>
      <c r="D2438">
        <v>266</v>
      </c>
      <c r="E2438" t="s">
        <v>23</v>
      </c>
      <c r="F2438" s="2">
        <v>45377</v>
      </c>
      <c r="G2438" t="s">
        <v>672</v>
      </c>
      <c r="H2438" t="s">
        <v>1584</v>
      </c>
      <c r="I2438">
        <v>-788.88</v>
      </c>
    </row>
    <row r="2439" spans="1:9" x14ac:dyDescent="0.35">
      <c r="A2439">
        <v>7142</v>
      </c>
      <c r="B2439">
        <v>105</v>
      </c>
      <c r="C2439" t="s">
        <v>660</v>
      </c>
      <c r="D2439">
        <v>266</v>
      </c>
      <c r="E2439" t="s">
        <v>23</v>
      </c>
      <c r="F2439" s="2">
        <v>45377</v>
      </c>
      <c r="G2439" t="s">
        <v>672</v>
      </c>
      <c r="H2439" t="s">
        <v>1523</v>
      </c>
      <c r="I2439">
        <v>-1325.8</v>
      </c>
    </row>
    <row r="2440" spans="1:9" x14ac:dyDescent="0.35">
      <c r="A2440">
        <v>7143</v>
      </c>
      <c r="B2440">
        <v>105</v>
      </c>
      <c r="C2440" t="s">
        <v>660</v>
      </c>
      <c r="D2440">
        <v>266</v>
      </c>
      <c r="E2440" t="s">
        <v>23</v>
      </c>
      <c r="F2440" s="2">
        <v>45377</v>
      </c>
      <c r="G2440" t="s">
        <v>672</v>
      </c>
      <c r="H2440" t="s">
        <v>1510</v>
      </c>
      <c r="I2440">
        <v>-1944.09</v>
      </c>
    </row>
    <row r="2441" spans="1:9" x14ac:dyDescent="0.35">
      <c r="A2441">
        <v>7144</v>
      </c>
      <c r="B2441">
        <v>105</v>
      </c>
      <c r="C2441" t="s">
        <v>660</v>
      </c>
      <c r="D2441">
        <v>266</v>
      </c>
      <c r="E2441" t="s">
        <v>23</v>
      </c>
      <c r="F2441" s="2">
        <v>45377</v>
      </c>
      <c r="G2441" t="s">
        <v>672</v>
      </c>
      <c r="H2441" t="s">
        <v>907</v>
      </c>
      <c r="I2441">
        <v>-2563</v>
      </c>
    </row>
    <row r="2442" spans="1:9" x14ac:dyDescent="0.35">
      <c r="A2442">
        <v>7145</v>
      </c>
      <c r="B2442">
        <v>105</v>
      </c>
      <c r="C2442" t="s">
        <v>660</v>
      </c>
      <c r="D2442">
        <v>266</v>
      </c>
      <c r="E2442" t="s">
        <v>23</v>
      </c>
      <c r="F2442" s="2">
        <v>45377</v>
      </c>
      <c r="G2442" t="s">
        <v>672</v>
      </c>
      <c r="H2442" t="s">
        <v>1585</v>
      </c>
      <c r="I2442">
        <v>-467.45</v>
      </c>
    </row>
    <row r="2443" spans="1:9" x14ac:dyDescent="0.35">
      <c r="A2443">
        <v>7146</v>
      </c>
      <c r="B2443">
        <v>105</v>
      </c>
      <c r="C2443" t="s">
        <v>660</v>
      </c>
      <c r="D2443">
        <v>266</v>
      </c>
      <c r="E2443" t="s">
        <v>23</v>
      </c>
      <c r="F2443" s="2">
        <v>45377</v>
      </c>
      <c r="G2443" t="s">
        <v>672</v>
      </c>
      <c r="H2443" t="s">
        <v>696</v>
      </c>
      <c r="I2443">
        <v>-4.47</v>
      </c>
    </row>
    <row r="2444" spans="1:9" x14ac:dyDescent="0.35">
      <c r="A2444">
        <v>7147</v>
      </c>
      <c r="B2444">
        <v>105</v>
      </c>
      <c r="C2444" t="s">
        <v>660</v>
      </c>
      <c r="D2444">
        <v>266</v>
      </c>
      <c r="E2444" t="s">
        <v>23</v>
      </c>
      <c r="F2444" s="2">
        <v>45377</v>
      </c>
      <c r="G2444" t="s">
        <v>672</v>
      </c>
      <c r="H2444" t="s">
        <v>745</v>
      </c>
      <c r="I2444">
        <v>-1273.93</v>
      </c>
    </row>
    <row r="2445" spans="1:9" x14ac:dyDescent="0.35">
      <c r="A2445">
        <v>7148</v>
      </c>
      <c r="B2445">
        <v>105</v>
      </c>
      <c r="C2445" t="s">
        <v>660</v>
      </c>
      <c r="D2445">
        <v>266</v>
      </c>
      <c r="E2445" t="s">
        <v>23</v>
      </c>
      <c r="F2445" s="2">
        <v>45377</v>
      </c>
      <c r="G2445" t="s">
        <v>672</v>
      </c>
      <c r="H2445" t="s">
        <v>665</v>
      </c>
      <c r="I2445">
        <v>-40000</v>
      </c>
    </row>
    <row r="2446" spans="1:9" x14ac:dyDescent="0.35">
      <c r="A2446">
        <v>7149</v>
      </c>
      <c r="B2446">
        <v>105</v>
      </c>
      <c r="C2446" t="s">
        <v>660</v>
      </c>
      <c r="D2446">
        <v>266</v>
      </c>
      <c r="E2446" t="s">
        <v>23</v>
      </c>
      <c r="F2446" s="2">
        <v>45377</v>
      </c>
      <c r="G2446" t="s">
        <v>672</v>
      </c>
      <c r="H2446" t="s">
        <v>665</v>
      </c>
      <c r="I2446">
        <v>-10</v>
      </c>
    </row>
    <row r="2447" spans="1:9" x14ac:dyDescent="0.35">
      <c r="A2447">
        <v>7150</v>
      </c>
      <c r="B2447">
        <v>105</v>
      </c>
      <c r="C2447" t="s">
        <v>660</v>
      </c>
      <c r="D2447">
        <v>266</v>
      </c>
      <c r="E2447" t="s">
        <v>23</v>
      </c>
      <c r="F2447" s="2">
        <v>45377</v>
      </c>
      <c r="G2447" t="s">
        <v>672</v>
      </c>
      <c r="H2447" t="s">
        <v>772</v>
      </c>
      <c r="I2447">
        <v>-10</v>
      </c>
    </row>
    <row r="2448" spans="1:9" x14ac:dyDescent="0.35">
      <c r="A2448">
        <v>7151</v>
      </c>
      <c r="B2448">
        <v>105</v>
      </c>
      <c r="C2448" t="s">
        <v>660</v>
      </c>
      <c r="D2448">
        <v>266</v>
      </c>
      <c r="E2448" t="s">
        <v>23</v>
      </c>
      <c r="F2448" s="2">
        <v>45377</v>
      </c>
      <c r="G2448" t="s">
        <v>672</v>
      </c>
      <c r="H2448" t="s">
        <v>772</v>
      </c>
      <c r="I2448">
        <v>-3561.43</v>
      </c>
    </row>
    <row r="2449" spans="1:9" x14ac:dyDescent="0.35">
      <c r="A2449">
        <v>7152</v>
      </c>
      <c r="B2449">
        <v>105</v>
      </c>
      <c r="C2449" t="s">
        <v>660</v>
      </c>
      <c r="D2449">
        <v>266</v>
      </c>
      <c r="E2449" t="s">
        <v>23</v>
      </c>
      <c r="F2449" s="2">
        <v>45377</v>
      </c>
      <c r="G2449" t="s">
        <v>672</v>
      </c>
      <c r="H2449" t="s">
        <v>680</v>
      </c>
      <c r="I2449">
        <v>-16300</v>
      </c>
    </row>
    <row r="2450" spans="1:9" x14ac:dyDescent="0.35">
      <c r="A2450">
        <v>7153</v>
      </c>
      <c r="B2450">
        <v>105</v>
      </c>
      <c r="C2450" t="s">
        <v>660</v>
      </c>
      <c r="D2450">
        <v>266</v>
      </c>
      <c r="E2450" t="s">
        <v>23</v>
      </c>
      <c r="F2450" s="2">
        <v>45377</v>
      </c>
      <c r="G2450" t="s">
        <v>672</v>
      </c>
      <c r="H2450" t="s">
        <v>686</v>
      </c>
      <c r="I2450">
        <v>-77000</v>
      </c>
    </row>
    <row r="2451" spans="1:9" x14ac:dyDescent="0.35">
      <c r="A2451">
        <v>7154</v>
      </c>
      <c r="B2451">
        <v>105</v>
      </c>
      <c r="C2451" t="s">
        <v>660</v>
      </c>
      <c r="D2451">
        <v>266</v>
      </c>
      <c r="E2451" t="s">
        <v>23</v>
      </c>
      <c r="F2451" s="2">
        <v>45377</v>
      </c>
      <c r="G2451" t="s">
        <v>672</v>
      </c>
      <c r="H2451" t="s">
        <v>1586</v>
      </c>
      <c r="I2451">
        <v>-480</v>
      </c>
    </row>
    <row r="2452" spans="1:9" x14ac:dyDescent="0.35">
      <c r="A2452">
        <v>7155</v>
      </c>
      <c r="B2452">
        <v>105</v>
      </c>
      <c r="C2452" t="s">
        <v>660</v>
      </c>
      <c r="D2452">
        <v>266</v>
      </c>
      <c r="E2452" t="s">
        <v>23</v>
      </c>
      <c r="F2452" s="2">
        <v>45377</v>
      </c>
      <c r="G2452" t="s">
        <v>672</v>
      </c>
      <c r="H2452" t="s">
        <v>776</v>
      </c>
      <c r="I2452">
        <v>-4910.72</v>
      </c>
    </row>
    <row r="2453" spans="1:9" x14ac:dyDescent="0.35">
      <c r="A2453">
        <v>7081</v>
      </c>
      <c r="B2453">
        <v>105</v>
      </c>
      <c r="C2453" t="s">
        <v>660</v>
      </c>
      <c r="D2453">
        <v>266</v>
      </c>
      <c r="E2453" t="s">
        <v>23</v>
      </c>
      <c r="F2453" s="2">
        <v>45376</v>
      </c>
      <c r="G2453" t="s">
        <v>661</v>
      </c>
      <c r="H2453" t="s">
        <v>680</v>
      </c>
      <c r="I2453">
        <v>176700</v>
      </c>
    </row>
    <row r="2454" spans="1:9" x14ac:dyDescent="0.35">
      <c r="A2454">
        <v>7082</v>
      </c>
      <c r="B2454">
        <v>105</v>
      </c>
      <c r="C2454" t="s">
        <v>660</v>
      </c>
      <c r="D2454">
        <v>266</v>
      </c>
      <c r="E2454" t="s">
        <v>23</v>
      </c>
      <c r="F2454" s="2">
        <v>45376</v>
      </c>
      <c r="G2454" t="s">
        <v>661</v>
      </c>
      <c r="H2454" t="s">
        <v>665</v>
      </c>
      <c r="I2454">
        <v>2800</v>
      </c>
    </row>
    <row r="2455" spans="1:9" x14ac:dyDescent="0.35">
      <c r="A2455">
        <v>7083</v>
      </c>
      <c r="B2455">
        <v>105</v>
      </c>
      <c r="C2455" t="s">
        <v>660</v>
      </c>
      <c r="D2455">
        <v>266</v>
      </c>
      <c r="E2455" t="s">
        <v>23</v>
      </c>
      <c r="F2455" s="2">
        <v>45376</v>
      </c>
      <c r="G2455" t="s">
        <v>661</v>
      </c>
      <c r="H2455" t="s">
        <v>667</v>
      </c>
      <c r="I2455">
        <v>405.41</v>
      </c>
    </row>
    <row r="2456" spans="1:9" x14ac:dyDescent="0.35">
      <c r="A2456">
        <v>7084</v>
      </c>
      <c r="B2456">
        <v>105</v>
      </c>
      <c r="C2456" t="s">
        <v>660</v>
      </c>
      <c r="D2456">
        <v>266</v>
      </c>
      <c r="E2456" t="s">
        <v>23</v>
      </c>
      <c r="F2456" s="2">
        <v>45376</v>
      </c>
      <c r="G2456" t="s">
        <v>661</v>
      </c>
      <c r="H2456" t="s">
        <v>1587</v>
      </c>
      <c r="I2456">
        <v>174610.66</v>
      </c>
    </row>
    <row r="2457" spans="1:9" x14ac:dyDescent="0.35">
      <c r="A2457">
        <v>7085</v>
      </c>
      <c r="B2457">
        <v>105</v>
      </c>
      <c r="C2457" t="s">
        <v>660</v>
      </c>
      <c r="D2457">
        <v>266</v>
      </c>
      <c r="E2457" t="s">
        <v>23</v>
      </c>
      <c r="F2457" s="2">
        <v>45376</v>
      </c>
      <c r="G2457" t="s">
        <v>661</v>
      </c>
      <c r="H2457" t="s">
        <v>1587</v>
      </c>
      <c r="I2457">
        <v>47901.34</v>
      </c>
    </row>
    <row r="2458" spans="1:9" x14ac:dyDescent="0.35">
      <c r="A2458">
        <v>7086</v>
      </c>
      <c r="B2458">
        <v>105</v>
      </c>
      <c r="C2458" t="s">
        <v>660</v>
      </c>
      <c r="D2458">
        <v>266</v>
      </c>
      <c r="E2458" t="s">
        <v>23</v>
      </c>
      <c r="F2458" s="2">
        <v>45376</v>
      </c>
      <c r="G2458" t="s">
        <v>661</v>
      </c>
      <c r="H2458" t="s">
        <v>1587</v>
      </c>
      <c r="I2458">
        <v>15950.06</v>
      </c>
    </row>
    <row r="2459" spans="1:9" x14ac:dyDescent="0.35">
      <c r="A2459">
        <v>7087</v>
      </c>
      <c r="B2459">
        <v>105</v>
      </c>
      <c r="C2459" t="s">
        <v>660</v>
      </c>
      <c r="D2459">
        <v>266</v>
      </c>
      <c r="E2459" t="s">
        <v>23</v>
      </c>
      <c r="F2459" s="2">
        <v>45376</v>
      </c>
      <c r="G2459" t="s">
        <v>661</v>
      </c>
      <c r="H2459" t="s">
        <v>1587</v>
      </c>
      <c r="I2459">
        <v>282531.28000000003</v>
      </c>
    </row>
    <row r="2460" spans="1:9" x14ac:dyDescent="0.35">
      <c r="A2460">
        <v>7088</v>
      </c>
      <c r="B2460">
        <v>105</v>
      </c>
      <c r="C2460" t="s">
        <v>660</v>
      </c>
      <c r="D2460">
        <v>266</v>
      </c>
      <c r="E2460" t="s">
        <v>23</v>
      </c>
      <c r="F2460" s="2">
        <v>45376</v>
      </c>
      <c r="G2460" t="s">
        <v>672</v>
      </c>
      <c r="H2460" t="s">
        <v>1588</v>
      </c>
      <c r="I2460">
        <v>-52.48</v>
      </c>
    </row>
    <row r="2461" spans="1:9" x14ac:dyDescent="0.35">
      <c r="A2461">
        <v>7089</v>
      </c>
      <c r="B2461">
        <v>105</v>
      </c>
      <c r="C2461" t="s">
        <v>660</v>
      </c>
      <c r="D2461">
        <v>266</v>
      </c>
      <c r="E2461" t="s">
        <v>23</v>
      </c>
      <c r="F2461" s="2">
        <v>45376</v>
      </c>
      <c r="G2461" t="s">
        <v>672</v>
      </c>
      <c r="H2461" t="s">
        <v>1523</v>
      </c>
      <c r="I2461">
        <v>-111.03</v>
      </c>
    </row>
    <row r="2462" spans="1:9" x14ac:dyDescent="0.35">
      <c r="A2462">
        <v>7090</v>
      </c>
      <c r="B2462">
        <v>105</v>
      </c>
      <c r="C2462" t="s">
        <v>660</v>
      </c>
      <c r="D2462">
        <v>266</v>
      </c>
      <c r="E2462" t="s">
        <v>23</v>
      </c>
      <c r="F2462" s="2">
        <v>45376</v>
      </c>
      <c r="G2462" t="s">
        <v>672</v>
      </c>
      <c r="H2462" t="s">
        <v>1521</v>
      </c>
      <c r="I2462">
        <v>-249</v>
      </c>
    </row>
    <row r="2463" spans="1:9" x14ac:dyDescent="0.35">
      <c r="A2463">
        <v>7091</v>
      </c>
      <c r="B2463">
        <v>105</v>
      </c>
      <c r="C2463" t="s">
        <v>660</v>
      </c>
      <c r="D2463">
        <v>266</v>
      </c>
      <c r="E2463" t="s">
        <v>23</v>
      </c>
      <c r="F2463" s="2">
        <v>45376</v>
      </c>
      <c r="G2463" t="s">
        <v>672</v>
      </c>
      <c r="H2463" t="s">
        <v>1512</v>
      </c>
      <c r="I2463">
        <v>-321.5</v>
      </c>
    </row>
    <row r="2464" spans="1:9" x14ac:dyDescent="0.35">
      <c r="A2464">
        <v>7092</v>
      </c>
      <c r="B2464">
        <v>105</v>
      </c>
      <c r="C2464" t="s">
        <v>660</v>
      </c>
      <c r="D2464">
        <v>266</v>
      </c>
      <c r="E2464" t="s">
        <v>23</v>
      </c>
      <c r="F2464" s="2">
        <v>45376</v>
      </c>
      <c r="G2464" t="s">
        <v>672</v>
      </c>
      <c r="H2464" t="s">
        <v>1589</v>
      </c>
      <c r="I2464">
        <v>-329.7</v>
      </c>
    </row>
    <row r="2465" spans="1:9" x14ac:dyDescent="0.35">
      <c r="A2465">
        <v>7093</v>
      </c>
      <c r="B2465">
        <v>105</v>
      </c>
      <c r="C2465" t="s">
        <v>660</v>
      </c>
      <c r="D2465">
        <v>266</v>
      </c>
      <c r="E2465" t="s">
        <v>23</v>
      </c>
      <c r="F2465" s="2">
        <v>45376</v>
      </c>
      <c r="G2465" t="s">
        <v>672</v>
      </c>
      <c r="H2465" t="s">
        <v>1504</v>
      </c>
      <c r="I2465">
        <v>-448.09</v>
      </c>
    </row>
    <row r="2466" spans="1:9" x14ac:dyDescent="0.35">
      <c r="A2466">
        <v>7094</v>
      </c>
      <c r="B2466">
        <v>105</v>
      </c>
      <c r="C2466" t="s">
        <v>660</v>
      </c>
      <c r="D2466">
        <v>266</v>
      </c>
      <c r="E2466" t="s">
        <v>23</v>
      </c>
      <c r="F2466" s="2">
        <v>45376</v>
      </c>
      <c r="G2466" t="s">
        <v>672</v>
      </c>
      <c r="H2466" t="s">
        <v>858</v>
      </c>
      <c r="I2466">
        <v>-472.46</v>
      </c>
    </row>
    <row r="2467" spans="1:9" x14ac:dyDescent="0.35">
      <c r="A2467">
        <v>7095</v>
      </c>
      <c r="B2467">
        <v>105</v>
      </c>
      <c r="C2467" t="s">
        <v>660</v>
      </c>
      <c r="D2467">
        <v>266</v>
      </c>
      <c r="E2467" t="s">
        <v>23</v>
      </c>
      <c r="F2467" s="2">
        <v>45376</v>
      </c>
      <c r="G2467" t="s">
        <v>672</v>
      </c>
      <c r="H2467" t="s">
        <v>1297</v>
      </c>
      <c r="I2467">
        <v>-548.9</v>
      </c>
    </row>
    <row r="2468" spans="1:9" x14ac:dyDescent="0.35">
      <c r="A2468">
        <v>7096</v>
      </c>
      <c r="B2468">
        <v>105</v>
      </c>
      <c r="C2468" t="s">
        <v>660</v>
      </c>
      <c r="D2468">
        <v>266</v>
      </c>
      <c r="E2468" t="s">
        <v>23</v>
      </c>
      <c r="F2468" s="2">
        <v>45376</v>
      </c>
      <c r="G2468" t="s">
        <v>672</v>
      </c>
      <c r="H2468" t="s">
        <v>1085</v>
      </c>
      <c r="I2468">
        <v>-656.99</v>
      </c>
    </row>
    <row r="2469" spans="1:9" x14ac:dyDescent="0.35">
      <c r="A2469">
        <v>7097</v>
      </c>
      <c r="B2469">
        <v>105</v>
      </c>
      <c r="C2469" t="s">
        <v>660</v>
      </c>
      <c r="D2469">
        <v>266</v>
      </c>
      <c r="E2469" t="s">
        <v>23</v>
      </c>
      <c r="F2469" s="2">
        <v>45376</v>
      </c>
      <c r="G2469" t="s">
        <v>672</v>
      </c>
      <c r="H2469" t="s">
        <v>1512</v>
      </c>
      <c r="I2469">
        <v>-1335.9</v>
      </c>
    </row>
    <row r="2470" spans="1:9" x14ac:dyDescent="0.35">
      <c r="A2470">
        <v>7098</v>
      </c>
      <c r="B2470">
        <v>105</v>
      </c>
      <c r="C2470" t="s">
        <v>660</v>
      </c>
      <c r="D2470">
        <v>266</v>
      </c>
      <c r="E2470" t="s">
        <v>23</v>
      </c>
      <c r="F2470" s="2">
        <v>45376</v>
      </c>
      <c r="G2470" t="s">
        <v>672</v>
      </c>
      <c r="H2470" t="s">
        <v>1194</v>
      </c>
      <c r="I2470">
        <v>-3350</v>
      </c>
    </row>
    <row r="2471" spans="1:9" x14ac:dyDescent="0.35">
      <c r="A2471">
        <v>7099</v>
      </c>
      <c r="B2471">
        <v>105</v>
      </c>
      <c r="C2471" t="s">
        <v>660</v>
      </c>
      <c r="D2471">
        <v>266</v>
      </c>
      <c r="E2471" t="s">
        <v>23</v>
      </c>
      <c r="F2471" s="2">
        <v>45376</v>
      </c>
      <c r="G2471" t="s">
        <v>672</v>
      </c>
      <c r="H2471" t="s">
        <v>696</v>
      </c>
      <c r="I2471">
        <v>-3.36</v>
      </c>
    </row>
    <row r="2472" spans="1:9" x14ac:dyDescent="0.35">
      <c r="A2472">
        <v>7100</v>
      </c>
      <c r="B2472">
        <v>105</v>
      </c>
      <c r="C2472" t="s">
        <v>660</v>
      </c>
      <c r="D2472">
        <v>266</v>
      </c>
      <c r="E2472" t="s">
        <v>23</v>
      </c>
      <c r="F2472" s="2">
        <v>45376</v>
      </c>
      <c r="G2472" t="s">
        <v>672</v>
      </c>
      <c r="H2472" t="s">
        <v>665</v>
      </c>
      <c r="I2472">
        <v>-90000</v>
      </c>
    </row>
    <row r="2473" spans="1:9" x14ac:dyDescent="0.35">
      <c r="A2473">
        <v>7101</v>
      </c>
      <c r="B2473">
        <v>105</v>
      </c>
      <c r="C2473" t="s">
        <v>660</v>
      </c>
      <c r="D2473">
        <v>266</v>
      </c>
      <c r="E2473" t="s">
        <v>23</v>
      </c>
      <c r="F2473" s="2">
        <v>45376</v>
      </c>
      <c r="G2473" t="s">
        <v>672</v>
      </c>
      <c r="H2473" t="s">
        <v>772</v>
      </c>
      <c r="I2473">
        <v>-10</v>
      </c>
    </row>
    <row r="2474" spans="1:9" x14ac:dyDescent="0.35">
      <c r="A2474">
        <v>7102</v>
      </c>
      <c r="B2474">
        <v>105</v>
      </c>
      <c r="C2474" t="s">
        <v>660</v>
      </c>
      <c r="D2474">
        <v>266</v>
      </c>
      <c r="E2474" t="s">
        <v>23</v>
      </c>
      <c r="F2474" s="2">
        <v>45376</v>
      </c>
      <c r="G2474" t="s">
        <v>672</v>
      </c>
      <c r="H2474" t="s">
        <v>772</v>
      </c>
      <c r="I2474">
        <v>-3610</v>
      </c>
    </row>
    <row r="2475" spans="1:9" x14ac:dyDescent="0.35">
      <c r="A2475">
        <v>7103</v>
      </c>
      <c r="B2475">
        <v>105</v>
      </c>
      <c r="C2475" t="s">
        <v>660</v>
      </c>
      <c r="D2475">
        <v>266</v>
      </c>
      <c r="E2475" t="s">
        <v>23</v>
      </c>
      <c r="F2475" s="2">
        <v>45376</v>
      </c>
      <c r="G2475" t="s">
        <v>672</v>
      </c>
      <c r="H2475" t="s">
        <v>686</v>
      </c>
      <c r="I2475">
        <v>-351600</v>
      </c>
    </row>
    <row r="2476" spans="1:9" x14ac:dyDescent="0.35">
      <c r="A2476">
        <v>7104</v>
      </c>
      <c r="B2476">
        <v>105</v>
      </c>
      <c r="C2476" t="s">
        <v>660</v>
      </c>
      <c r="D2476">
        <v>266</v>
      </c>
      <c r="E2476" t="s">
        <v>23</v>
      </c>
      <c r="F2476" s="2">
        <v>45376</v>
      </c>
      <c r="G2476" t="s">
        <v>672</v>
      </c>
      <c r="H2476" t="s">
        <v>714</v>
      </c>
      <c r="I2476">
        <v>-1660</v>
      </c>
    </row>
    <row r="2477" spans="1:9" x14ac:dyDescent="0.35">
      <c r="A2477">
        <v>7105</v>
      </c>
      <c r="B2477">
        <v>105</v>
      </c>
      <c r="C2477" t="s">
        <v>660</v>
      </c>
      <c r="D2477">
        <v>266</v>
      </c>
      <c r="E2477" t="s">
        <v>23</v>
      </c>
      <c r="F2477" s="2">
        <v>45376</v>
      </c>
      <c r="G2477" t="s">
        <v>672</v>
      </c>
      <c r="H2477" t="s">
        <v>665</v>
      </c>
      <c r="I2477">
        <v>-10</v>
      </c>
    </row>
    <row r="2478" spans="1:9" x14ac:dyDescent="0.35">
      <c r="A2478">
        <v>7106</v>
      </c>
      <c r="B2478">
        <v>105</v>
      </c>
      <c r="C2478" t="s">
        <v>660</v>
      </c>
      <c r="D2478">
        <v>266</v>
      </c>
      <c r="E2478" t="s">
        <v>23</v>
      </c>
      <c r="F2478" s="2">
        <v>45376</v>
      </c>
      <c r="G2478" t="s">
        <v>672</v>
      </c>
      <c r="H2478" t="s">
        <v>1590</v>
      </c>
      <c r="I2478">
        <v>-2250</v>
      </c>
    </row>
    <row r="2479" spans="1:9" x14ac:dyDescent="0.35">
      <c r="A2479">
        <v>7107</v>
      </c>
      <c r="B2479">
        <v>105</v>
      </c>
      <c r="C2479" t="s">
        <v>660</v>
      </c>
      <c r="D2479">
        <v>266</v>
      </c>
      <c r="E2479" t="s">
        <v>23</v>
      </c>
      <c r="F2479" s="2">
        <v>45376</v>
      </c>
      <c r="G2479" t="s">
        <v>672</v>
      </c>
      <c r="H2479" t="s">
        <v>715</v>
      </c>
      <c r="I2479">
        <v>-1360</v>
      </c>
    </row>
    <row r="2480" spans="1:9" x14ac:dyDescent="0.35">
      <c r="A2480">
        <v>7109</v>
      </c>
      <c r="B2480">
        <v>105</v>
      </c>
      <c r="C2480" t="s">
        <v>660</v>
      </c>
      <c r="D2480">
        <v>266</v>
      </c>
      <c r="E2480" t="s">
        <v>23</v>
      </c>
      <c r="F2480" s="2">
        <v>45376</v>
      </c>
      <c r="G2480" t="s">
        <v>672</v>
      </c>
      <c r="H2480" t="s">
        <v>1591</v>
      </c>
      <c r="I2480">
        <v>-2180</v>
      </c>
    </row>
    <row r="2481" spans="1:9" x14ac:dyDescent="0.35">
      <c r="A2481">
        <v>7110</v>
      </c>
      <c r="B2481">
        <v>105</v>
      </c>
      <c r="C2481" t="s">
        <v>660</v>
      </c>
      <c r="D2481">
        <v>266</v>
      </c>
      <c r="E2481" t="s">
        <v>23</v>
      </c>
      <c r="F2481" s="2">
        <v>45376</v>
      </c>
      <c r="G2481" t="s">
        <v>672</v>
      </c>
      <c r="H2481" t="s">
        <v>1592</v>
      </c>
      <c r="I2481">
        <v>-260</v>
      </c>
    </row>
    <row r="2482" spans="1:9" x14ac:dyDescent="0.35">
      <c r="A2482">
        <v>7111</v>
      </c>
      <c r="B2482">
        <v>105</v>
      </c>
      <c r="C2482" t="s">
        <v>660</v>
      </c>
      <c r="D2482">
        <v>266</v>
      </c>
      <c r="E2482" t="s">
        <v>23</v>
      </c>
      <c r="F2482" s="2">
        <v>45376</v>
      </c>
      <c r="G2482" t="s">
        <v>672</v>
      </c>
      <c r="H2482" t="s">
        <v>1593</v>
      </c>
      <c r="I2482">
        <v>-1730</v>
      </c>
    </row>
    <row r="2483" spans="1:9" x14ac:dyDescent="0.35">
      <c r="A2483">
        <v>7112</v>
      </c>
      <c r="B2483">
        <v>105</v>
      </c>
      <c r="C2483" t="s">
        <v>660</v>
      </c>
      <c r="D2483">
        <v>266</v>
      </c>
      <c r="E2483" t="s">
        <v>23</v>
      </c>
      <c r="F2483" s="2">
        <v>45376</v>
      </c>
      <c r="G2483" t="s">
        <v>672</v>
      </c>
      <c r="H2483" t="s">
        <v>1594</v>
      </c>
      <c r="I2483">
        <v>-1610</v>
      </c>
    </row>
    <row r="2484" spans="1:9" x14ac:dyDescent="0.35">
      <c r="A2484">
        <v>7113</v>
      </c>
      <c r="B2484">
        <v>105</v>
      </c>
      <c r="C2484" t="s">
        <v>660</v>
      </c>
      <c r="D2484">
        <v>266</v>
      </c>
      <c r="E2484" t="s">
        <v>23</v>
      </c>
      <c r="F2484" s="2">
        <v>45376</v>
      </c>
      <c r="G2484" t="s">
        <v>672</v>
      </c>
      <c r="H2484" t="s">
        <v>1595</v>
      </c>
      <c r="I2484">
        <v>-1360</v>
      </c>
    </row>
    <row r="2485" spans="1:9" x14ac:dyDescent="0.35">
      <c r="A2485">
        <v>7114</v>
      </c>
      <c r="B2485">
        <v>105</v>
      </c>
      <c r="C2485" t="s">
        <v>660</v>
      </c>
      <c r="D2485">
        <v>266</v>
      </c>
      <c r="E2485" t="s">
        <v>23</v>
      </c>
      <c r="F2485" s="2">
        <v>45376</v>
      </c>
      <c r="G2485" t="s">
        <v>672</v>
      </c>
      <c r="H2485" t="s">
        <v>1596</v>
      </c>
      <c r="I2485">
        <v>-1820</v>
      </c>
    </row>
    <row r="2486" spans="1:9" x14ac:dyDescent="0.35">
      <c r="A2486">
        <v>7115</v>
      </c>
      <c r="B2486">
        <v>105</v>
      </c>
      <c r="C2486" t="s">
        <v>660</v>
      </c>
      <c r="D2486">
        <v>266</v>
      </c>
      <c r="E2486" t="s">
        <v>23</v>
      </c>
      <c r="F2486" s="2">
        <v>45376</v>
      </c>
      <c r="G2486" t="s">
        <v>672</v>
      </c>
      <c r="H2486" t="s">
        <v>1597</v>
      </c>
      <c r="I2486">
        <v>-1440</v>
      </c>
    </row>
    <row r="2487" spans="1:9" x14ac:dyDescent="0.35">
      <c r="A2487">
        <v>7116</v>
      </c>
      <c r="B2487">
        <v>105</v>
      </c>
      <c r="C2487" t="s">
        <v>660</v>
      </c>
      <c r="D2487">
        <v>266</v>
      </c>
      <c r="E2487" t="s">
        <v>23</v>
      </c>
      <c r="F2487" s="2">
        <v>45376</v>
      </c>
      <c r="G2487" t="s">
        <v>672</v>
      </c>
      <c r="H2487" t="s">
        <v>1598</v>
      </c>
      <c r="I2487">
        <v>-610</v>
      </c>
    </row>
    <row r="2488" spans="1:9" x14ac:dyDescent="0.35">
      <c r="A2488">
        <v>7117</v>
      </c>
      <c r="B2488">
        <v>105</v>
      </c>
      <c r="C2488" t="s">
        <v>660</v>
      </c>
      <c r="D2488">
        <v>266</v>
      </c>
      <c r="E2488" t="s">
        <v>23</v>
      </c>
      <c r="F2488" s="2">
        <v>45376</v>
      </c>
      <c r="G2488" t="s">
        <v>672</v>
      </c>
      <c r="H2488" t="s">
        <v>1599</v>
      </c>
      <c r="I2488">
        <v>-80</v>
      </c>
    </row>
    <row r="2489" spans="1:9" x14ac:dyDescent="0.35">
      <c r="A2489">
        <v>7118</v>
      </c>
      <c r="B2489">
        <v>105</v>
      </c>
      <c r="C2489" t="s">
        <v>660</v>
      </c>
      <c r="D2489">
        <v>266</v>
      </c>
      <c r="E2489" t="s">
        <v>23</v>
      </c>
      <c r="F2489" s="2">
        <v>45376</v>
      </c>
      <c r="G2489" t="s">
        <v>672</v>
      </c>
      <c r="H2489" t="s">
        <v>1600</v>
      </c>
      <c r="I2489">
        <v>-2000</v>
      </c>
    </row>
    <row r="2490" spans="1:9" x14ac:dyDescent="0.35">
      <c r="A2490">
        <v>7119</v>
      </c>
      <c r="B2490">
        <v>105</v>
      </c>
      <c r="C2490" t="s">
        <v>660</v>
      </c>
      <c r="D2490">
        <v>266</v>
      </c>
      <c r="E2490" t="s">
        <v>23</v>
      </c>
      <c r="F2490" s="2">
        <v>45376</v>
      </c>
      <c r="G2490" t="s">
        <v>672</v>
      </c>
      <c r="H2490" t="s">
        <v>1601</v>
      </c>
      <c r="I2490">
        <v>-2000</v>
      </c>
    </row>
    <row r="2491" spans="1:9" x14ac:dyDescent="0.35">
      <c r="A2491">
        <v>7120</v>
      </c>
      <c r="B2491">
        <v>105</v>
      </c>
      <c r="C2491" t="s">
        <v>660</v>
      </c>
      <c r="D2491">
        <v>266</v>
      </c>
      <c r="E2491" t="s">
        <v>23</v>
      </c>
      <c r="F2491" s="2">
        <v>45376</v>
      </c>
      <c r="G2491" t="s">
        <v>672</v>
      </c>
      <c r="H2491" t="s">
        <v>1602</v>
      </c>
      <c r="I2491">
        <v>-2640</v>
      </c>
    </row>
    <row r="2492" spans="1:9" x14ac:dyDescent="0.35">
      <c r="A2492">
        <v>7121</v>
      </c>
      <c r="B2492">
        <v>105</v>
      </c>
      <c r="C2492" t="s">
        <v>660</v>
      </c>
      <c r="D2492">
        <v>266</v>
      </c>
      <c r="E2492" t="s">
        <v>23</v>
      </c>
      <c r="F2492" s="2">
        <v>45376</v>
      </c>
      <c r="G2492" t="s">
        <v>672</v>
      </c>
      <c r="H2492" t="s">
        <v>1603</v>
      </c>
      <c r="I2492">
        <v>-261.5</v>
      </c>
    </row>
    <row r="2493" spans="1:9" x14ac:dyDescent="0.35">
      <c r="A2493">
        <v>7122</v>
      </c>
      <c r="B2493">
        <v>105</v>
      </c>
      <c r="C2493" t="s">
        <v>660</v>
      </c>
      <c r="D2493">
        <v>266</v>
      </c>
      <c r="E2493" t="s">
        <v>23</v>
      </c>
      <c r="F2493" s="2">
        <v>45376</v>
      </c>
      <c r="G2493" t="s">
        <v>672</v>
      </c>
      <c r="H2493" t="s">
        <v>1604</v>
      </c>
      <c r="I2493">
        <v>-124.75</v>
      </c>
    </row>
    <row r="2494" spans="1:9" x14ac:dyDescent="0.35">
      <c r="A2494">
        <v>7123</v>
      </c>
      <c r="B2494">
        <v>105</v>
      </c>
      <c r="C2494" t="s">
        <v>660</v>
      </c>
      <c r="D2494">
        <v>266</v>
      </c>
      <c r="E2494" t="s">
        <v>23</v>
      </c>
      <c r="F2494" s="2">
        <v>45376</v>
      </c>
      <c r="G2494" t="s">
        <v>672</v>
      </c>
      <c r="H2494" t="s">
        <v>1605</v>
      </c>
      <c r="I2494">
        <v>-1258.48</v>
      </c>
    </row>
    <row r="2495" spans="1:9" x14ac:dyDescent="0.35">
      <c r="A2495">
        <v>7124</v>
      </c>
      <c r="B2495">
        <v>105</v>
      </c>
      <c r="C2495" t="s">
        <v>660</v>
      </c>
      <c r="D2495">
        <v>266</v>
      </c>
      <c r="E2495" t="s">
        <v>23</v>
      </c>
      <c r="F2495" s="2">
        <v>45376</v>
      </c>
      <c r="G2495" t="s">
        <v>672</v>
      </c>
      <c r="H2495" t="s">
        <v>914</v>
      </c>
      <c r="I2495">
        <v>-295.92</v>
      </c>
    </row>
    <row r="2496" spans="1:9" x14ac:dyDescent="0.35">
      <c r="A2496">
        <v>7125</v>
      </c>
      <c r="B2496">
        <v>105</v>
      </c>
      <c r="C2496" t="s">
        <v>660</v>
      </c>
      <c r="D2496">
        <v>266</v>
      </c>
      <c r="E2496" t="s">
        <v>23</v>
      </c>
      <c r="F2496" s="2">
        <v>45376</v>
      </c>
      <c r="G2496" t="s">
        <v>672</v>
      </c>
      <c r="H2496" t="s">
        <v>1354</v>
      </c>
      <c r="I2496">
        <v>-104.75</v>
      </c>
    </row>
    <row r="2497" spans="1:9" x14ac:dyDescent="0.35">
      <c r="A2497">
        <v>7268</v>
      </c>
      <c r="B2497">
        <v>112</v>
      </c>
      <c r="C2497" t="s">
        <v>1606</v>
      </c>
      <c r="D2497">
        <v>266</v>
      </c>
      <c r="E2497" t="s">
        <v>23</v>
      </c>
      <c r="F2497" s="2">
        <v>45376</v>
      </c>
      <c r="G2497" t="s">
        <v>672</v>
      </c>
      <c r="H2497" t="s">
        <v>1607</v>
      </c>
      <c r="I2497">
        <v>-126.5</v>
      </c>
    </row>
    <row r="2498" spans="1:9" x14ac:dyDescent="0.35">
      <c r="A2498">
        <v>7269</v>
      </c>
      <c r="B2498">
        <v>112</v>
      </c>
      <c r="C2498" t="s">
        <v>1606</v>
      </c>
      <c r="D2498">
        <v>266</v>
      </c>
      <c r="E2498" t="s">
        <v>23</v>
      </c>
      <c r="F2498" s="2">
        <v>45376</v>
      </c>
      <c r="G2498" t="s">
        <v>672</v>
      </c>
      <c r="H2498" t="s">
        <v>1607</v>
      </c>
      <c r="I2498">
        <v>-126.5</v>
      </c>
    </row>
    <row r="2499" spans="1:9" x14ac:dyDescent="0.35">
      <c r="A2499">
        <v>7270</v>
      </c>
      <c r="B2499">
        <v>112</v>
      </c>
      <c r="C2499" t="s">
        <v>1606</v>
      </c>
      <c r="D2499">
        <v>266</v>
      </c>
      <c r="E2499" t="s">
        <v>23</v>
      </c>
      <c r="F2499" s="2">
        <v>45376</v>
      </c>
      <c r="G2499" t="s">
        <v>672</v>
      </c>
      <c r="H2499" t="s">
        <v>1607</v>
      </c>
      <c r="I2499">
        <v>-126.5</v>
      </c>
    </row>
    <row r="2500" spans="1:9" x14ac:dyDescent="0.35">
      <c r="A2500">
        <v>7271</v>
      </c>
      <c r="B2500">
        <v>112</v>
      </c>
      <c r="C2500" t="s">
        <v>1606</v>
      </c>
      <c r="D2500">
        <v>266</v>
      </c>
      <c r="E2500" t="s">
        <v>23</v>
      </c>
      <c r="F2500" s="2">
        <v>45376</v>
      </c>
      <c r="G2500" t="s">
        <v>672</v>
      </c>
      <c r="H2500" t="s">
        <v>1607</v>
      </c>
      <c r="I2500">
        <v>-121.9</v>
      </c>
    </row>
    <row r="2501" spans="1:9" x14ac:dyDescent="0.35">
      <c r="A2501">
        <v>7272</v>
      </c>
      <c r="B2501">
        <v>112</v>
      </c>
      <c r="C2501" t="s">
        <v>1606</v>
      </c>
      <c r="D2501">
        <v>266</v>
      </c>
      <c r="E2501" t="s">
        <v>23</v>
      </c>
      <c r="F2501" s="2">
        <v>45376</v>
      </c>
      <c r="G2501" t="s">
        <v>672</v>
      </c>
      <c r="H2501" t="s">
        <v>1607</v>
      </c>
      <c r="I2501">
        <v>-121.9</v>
      </c>
    </row>
    <row r="2502" spans="1:9" x14ac:dyDescent="0.35">
      <c r="A2502">
        <v>7273</v>
      </c>
      <c r="B2502">
        <v>112</v>
      </c>
      <c r="C2502" t="s">
        <v>1606</v>
      </c>
      <c r="D2502">
        <v>266</v>
      </c>
      <c r="E2502" t="s">
        <v>23</v>
      </c>
      <c r="F2502" s="2">
        <v>45376</v>
      </c>
      <c r="G2502" t="s">
        <v>672</v>
      </c>
      <c r="H2502" t="s">
        <v>1607</v>
      </c>
      <c r="I2502">
        <v>-126.5</v>
      </c>
    </row>
    <row r="2503" spans="1:9" x14ac:dyDescent="0.35">
      <c r="A2503">
        <v>6446</v>
      </c>
      <c r="B2503">
        <v>105</v>
      </c>
      <c r="C2503" t="s">
        <v>660</v>
      </c>
      <c r="D2503">
        <v>266</v>
      </c>
      <c r="E2503" t="s">
        <v>23</v>
      </c>
      <c r="F2503" s="2">
        <v>45373</v>
      </c>
      <c r="G2503" t="s">
        <v>661</v>
      </c>
      <c r="H2503" t="s">
        <v>664</v>
      </c>
      <c r="I2503">
        <v>31685.1</v>
      </c>
    </row>
    <row r="2504" spans="1:9" x14ac:dyDescent="0.35">
      <c r="A2504">
        <v>6447</v>
      </c>
      <c r="B2504">
        <v>105</v>
      </c>
      <c r="C2504" t="s">
        <v>660</v>
      </c>
      <c r="D2504">
        <v>266</v>
      </c>
      <c r="E2504" t="s">
        <v>23</v>
      </c>
      <c r="F2504" s="2">
        <v>45373</v>
      </c>
      <c r="G2504" t="s">
        <v>661</v>
      </c>
      <c r="H2504" t="s">
        <v>665</v>
      </c>
      <c r="I2504">
        <v>455.23</v>
      </c>
    </row>
    <row r="2505" spans="1:9" x14ac:dyDescent="0.35">
      <c r="A2505">
        <v>6448</v>
      </c>
      <c r="B2505">
        <v>105</v>
      </c>
      <c r="C2505" t="s">
        <v>660</v>
      </c>
      <c r="D2505">
        <v>266</v>
      </c>
      <c r="E2505" t="s">
        <v>23</v>
      </c>
      <c r="F2505" s="2">
        <v>45373</v>
      </c>
      <c r="G2505" t="s">
        <v>661</v>
      </c>
      <c r="H2505" t="s">
        <v>666</v>
      </c>
      <c r="I2505">
        <v>1169.99</v>
      </c>
    </row>
    <row r="2506" spans="1:9" x14ac:dyDescent="0.35">
      <c r="A2506">
        <v>6449</v>
      </c>
      <c r="B2506">
        <v>105</v>
      </c>
      <c r="C2506" t="s">
        <v>660</v>
      </c>
      <c r="D2506">
        <v>266</v>
      </c>
      <c r="E2506" t="s">
        <v>23</v>
      </c>
      <c r="F2506" s="2">
        <v>45373</v>
      </c>
      <c r="G2506" t="s">
        <v>661</v>
      </c>
      <c r="H2506" t="s">
        <v>666</v>
      </c>
      <c r="I2506">
        <v>543.94000000000005</v>
      </c>
    </row>
    <row r="2507" spans="1:9" x14ac:dyDescent="0.35">
      <c r="A2507">
        <v>6450</v>
      </c>
      <c r="B2507">
        <v>105</v>
      </c>
      <c r="C2507" t="s">
        <v>660</v>
      </c>
      <c r="D2507">
        <v>266</v>
      </c>
      <c r="E2507" t="s">
        <v>23</v>
      </c>
      <c r="F2507" s="2">
        <v>45373</v>
      </c>
      <c r="G2507" t="s">
        <v>661</v>
      </c>
      <c r="H2507" t="s">
        <v>667</v>
      </c>
      <c r="I2507">
        <v>50.13</v>
      </c>
    </row>
    <row r="2508" spans="1:9" x14ac:dyDescent="0.35">
      <c r="A2508">
        <v>6451</v>
      </c>
      <c r="B2508">
        <v>105</v>
      </c>
      <c r="C2508" t="s">
        <v>660</v>
      </c>
      <c r="D2508">
        <v>266</v>
      </c>
      <c r="E2508" t="s">
        <v>23</v>
      </c>
      <c r="F2508" s="2">
        <v>45373</v>
      </c>
      <c r="G2508" t="s">
        <v>661</v>
      </c>
      <c r="H2508" t="s">
        <v>1608</v>
      </c>
      <c r="I2508">
        <v>500</v>
      </c>
    </row>
    <row r="2509" spans="1:9" x14ac:dyDescent="0.35">
      <c r="A2509">
        <v>6452</v>
      </c>
      <c r="B2509">
        <v>105</v>
      </c>
      <c r="C2509" t="s">
        <v>660</v>
      </c>
      <c r="D2509">
        <v>266</v>
      </c>
      <c r="E2509" t="s">
        <v>23</v>
      </c>
      <c r="F2509" s="2">
        <v>45373</v>
      </c>
      <c r="G2509" t="s">
        <v>661</v>
      </c>
      <c r="H2509" t="s">
        <v>1609</v>
      </c>
      <c r="I2509">
        <v>265.89999999999998</v>
      </c>
    </row>
    <row r="2510" spans="1:9" x14ac:dyDescent="0.35">
      <c r="A2510">
        <v>6453</v>
      </c>
      <c r="B2510">
        <v>105</v>
      </c>
      <c r="C2510" t="s">
        <v>660</v>
      </c>
      <c r="D2510">
        <v>266</v>
      </c>
      <c r="E2510" t="s">
        <v>23</v>
      </c>
      <c r="F2510" s="2">
        <v>45373</v>
      </c>
      <c r="G2510" t="s">
        <v>661</v>
      </c>
      <c r="H2510" t="s">
        <v>1610</v>
      </c>
      <c r="I2510">
        <v>7486.02</v>
      </c>
    </row>
    <row r="2511" spans="1:9" x14ac:dyDescent="0.35">
      <c r="A2511">
        <v>6454</v>
      </c>
      <c r="B2511">
        <v>105</v>
      </c>
      <c r="C2511" t="s">
        <v>660</v>
      </c>
      <c r="D2511">
        <v>266</v>
      </c>
      <c r="E2511" t="s">
        <v>23</v>
      </c>
      <c r="F2511" s="2">
        <v>45373</v>
      </c>
      <c r="G2511" t="s">
        <v>661</v>
      </c>
      <c r="H2511" t="s">
        <v>1610</v>
      </c>
      <c r="I2511">
        <v>7794.95</v>
      </c>
    </row>
    <row r="2512" spans="1:9" x14ac:dyDescent="0.35">
      <c r="A2512">
        <v>6455</v>
      </c>
      <c r="B2512">
        <v>105</v>
      </c>
      <c r="C2512" t="s">
        <v>660</v>
      </c>
      <c r="D2512">
        <v>266</v>
      </c>
      <c r="E2512" t="s">
        <v>23</v>
      </c>
      <c r="F2512" s="2">
        <v>45373</v>
      </c>
      <c r="G2512" t="s">
        <v>661</v>
      </c>
      <c r="H2512" t="s">
        <v>1610</v>
      </c>
      <c r="I2512">
        <v>21976.6</v>
      </c>
    </row>
    <row r="2513" spans="1:9" x14ac:dyDescent="0.35">
      <c r="A2513">
        <v>6456</v>
      </c>
      <c r="B2513">
        <v>105</v>
      </c>
      <c r="C2513" t="s">
        <v>660</v>
      </c>
      <c r="D2513">
        <v>266</v>
      </c>
      <c r="E2513" t="s">
        <v>23</v>
      </c>
      <c r="F2513" s="2">
        <v>45373</v>
      </c>
      <c r="G2513" t="s">
        <v>661</v>
      </c>
      <c r="H2513" t="s">
        <v>1610</v>
      </c>
      <c r="I2513">
        <v>70761.06</v>
      </c>
    </row>
    <row r="2514" spans="1:9" x14ac:dyDescent="0.35">
      <c r="A2514">
        <v>6457</v>
      </c>
      <c r="B2514">
        <v>105</v>
      </c>
      <c r="C2514" t="s">
        <v>660</v>
      </c>
      <c r="D2514">
        <v>266</v>
      </c>
      <c r="E2514" t="s">
        <v>23</v>
      </c>
      <c r="F2514" s="2">
        <v>45373</v>
      </c>
      <c r="G2514" t="s">
        <v>661</v>
      </c>
      <c r="H2514" t="s">
        <v>1611</v>
      </c>
      <c r="I2514">
        <v>1000</v>
      </c>
    </row>
    <row r="2515" spans="1:9" x14ac:dyDescent="0.35">
      <c r="A2515">
        <v>6458</v>
      </c>
      <c r="B2515">
        <v>105</v>
      </c>
      <c r="C2515" t="s">
        <v>660</v>
      </c>
      <c r="D2515">
        <v>266</v>
      </c>
      <c r="E2515" t="s">
        <v>23</v>
      </c>
      <c r="F2515" s="2">
        <v>45373</v>
      </c>
      <c r="G2515" t="s">
        <v>661</v>
      </c>
      <c r="H2515" t="s">
        <v>1612</v>
      </c>
      <c r="I2515">
        <v>3000</v>
      </c>
    </row>
    <row r="2516" spans="1:9" x14ac:dyDescent="0.35">
      <c r="A2516">
        <v>6460</v>
      </c>
      <c r="B2516">
        <v>105</v>
      </c>
      <c r="C2516" t="s">
        <v>660</v>
      </c>
      <c r="D2516">
        <v>266</v>
      </c>
      <c r="E2516" t="s">
        <v>23</v>
      </c>
      <c r="F2516" s="2">
        <v>45373</v>
      </c>
      <c r="G2516" t="s">
        <v>672</v>
      </c>
      <c r="H2516" t="s">
        <v>1134</v>
      </c>
      <c r="I2516">
        <v>-101.5</v>
      </c>
    </row>
    <row r="2517" spans="1:9" x14ac:dyDescent="0.35">
      <c r="A2517">
        <v>6461</v>
      </c>
      <c r="B2517">
        <v>105</v>
      </c>
      <c r="C2517" t="s">
        <v>660</v>
      </c>
      <c r="D2517">
        <v>266</v>
      </c>
      <c r="E2517" t="s">
        <v>23</v>
      </c>
      <c r="F2517" s="2">
        <v>45373</v>
      </c>
      <c r="G2517" t="s">
        <v>672</v>
      </c>
      <c r="H2517" t="s">
        <v>1088</v>
      </c>
      <c r="I2517">
        <v>-344.76</v>
      </c>
    </row>
    <row r="2518" spans="1:9" x14ac:dyDescent="0.35">
      <c r="A2518">
        <v>6462</v>
      </c>
      <c r="B2518">
        <v>105</v>
      </c>
      <c r="C2518" t="s">
        <v>660</v>
      </c>
      <c r="D2518">
        <v>266</v>
      </c>
      <c r="E2518" t="s">
        <v>23</v>
      </c>
      <c r="F2518" s="2">
        <v>45373</v>
      </c>
      <c r="G2518" t="s">
        <v>672</v>
      </c>
      <c r="H2518" t="s">
        <v>1613</v>
      </c>
      <c r="I2518">
        <v>-791.76</v>
      </c>
    </row>
    <row r="2519" spans="1:9" x14ac:dyDescent="0.35">
      <c r="A2519">
        <v>6463</v>
      </c>
      <c r="B2519">
        <v>105</v>
      </c>
      <c r="C2519" t="s">
        <v>660</v>
      </c>
      <c r="D2519">
        <v>266</v>
      </c>
      <c r="E2519" t="s">
        <v>23</v>
      </c>
      <c r="F2519" s="2">
        <v>45373</v>
      </c>
      <c r="G2519" t="s">
        <v>672</v>
      </c>
      <c r="H2519" t="s">
        <v>1093</v>
      </c>
      <c r="I2519">
        <v>-803.95</v>
      </c>
    </row>
    <row r="2520" spans="1:9" x14ac:dyDescent="0.35">
      <c r="A2520">
        <v>6464</v>
      </c>
      <c r="B2520">
        <v>105</v>
      </c>
      <c r="C2520" t="s">
        <v>660</v>
      </c>
      <c r="D2520">
        <v>266</v>
      </c>
      <c r="E2520" t="s">
        <v>23</v>
      </c>
      <c r="F2520" s="2">
        <v>45373</v>
      </c>
      <c r="G2520" t="s">
        <v>672</v>
      </c>
      <c r="H2520" t="s">
        <v>1614</v>
      </c>
      <c r="I2520">
        <v>-2056.25</v>
      </c>
    </row>
    <row r="2521" spans="1:9" x14ac:dyDescent="0.35">
      <c r="A2521">
        <v>6465</v>
      </c>
      <c r="B2521">
        <v>105</v>
      </c>
      <c r="C2521" t="s">
        <v>660</v>
      </c>
      <c r="D2521">
        <v>266</v>
      </c>
      <c r="E2521" t="s">
        <v>23</v>
      </c>
      <c r="F2521" s="2">
        <v>45373</v>
      </c>
      <c r="G2521" t="s">
        <v>672</v>
      </c>
      <c r="H2521" t="s">
        <v>1560</v>
      </c>
      <c r="I2521">
        <v>-2898.11</v>
      </c>
    </row>
    <row r="2522" spans="1:9" x14ac:dyDescent="0.35">
      <c r="A2522">
        <v>6466</v>
      </c>
      <c r="B2522">
        <v>105</v>
      </c>
      <c r="C2522" t="s">
        <v>660</v>
      </c>
      <c r="D2522">
        <v>266</v>
      </c>
      <c r="E2522" t="s">
        <v>23</v>
      </c>
      <c r="F2522" s="2">
        <v>45373</v>
      </c>
      <c r="G2522" t="s">
        <v>672</v>
      </c>
      <c r="H2522" t="s">
        <v>1615</v>
      </c>
      <c r="I2522">
        <v>-1105.22</v>
      </c>
    </row>
    <row r="2523" spans="1:9" x14ac:dyDescent="0.35">
      <c r="A2523">
        <v>6467</v>
      </c>
      <c r="B2523">
        <v>105</v>
      </c>
      <c r="C2523" t="s">
        <v>660</v>
      </c>
      <c r="D2523">
        <v>266</v>
      </c>
      <c r="E2523" t="s">
        <v>23</v>
      </c>
      <c r="F2523" s="2">
        <v>45373</v>
      </c>
      <c r="G2523" t="s">
        <v>672</v>
      </c>
      <c r="H2523" t="s">
        <v>788</v>
      </c>
      <c r="I2523">
        <v>-24</v>
      </c>
    </row>
    <row r="2524" spans="1:9" x14ac:dyDescent="0.35">
      <c r="A2524">
        <v>6468</v>
      </c>
      <c r="B2524">
        <v>105</v>
      </c>
      <c r="C2524" t="s">
        <v>660</v>
      </c>
      <c r="D2524">
        <v>266</v>
      </c>
      <c r="E2524" t="s">
        <v>23</v>
      </c>
      <c r="F2524" s="2">
        <v>45373</v>
      </c>
      <c r="G2524" t="s">
        <v>672</v>
      </c>
      <c r="H2524" t="s">
        <v>696</v>
      </c>
      <c r="I2524">
        <v>-1.65</v>
      </c>
    </row>
    <row r="2525" spans="1:9" x14ac:dyDescent="0.35">
      <c r="A2525">
        <v>6469</v>
      </c>
      <c r="B2525">
        <v>105</v>
      </c>
      <c r="C2525" t="s">
        <v>660</v>
      </c>
      <c r="D2525">
        <v>266</v>
      </c>
      <c r="E2525" t="s">
        <v>23</v>
      </c>
      <c r="F2525" s="2">
        <v>45373</v>
      </c>
      <c r="G2525" t="s">
        <v>672</v>
      </c>
      <c r="H2525" t="s">
        <v>696</v>
      </c>
      <c r="I2525">
        <v>-3.36</v>
      </c>
    </row>
    <row r="2526" spans="1:9" x14ac:dyDescent="0.35">
      <c r="A2526">
        <v>6470</v>
      </c>
      <c r="B2526">
        <v>105</v>
      </c>
      <c r="C2526" t="s">
        <v>660</v>
      </c>
      <c r="D2526">
        <v>266</v>
      </c>
      <c r="E2526" t="s">
        <v>23</v>
      </c>
      <c r="F2526" s="2">
        <v>45373</v>
      </c>
      <c r="G2526" t="s">
        <v>672</v>
      </c>
      <c r="H2526" t="s">
        <v>696</v>
      </c>
      <c r="I2526">
        <v>-9</v>
      </c>
    </row>
    <row r="2527" spans="1:9" x14ac:dyDescent="0.35">
      <c r="A2527">
        <v>6471</v>
      </c>
      <c r="B2527">
        <v>105</v>
      </c>
      <c r="C2527" t="s">
        <v>660</v>
      </c>
      <c r="D2527">
        <v>266</v>
      </c>
      <c r="E2527" t="s">
        <v>23</v>
      </c>
      <c r="F2527" s="2">
        <v>45373</v>
      </c>
      <c r="G2527" t="s">
        <v>672</v>
      </c>
      <c r="H2527" t="s">
        <v>696</v>
      </c>
      <c r="I2527">
        <v>-9</v>
      </c>
    </row>
    <row r="2528" spans="1:9" x14ac:dyDescent="0.35">
      <c r="A2528">
        <v>6472</v>
      </c>
      <c r="B2528">
        <v>105</v>
      </c>
      <c r="C2528" t="s">
        <v>660</v>
      </c>
      <c r="D2528">
        <v>266</v>
      </c>
      <c r="E2528" t="s">
        <v>23</v>
      </c>
      <c r="F2528" s="2">
        <v>45373</v>
      </c>
      <c r="G2528" t="s">
        <v>672</v>
      </c>
      <c r="H2528" t="s">
        <v>696</v>
      </c>
      <c r="I2528">
        <v>-9</v>
      </c>
    </row>
    <row r="2529" spans="1:9" x14ac:dyDescent="0.35">
      <c r="A2529">
        <v>6473</v>
      </c>
      <c r="B2529">
        <v>105</v>
      </c>
      <c r="C2529" t="s">
        <v>660</v>
      </c>
      <c r="D2529">
        <v>266</v>
      </c>
      <c r="E2529" t="s">
        <v>23</v>
      </c>
      <c r="F2529" s="2">
        <v>45373</v>
      </c>
      <c r="G2529" t="s">
        <v>672</v>
      </c>
      <c r="H2529" t="s">
        <v>696</v>
      </c>
      <c r="I2529">
        <v>-9</v>
      </c>
    </row>
    <row r="2530" spans="1:9" x14ac:dyDescent="0.35">
      <c r="A2530">
        <v>6474</v>
      </c>
      <c r="B2530">
        <v>105</v>
      </c>
      <c r="C2530" t="s">
        <v>660</v>
      </c>
      <c r="D2530">
        <v>266</v>
      </c>
      <c r="E2530" t="s">
        <v>23</v>
      </c>
      <c r="F2530" s="2">
        <v>45373</v>
      </c>
      <c r="G2530" t="s">
        <v>672</v>
      </c>
      <c r="H2530" t="s">
        <v>696</v>
      </c>
      <c r="I2530">
        <v>-9</v>
      </c>
    </row>
    <row r="2531" spans="1:9" x14ac:dyDescent="0.35">
      <c r="A2531">
        <v>6475</v>
      </c>
      <c r="B2531">
        <v>105</v>
      </c>
      <c r="C2531" t="s">
        <v>660</v>
      </c>
      <c r="D2531">
        <v>266</v>
      </c>
      <c r="E2531" t="s">
        <v>23</v>
      </c>
      <c r="F2531" s="2">
        <v>45373</v>
      </c>
      <c r="G2531" t="s">
        <v>672</v>
      </c>
      <c r="H2531" t="s">
        <v>696</v>
      </c>
      <c r="I2531">
        <v>-9</v>
      </c>
    </row>
    <row r="2532" spans="1:9" x14ac:dyDescent="0.35">
      <c r="A2532">
        <v>6476</v>
      </c>
      <c r="B2532">
        <v>105</v>
      </c>
      <c r="C2532" t="s">
        <v>660</v>
      </c>
      <c r="D2532">
        <v>266</v>
      </c>
      <c r="E2532" t="s">
        <v>23</v>
      </c>
      <c r="F2532" s="2">
        <v>45373</v>
      </c>
      <c r="G2532" t="s">
        <v>672</v>
      </c>
      <c r="H2532" t="s">
        <v>696</v>
      </c>
      <c r="I2532">
        <v>-9</v>
      </c>
    </row>
    <row r="2533" spans="1:9" x14ac:dyDescent="0.35">
      <c r="A2533">
        <v>6477</v>
      </c>
      <c r="B2533">
        <v>105</v>
      </c>
      <c r="C2533" t="s">
        <v>660</v>
      </c>
      <c r="D2533">
        <v>266</v>
      </c>
      <c r="E2533" t="s">
        <v>23</v>
      </c>
      <c r="F2533" s="2">
        <v>45373</v>
      </c>
      <c r="G2533" t="s">
        <v>672</v>
      </c>
      <c r="H2533" t="s">
        <v>696</v>
      </c>
      <c r="I2533">
        <v>-9</v>
      </c>
    </row>
    <row r="2534" spans="1:9" x14ac:dyDescent="0.35">
      <c r="A2534">
        <v>6478</v>
      </c>
      <c r="B2534">
        <v>105</v>
      </c>
      <c r="C2534" t="s">
        <v>660</v>
      </c>
      <c r="D2534">
        <v>266</v>
      </c>
      <c r="E2534" t="s">
        <v>23</v>
      </c>
      <c r="F2534" s="2">
        <v>45373</v>
      </c>
      <c r="G2534" t="s">
        <v>672</v>
      </c>
      <c r="H2534" t="s">
        <v>696</v>
      </c>
      <c r="I2534">
        <v>-9</v>
      </c>
    </row>
    <row r="2535" spans="1:9" x14ac:dyDescent="0.35">
      <c r="A2535">
        <v>6479</v>
      </c>
      <c r="B2535">
        <v>105</v>
      </c>
      <c r="C2535" t="s">
        <v>660</v>
      </c>
      <c r="D2535">
        <v>266</v>
      </c>
      <c r="E2535" t="s">
        <v>23</v>
      </c>
      <c r="F2535" s="2">
        <v>45373</v>
      </c>
      <c r="G2535" t="s">
        <v>672</v>
      </c>
      <c r="H2535" t="s">
        <v>665</v>
      </c>
      <c r="I2535">
        <v>-10</v>
      </c>
    </row>
    <row r="2536" spans="1:9" x14ac:dyDescent="0.35">
      <c r="A2536">
        <v>6480</v>
      </c>
      <c r="B2536">
        <v>105</v>
      </c>
      <c r="C2536" t="s">
        <v>660</v>
      </c>
      <c r="D2536">
        <v>266</v>
      </c>
      <c r="E2536" t="s">
        <v>23</v>
      </c>
      <c r="F2536" s="2">
        <v>45373</v>
      </c>
      <c r="G2536" t="s">
        <v>672</v>
      </c>
      <c r="H2536" t="s">
        <v>682</v>
      </c>
      <c r="I2536">
        <v>-10</v>
      </c>
    </row>
    <row r="2537" spans="1:9" x14ac:dyDescent="0.35">
      <c r="A2537">
        <v>6481</v>
      </c>
      <c r="B2537">
        <v>105</v>
      </c>
      <c r="C2537" t="s">
        <v>660</v>
      </c>
      <c r="D2537">
        <v>266</v>
      </c>
      <c r="E2537" t="s">
        <v>23</v>
      </c>
      <c r="F2537" s="2">
        <v>45373</v>
      </c>
      <c r="G2537" t="s">
        <v>672</v>
      </c>
      <c r="H2537" t="s">
        <v>665</v>
      </c>
      <c r="I2537">
        <v>-31500</v>
      </c>
    </row>
    <row r="2538" spans="1:9" x14ac:dyDescent="0.35">
      <c r="A2538">
        <v>6482</v>
      </c>
      <c r="B2538">
        <v>105</v>
      </c>
      <c r="C2538" t="s">
        <v>660</v>
      </c>
      <c r="D2538">
        <v>266</v>
      </c>
      <c r="E2538" t="s">
        <v>23</v>
      </c>
      <c r="F2538" s="2">
        <v>45373</v>
      </c>
      <c r="G2538" t="s">
        <v>672</v>
      </c>
      <c r="H2538" t="s">
        <v>686</v>
      </c>
      <c r="I2538">
        <v>-40380</v>
      </c>
    </row>
    <row r="2539" spans="1:9" x14ac:dyDescent="0.35">
      <c r="A2539">
        <v>6483</v>
      </c>
      <c r="B2539">
        <v>105</v>
      </c>
      <c r="C2539" t="s">
        <v>660</v>
      </c>
      <c r="D2539">
        <v>266</v>
      </c>
      <c r="E2539" t="s">
        <v>23</v>
      </c>
      <c r="F2539" s="2">
        <v>45373</v>
      </c>
      <c r="G2539" t="s">
        <v>672</v>
      </c>
      <c r="H2539" t="s">
        <v>680</v>
      </c>
      <c r="I2539">
        <v>-20000</v>
      </c>
    </row>
    <row r="2540" spans="1:9" x14ac:dyDescent="0.35">
      <c r="A2540">
        <v>6484</v>
      </c>
      <c r="B2540">
        <v>105</v>
      </c>
      <c r="C2540" t="s">
        <v>660</v>
      </c>
      <c r="D2540">
        <v>266</v>
      </c>
      <c r="E2540" t="s">
        <v>23</v>
      </c>
      <c r="F2540" s="2">
        <v>45373</v>
      </c>
      <c r="G2540" t="s">
        <v>672</v>
      </c>
      <c r="H2540" t="s">
        <v>665</v>
      </c>
      <c r="I2540">
        <v>-3700</v>
      </c>
    </row>
    <row r="2541" spans="1:9" x14ac:dyDescent="0.35">
      <c r="A2541">
        <v>6485</v>
      </c>
      <c r="B2541">
        <v>105</v>
      </c>
      <c r="C2541" t="s">
        <v>660</v>
      </c>
      <c r="D2541">
        <v>266</v>
      </c>
      <c r="E2541" t="s">
        <v>23</v>
      </c>
      <c r="F2541" s="2">
        <v>45373</v>
      </c>
      <c r="G2541" t="s">
        <v>672</v>
      </c>
      <c r="H2541" t="s">
        <v>1616</v>
      </c>
      <c r="I2541">
        <v>-319.58</v>
      </c>
    </row>
    <row r="2542" spans="1:9" x14ac:dyDescent="0.35">
      <c r="A2542">
        <v>6487</v>
      </c>
      <c r="B2542">
        <v>105</v>
      </c>
      <c r="C2542" t="s">
        <v>660</v>
      </c>
      <c r="D2542">
        <v>266</v>
      </c>
      <c r="E2542" t="s">
        <v>23</v>
      </c>
      <c r="F2542" s="2">
        <v>45373</v>
      </c>
      <c r="G2542" t="s">
        <v>661</v>
      </c>
      <c r="H2542" t="s">
        <v>664</v>
      </c>
      <c r="I2542">
        <v>31685.1</v>
      </c>
    </row>
    <row r="2543" spans="1:9" x14ac:dyDescent="0.35">
      <c r="A2543">
        <v>6488</v>
      </c>
      <c r="B2543">
        <v>105</v>
      </c>
      <c r="C2543" t="s">
        <v>660</v>
      </c>
      <c r="D2543">
        <v>266</v>
      </c>
      <c r="E2543" t="s">
        <v>23</v>
      </c>
      <c r="F2543" s="2">
        <v>45373</v>
      </c>
      <c r="G2543" t="s">
        <v>661</v>
      </c>
      <c r="H2543" t="s">
        <v>665</v>
      </c>
      <c r="I2543">
        <v>455.23</v>
      </c>
    </row>
    <row r="2544" spans="1:9" x14ac:dyDescent="0.35">
      <c r="A2544">
        <v>6489</v>
      </c>
      <c r="B2544">
        <v>105</v>
      </c>
      <c r="C2544" t="s">
        <v>660</v>
      </c>
      <c r="D2544">
        <v>266</v>
      </c>
      <c r="E2544" t="s">
        <v>23</v>
      </c>
      <c r="F2544" s="2">
        <v>45373</v>
      </c>
      <c r="G2544" t="s">
        <v>661</v>
      </c>
      <c r="H2544" t="s">
        <v>666</v>
      </c>
      <c r="I2544">
        <v>1169.99</v>
      </c>
    </row>
    <row r="2545" spans="1:9" x14ac:dyDescent="0.35">
      <c r="A2545">
        <v>6490</v>
      </c>
      <c r="B2545">
        <v>105</v>
      </c>
      <c r="C2545" t="s">
        <v>660</v>
      </c>
      <c r="D2545">
        <v>266</v>
      </c>
      <c r="E2545" t="s">
        <v>23</v>
      </c>
      <c r="F2545" s="2">
        <v>45373</v>
      </c>
      <c r="G2545" t="s">
        <v>661</v>
      </c>
      <c r="H2545" t="s">
        <v>666</v>
      </c>
      <c r="I2545">
        <v>543.94000000000005</v>
      </c>
    </row>
    <row r="2546" spans="1:9" x14ac:dyDescent="0.35">
      <c r="A2546">
        <v>6491</v>
      </c>
      <c r="B2546">
        <v>105</v>
      </c>
      <c r="C2546" t="s">
        <v>660</v>
      </c>
      <c r="D2546">
        <v>266</v>
      </c>
      <c r="E2546" t="s">
        <v>23</v>
      </c>
      <c r="F2546" s="2">
        <v>45373</v>
      </c>
      <c r="G2546" t="s">
        <v>661</v>
      </c>
      <c r="H2546" t="s">
        <v>667</v>
      </c>
      <c r="I2546">
        <v>50.13</v>
      </c>
    </row>
    <row r="2547" spans="1:9" x14ac:dyDescent="0.35">
      <c r="A2547">
        <v>6492</v>
      </c>
      <c r="B2547">
        <v>105</v>
      </c>
      <c r="C2547" t="s">
        <v>660</v>
      </c>
      <c r="D2547">
        <v>266</v>
      </c>
      <c r="E2547" t="s">
        <v>23</v>
      </c>
      <c r="F2547" s="2">
        <v>45373</v>
      </c>
      <c r="G2547" t="s">
        <v>661</v>
      </c>
      <c r="H2547" t="s">
        <v>1608</v>
      </c>
      <c r="I2547">
        <v>500</v>
      </c>
    </row>
    <row r="2548" spans="1:9" x14ac:dyDescent="0.35">
      <c r="A2548">
        <v>6493</v>
      </c>
      <c r="B2548">
        <v>105</v>
      </c>
      <c r="C2548" t="s">
        <v>660</v>
      </c>
      <c r="D2548">
        <v>266</v>
      </c>
      <c r="E2548" t="s">
        <v>23</v>
      </c>
      <c r="F2548" s="2">
        <v>45373</v>
      </c>
      <c r="G2548" t="s">
        <v>661</v>
      </c>
      <c r="H2548" t="s">
        <v>1609</v>
      </c>
      <c r="I2548">
        <v>265.89999999999998</v>
      </c>
    </row>
    <row r="2549" spans="1:9" x14ac:dyDescent="0.35">
      <c r="A2549">
        <v>6494</v>
      </c>
      <c r="B2549">
        <v>105</v>
      </c>
      <c r="C2549" t="s">
        <v>660</v>
      </c>
      <c r="D2549">
        <v>266</v>
      </c>
      <c r="E2549" t="s">
        <v>23</v>
      </c>
      <c r="F2549" s="2">
        <v>45373</v>
      </c>
      <c r="G2549" t="s">
        <v>661</v>
      </c>
      <c r="H2549" t="s">
        <v>1610</v>
      </c>
      <c r="I2549">
        <v>7486.02</v>
      </c>
    </row>
    <row r="2550" spans="1:9" x14ac:dyDescent="0.35">
      <c r="A2550">
        <v>6495</v>
      </c>
      <c r="B2550">
        <v>105</v>
      </c>
      <c r="C2550" t="s">
        <v>660</v>
      </c>
      <c r="D2550">
        <v>266</v>
      </c>
      <c r="E2550" t="s">
        <v>23</v>
      </c>
      <c r="F2550" s="2">
        <v>45373</v>
      </c>
      <c r="G2550" t="s">
        <v>661</v>
      </c>
      <c r="H2550" t="s">
        <v>1610</v>
      </c>
      <c r="I2550">
        <v>7794.95</v>
      </c>
    </row>
    <row r="2551" spans="1:9" x14ac:dyDescent="0.35">
      <c r="A2551">
        <v>6496</v>
      </c>
      <c r="B2551">
        <v>105</v>
      </c>
      <c r="C2551" t="s">
        <v>660</v>
      </c>
      <c r="D2551">
        <v>266</v>
      </c>
      <c r="E2551" t="s">
        <v>23</v>
      </c>
      <c r="F2551" s="2">
        <v>45373</v>
      </c>
      <c r="G2551" t="s">
        <v>661</v>
      </c>
      <c r="H2551" t="s">
        <v>1610</v>
      </c>
      <c r="I2551">
        <v>21976.6</v>
      </c>
    </row>
    <row r="2552" spans="1:9" x14ac:dyDescent="0.35">
      <c r="A2552">
        <v>6497</v>
      </c>
      <c r="B2552">
        <v>105</v>
      </c>
      <c r="C2552" t="s">
        <v>660</v>
      </c>
      <c r="D2552">
        <v>266</v>
      </c>
      <c r="E2552" t="s">
        <v>23</v>
      </c>
      <c r="F2552" s="2">
        <v>45373</v>
      </c>
      <c r="G2552" t="s">
        <v>661</v>
      </c>
      <c r="H2552" t="s">
        <v>1610</v>
      </c>
      <c r="I2552">
        <v>70761.06</v>
      </c>
    </row>
    <row r="2553" spans="1:9" x14ac:dyDescent="0.35">
      <c r="A2553">
        <v>6498</v>
      </c>
      <c r="B2553">
        <v>105</v>
      </c>
      <c r="C2553" t="s">
        <v>660</v>
      </c>
      <c r="D2553">
        <v>266</v>
      </c>
      <c r="E2553" t="s">
        <v>23</v>
      </c>
      <c r="F2553" s="2">
        <v>45373</v>
      </c>
      <c r="G2553" t="s">
        <v>661</v>
      </c>
      <c r="H2553" t="s">
        <v>1611</v>
      </c>
      <c r="I2553">
        <v>1000</v>
      </c>
    </row>
    <row r="2554" spans="1:9" x14ac:dyDescent="0.35">
      <c r="A2554">
        <v>6499</v>
      </c>
      <c r="B2554">
        <v>105</v>
      </c>
      <c r="C2554" t="s">
        <v>660</v>
      </c>
      <c r="D2554">
        <v>266</v>
      </c>
      <c r="E2554" t="s">
        <v>23</v>
      </c>
      <c r="F2554" s="2">
        <v>45373</v>
      </c>
      <c r="G2554" t="s">
        <v>661</v>
      </c>
      <c r="H2554" t="s">
        <v>1612</v>
      </c>
      <c r="I2554">
        <v>3000</v>
      </c>
    </row>
    <row r="2555" spans="1:9" x14ac:dyDescent="0.35">
      <c r="A2555">
        <v>6501</v>
      </c>
      <c r="B2555">
        <v>105</v>
      </c>
      <c r="C2555" t="s">
        <v>660</v>
      </c>
      <c r="D2555">
        <v>266</v>
      </c>
      <c r="E2555" t="s">
        <v>23</v>
      </c>
      <c r="F2555" s="2">
        <v>45373</v>
      </c>
      <c r="G2555" t="s">
        <v>672</v>
      </c>
      <c r="H2555" t="s">
        <v>1134</v>
      </c>
      <c r="I2555">
        <v>-101.5</v>
      </c>
    </row>
    <row r="2556" spans="1:9" x14ac:dyDescent="0.35">
      <c r="A2556">
        <v>6502</v>
      </c>
      <c r="B2556">
        <v>105</v>
      </c>
      <c r="C2556" t="s">
        <v>660</v>
      </c>
      <c r="D2556">
        <v>266</v>
      </c>
      <c r="E2556" t="s">
        <v>23</v>
      </c>
      <c r="F2556" s="2">
        <v>45373</v>
      </c>
      <c r="G2556" t="s">
        <v>672</v>
      </c>
      <c r="H2556" t="s">
        <v>1088</v>
      </c>
      <c r="I2556">
        <v>-344.76</v>
      </c>
    </row>
    <row r="2557" spans="1:9" x14ac:dyDescent="0.35">
      <c r="A2557">
        <v>6503</v>
      </c>
      <c r="B2557">
        <v>105</v>
      </c>
      <c r="C2557" t="s">
        <v>660</v>
      </c>
      <c r="D2557">
        <v>266</v>
      </c>
      <c r="E2557" t="s">
        <v>23</v>
      </c>
      <c r="F2557" s="2">
        <v>45373</v>
      </c>
      <c r="G2557" t="s">
        <v>672</v>
      </c>
      <c r="H2557" t="s">
        <v>1613</v>
      </c>
      <c r="I2557">
        <v>-791.76</v>
      </c>
    </row>
    <row r="2558" spans="1:9" x14ac:dyDescent="0.35">
      <c r="A2558">
        <v>6504</v>
      </c>
      <c r="B2558">
        <v>105</v>
      </c>
      <c r="C2558" t="s">
        <v>660</v>
      </c>
      <c r="D2558">
        <v>266</v>
      </c>
      <c r="E2558" t="s">
        <v>23</v>
      </c>
      <c r="F2558" s="2">
        <v>45373</v>
      </c>
      <c r="G2558" t="s">
        <v>672</v>
      </c>
      <c r="H2558" t="s">
        <v>1093</v>
      </c>
      <c r="I2558">
        <v>-803.95</v>
      </c>
    </row>
    <row r="2559" spans="1:9" x14ac:dyDescent="0.35">
      <c r="A2559">
        <v>6505</v>
      </c>
      <c r="B2559">
        <v>105</v>
      </c>
      <c r="C2559" t="s">
        <v>660</v>
      </c>
      <c r="D2559">
        <v>266</v>
      </c>
      <c r="E2559" t="s">
        <v>23</v>
      </c>
      <c r="F2559" s="2">
        <v>45373</v>
      </c>
      <c r="G2559" t="s">
        <v>672</v>
      </c>
      <c r="H2559" t="s">
        <v>1614</v>
      </c>
      <c r="I2559">
        <v>-2056.25</v>
      </c>
    </row>
    <row r="2560" spans="1:9" x14ac:dyDescent="0.35">
      <c r="A2560">
        <v>6506</v>
      </c>
      <c r="B2560">
        <v>105</v>
      </c>
      <c r="C2560" t="s">
        <v>660</v>
      </c>
      <c r="D2560">
        <v>266</v>
      </c>
      <c r="E2560" t="s">
        <v>23</v>
      </c>
      <c r="F2560" s="2">
        <v>45373</v>
      </c>
      <c r="G2560" t="s">
        <v>672</v>
      </c>
      <c r="H2560" t="s">
        <v>1560</v>
      </c>
      <c r="I2560">
        <v>-2898.11</v>
      </c>
    </row>
    <row r="2561" spans="1:9" x14ac:dyDescent="0.35">
      <c r="A2561">
        <v>6507</v>
      </c>
      <c r="B2561">
        <v>105</v>
      </c>
      <c r="C2561" t="s">
        <v>660</v>
      </c>
      <c r="D2561">
        <v>266</v>
      </c>
      <c r="E2561" t="s">
        <v>23</v>
      </c>
      <c r="F2561" s="2">
        <v>45373</v>
      </c>
      <c r="G2561" t="s">
        <v>672</v>
      </c>
      <c r="H2561" t="s">
        <v>1615</v>
      </c>
      <c r="I2561">
        <v>-1105.22</v>
      </c>
    </row>
    <row r="2562" spans="1:9" x14ac:dyDescent="0.35">
      <c r="A2562">
        <v>6508</v>
      </c>
      <c r="B2562">
        <v>105</v>
      </c>
      <c r="C2562" t="s">
        <v>660</v>
      </c>
      <c r="D2562">
        <v>266</v>
      </c>
      <c r="E2562" t="s">
        <v>23</v>
      </c>
      <c r="F2562" s="2">
        <v>45373</v>
      </c>
      <c r="G2562" t="s">
        <v>672</v>
      </c>
      <c r="H2562" t="s">
        <v>788</v>
      </c>
      <c r="I2562">
        <v>-24</v>
      </c>
    </row>
    <row r="2563" spans="1:9" x14ac:dyDescent="0.35">
      <c r="A2563">
        <v>6509</v>
      </c>
      <c r="B2563">
        <v>105</v>
      </c>
      <c r="C2563" t="s">
        <v>660</v>
      </c>
      <c r="D2563">
        <v>266</v>
      </c>
      <c r="E2563" t="s">
        <v>23</v>
      </c>
      <c r="F2563" s="2">
        <v>45373</v>
      </c>
      <c r="G2563" t="s">
        <v>672</v>
      </c>
      <c r="H2563" t="s">
        <v>696</v>
      </c>
      <c r="I2563">
        <v>-1.65</v>
      </c>
    </row>
    <row r="2564" spans="1:9" x14ac:dyDescent="0.35">
      <c r="A2564">
        <v>6510</v>
      </c>
      <c r="B2564">
        <v>105</v>
      </c>
      <c r="C2564" t="s">
        <v>660</v>
      </c>
      <c r="D2564">
        <v>266</v>
      </c>
      <c r="E2564" t="s">
        <v>23</v>
      </c>
      <c r="F2564" s="2">
        <v>45373</v>
      </c>
      <c r="G2564" t="s">
        <v>672</v>
      </c>
      <c r="H2564" t="s">
        <v>696</v>
      </c>
      <c r="I2564">
        <v>-3.36</v>
      </c>
    </row>
    <row r="2565" spans="1:9" x14ac:dyDescent="0.35">
      <c r="A2565">
        <v>6511</v>
      </c>
      <c r="B2565">
        <v>105</v>
      </c>
      <c r="C2565" t="s">
        <v>660</v>
      </c>
      <c r="D2565">
        <v>266</v>
      </c>
      <c r="E2565" t="s">
        <v>23</v>
      </c>
      <c r="F2565" s="2">
        <v>45373</v>
      </c>
      <c r="G2565" t="s">
        <v>672</v>
      </c>
      <c r="H2565" t="s">
        <v>696</v>
      </c>
      <c r="I2565">
        <v>-9</v>
      </c>
    </row>
    <row r="2566" spans="1:9" x14ac:dyDescent="0.35">
      <c r="A2566">
        <v>6512</v>
      </c>
      <c r="B2566">
        <v>105</v>
      </c>
      <c r="C2566" t="s">
        <v>660</v>
      </c>
      <c r="D2566">
        <v>266</v>
      </c>
      <c r="E2566" t="s">
        <v>23</v>
      </c>
      <c r="F2566" s="2">
        <v>45373</v>
      </c>
      <c r="G2566" t="s">
        <v>672</v>
      </c>
      <c r="H2566" t="s">
        <v>696</v>
      </c>
      <c r="I2566">
        <v>-9</v>
      </c>
    </row>
    <row r="2567" spans="1:9" x14ac:dyDescent="0.35">
      <c r="A2567">
        <v>6513</v>
      </c>
      <c r="B2567">
        <v>105</v>
      </c>
      <c r="C2567" t="s">
        <v>660</v>
      </c>
      <c r="D2567">
        <v>266</v>
      </c>
      <c r="E2567" t="s">
        <v>23</v>
      </c>
      <c r="F2567" s="2">
        <v>45373</v>
      </c>
      <c r="G2567" t="s">
        <v>672</v>
      </c>
      <c r="H2567" t="s">
        <v>696</v>
      </c>
      <c r="I2567">
        <v>-9</v>
      </c>
    </row>
    <row r="2568" spans="1:9" x14ac:dyDescent="0.35">
      <c r="A2568">
        <v>6514</v>
      </c>
      <c r="B2568">
        <v>105</v>
      </c>
      <c r="C2568" t="s">
        <v>660</v>
      </c>
      <c r="D2568">
        <v>266</v>
      </c>
      <c r="E2568" t="s">
        <v>23</v>
      </c>
      <c r="F2568" s="2">
        <v>45373</v>
      </c>
      <c r="G2568" t="s">
        <v>672</v>
      </c>
      <c r="H2568" t="s">
        <v>696</v>
      </c>
      <c r="I2568">
        <v>-9</v>
      </c>
    </row>
    <row r="2569" spans="1:9" x14ac:dyDescent="0.35">
      <c r="A2569">
        <v>6515</v>
      </c>
      <c r="B2569">
        <v>105</v>
      </c>
      <c r="C2569" t="s">
        <v>660</v>
      </c>
      <c r="D2569">
        <v>266</v>
      </c>
      <c r="E2569" t="s">
        <v>23</v>
      </c>
      <c r="F2569" s="2">
        <v>45373</v>
      </c>
      <c r="G2569" t="s">
        <v>672</v>
      </c>
      <c r="H2569" t="s">
        <v>696</v>
      </c>
      <c r="I2569">
        <v>-9</v>
      </c>
    </row>
    <row r="2570" spans="1:9" x14ac:dyDescent="0.35">
      <c r="A2570">
        <v>6516</v>
      </c>
      <c r="B2570">
        <v>105</v>
      </c>
      <c r="C2570" t="s">
        <v>660</v>
      </c>
      <c r="D2570">
        <v>266</v>
      </c>
      <c r="E2570" t="s">
        <v>23</v>
      </c>
      <c r="F2570" s="2">
        <v>45373</v>
      </c>
      <c r="G2570" t="s">
        <v>672</v>
      </c>
      <c r="H2570" t="s">
        <v>696</v>
      </c>
      <c r="I2570">
        <v>-9</v>
      </c>
    </row>
    <row r="2571" spans="1:9" x14ac:dyDescent="0.35">
      <c r="A2571">
        <v>6517</v>
      </c>
      <c r="B2571">
        <v>105</v>
      </c>
      <c r="C2571" t="s">
        <v>660</v>
      </c>
      <c r="D2571">
        <v>266</v>
      </c>
      <c r="E2571" t="s">
        <v>23</v>
      </c>
      <c r="F2571" s="2">
        <v>45373</v>
      </c>
      <c r="G2571" t="s">
        <v>672</v>
      </c>
      <c r="H2571" t="s">
        <v>696</v>
      </c>
      <c r="I2571">
        <v>-9</v>
      </c>
    </row>
    <row r="2572" spans="1:9" x14ac:dyDescent="0.35">
      <c r="A2572">
        <v>6518</v>
      </c>
      <c r="B2572">
        <v>105</v>
      </c>
      <c r="C2572" t="s">
        <v>660</v>
      </c>
      <c r="D2572">
        <v>266</v>
      </c>
      <c r="E2572" t="s">
        <v>23</v>
      </c>
      <c r="F2572" s="2">
        <v>45373</v>
      </c>
      <c r="G2572" t="s">
        <v>672</v>
      </c>
      <c r="H2572" t="s">
        <v>696</v>
      </c>
      <c r="I2572">
        <v>-9</v>
      </c>
    </row>
    <row r="2573" spans="1:9" x14ac:dyDescent="0.35">
      <c r="A2573">
        <v>6519</v>
      </c>
      <c r="B2573">
        <v>105</v>
      </c>
      <c r="C2573" t="s">
        <v>660</v>
      </c>
      <c r="D2573">
        <v>266</v>
      </c>
      <c r="E2573" t="s">
        <v>23</v>
      </c>
      <c r="F2573" s="2">
        <v>45373</v>
      </c>
      <c r="G2573" t="s">
        <v>672</v>
      </c>
      <c r="H2573" t="s">
        <v>696</v>
      </c>
      <c r="I2573">
        <v>-9</v>
      </c>
    </row>
    <row r="2574" spans="1:9" x14ac:dyDescent="0.35">
      <c r="A2574">
        <v>6520</v>
      </c>
      <c r="B2574">
        <v>105</v>
      </c>
      <c r="C2574" t="s">
        <v>660</v>
      </c>
      <c r="D2574">
        <v>266</v>
      </c>
      <c r="E2574" t="s">
        <v>23</v>
      </c>
      <c r="F2574" s="2">
        <v>45373</v>
      </c>
      <c r="G2574" t="s">
        <v>672</v>
      </c>
      <c r="H2574" t="s">
        <v>665</v>
      </c>
      <c r="I2574">
        <v>-10</v>
      </c>
    </row>
    <row r="2575" spans="1:9" x14ac:dyDescent="0.35">
      <c r="A2575">
        <v>6521</v>
      </c>
      <c r="B2575">
        <v>105</v>
      </c>
      <c r="C2575" t="s">
        <v>660</v>
      </c>
      <c r="D2575">
        <v>266</v>
      </c>
      <c r="E2575" t="s">
        <v>23</v>
      </c>
      <c r="F2575" s="2">
        <v>45373</v>
      </c>
      <c r="G2575" t="s">
        <v>672</v>
      </c>
      <c r="H2575" t="s">
        <v>682</v>
      </c>
      <c r="I2575">
        <v>-10</v>
      </c>
    </row>
    <row r="2576" spans="1:9" x14ac:dyDescent="0.35">
      <c r="A2576">
        <v>6522</v>
      </c>
      <c r="B2576">
        <v>105</v>
      </c>
      <c r="C2576" t="s">
        <v>660</v>
      </c>
      <c r="D2576">
        <v>266</v>
      </c>
      <c r="E2576" t="s">
        <v>23</v>
      </c>
      <c r="F2576" s="2">
        <v>45373</v>
      </c>
      <c r="G2576" t="s">
        <v>672</v>
      </c>
      <c r="H2576" t="s">
        <v>665</v>
      </c>
      <c r="I2576">
        <v>-31500</v>
      </c>
    </row>
    <row r="2577" spans="1:9" x14ac:dyDescent="0.35">
      <c r="A2577">
        <v>6523</v>
      </c>
      <c r="B2577">
        <v>105</v>
      </c>
      <c r="C2577" t="s">
        <v>660</v>
      </c>
      <c r="D2577">
        <v>266</v>
      </c>
      <c r="E2577" t="s">
        <v>23</v>
      </c>
      <c r="F2577" s="2">
        <v>45373</v>
      </c>
      <c r="G2577" t="s">
        <v>672</v>
      </c>
      <c r="H2577" t="s">
        <v>686</v>
      </c>
      <c r="I2577">
        <v>-40380</v>
      </c>
    </row>
    <row r="2578" spans="1:9" x14ac:dyDescent="0.35">
      <c r="A2578">
        <v>6524</v>
      </c>
      <c r="B2578">
        <v>105</v>
      </c>
      <c r="C2578" t="s">
        <v>660</v>
      </c>
      <c r="D2578">
        <v>266</v>
      </c>
      <c r="E2578" t="s">
        <v>23</v>
      </c>
      <c r="F2578" s="2">
        <v>45373</v>
      </c>
      <c r="G2578" t="s">
        <v>672</v>
      </c>
      <c r="H2578" t="s">
        <v>680</v>
      </c>
      <c r="I2578">
        <v>-20000</v>
      </c>
    </row>
    <row r="2579" spans="1:9" x14ac:dyDescent="0.35">
      <c r="A2579">
        <v>6525</v>
      </c>
      <c r="B2579">
        <v>105</v>
      </c>
      <c r="C2579" t="s">
        <v>660</v>
      </c>
      <c r="D2579">
        <v>266</v>
      </c>
      <c r="E2579" t="s">
        <v>23</v>
      </c>
      <c r="F2579" s="2">
        <v>45373</v>
      </c>
      <c r="G2579" t="s">
        <v>672</v>
      </c>
      <c r="H2579" t="s">
        <v>665</v>
      </c>
      <c r="I2579">
        <v>-3700</v>
      </c>
    </row>
    <row r="2580" spans="1:9" x14ac:dyDescent="0.35">
      <c r="A2580">
        <v>6526</v>
      </c>
      <c r="B2580">
        <v>105</v>
      </c>
      <c r="C2580" t="s">
        <v>660</v>
      </c>
      <c r="D2580">
        <v>266</v>
      </c>
      <c r="E2580" t="s">
        <v>23</v>
      </c>
      <c r="F2580" s="2">
        <v>45373</v>
      </c>
      <c r="G2580" t="s">
        <v>672</v>
      </c>
      <c r="H2580" t="s">
        <v>1616</v>
      </c>
      <c r="I2580">
        <v>-319.58</v>
      </c>
    </row>
    <row r="2581" spans="1:9" x14ac:dyDescent="0.35">
      <c r="A2581">
        <v>6420</v>
      </c>
      <c r="B2581">
        <v>105</v>
      </c>
      <c r="C2581" t="s">
        <v>660</v>
      </c>
      <c r="D2581">
        <v>266</v>
      </c>
      <c r="E2581" t="s">
        <v>23</v>
      </c>
      <c r="F2581" s="2">
        <v>45372</v>
      </c>
      <c r="G2581" t="s">
        <v>661</v>
      </c>
      <c r="H2581" t="s">
        <v>662</v>
      </c>
      <c r="I2581">
        <v>1117.6500000000001</v>
      </c>
    </row>
    <row r="2582" spans="1:9" x14ac:dyDescent="0.35">
      <c r="A2582">
        <v>6421</v>
      </c>
      <c r="B2582">
        <v>105</v>
      </c>
      <c r="C2582" t="s">
        <v>660</v>
      </c>
      <c r="D2582">
        <v>266</v>
      </c>
      <c r="E2582" t="s">
        <v>23</v>
      </c>
      <c r="F2582" s="2">
        <v>45372</v>
      </c>
      <c r="G2582" t="s">
        <v>661</v>
      </c>
      <c r="H2582" t="s">
        <v>680</v>
      </c>
      <c r="I2582">
        <v>38155.17</v>
      </c>
    </row>
    <row r="2583" spans="1:9" x14ac:dyDescent="0.35">
      <c r="A2583">
        <v>6422</v>
      </c>
      <c r="B2583">
        <v>105</v>
      </c>
      <c r="C2583" t="s">
        <v>660</v>
      </c>
      <c r="D2583">
        <v>266</v>
      </c>
      <c r="E2583" t="s">
        <v>23</v>
      </c>
      <c r="F2583" s="2">
        <v>45372</v>
      </c>
      <c r="G2583" t="s">
        <v>661</v>
      </c>
      <c r="H2583" t="s">
        <v>667</v>
      </c>
      <c r="I2583">
        <v>70.14</v>
      </c>
    </row>
    <row r="2584" spans="1:9" x14ac:dyDescent="0.35">
      <c r="A2584">
        <v>6423</v>
      </c>
      <c r="B2584">
        <v>105</v>
      </c>
      <c r="C2584" t="s">
        <v>660</v>
      </c>
      <c r="D2584">
        <v>266</v>
      </c>
      <c r="E2584" t="s">
        <v>23</v>
      </c>
      <c r="F2584" s="2">
        <v>45372</v>
      </c>
      <c r="G2584" t="s">
        <v>661</v>
      </c>
      <c r="H2584" t="s">
        <v>1617</v>
      </c>
      <c r="I2584">
        <v>8994.9</v>
      </c>
    </row>
    <row r="2585" spans="1:9" x14ac:dyDescent="0.35">
      <c r="A2585">
        <v>6424</v>
      </c>
      <c r="B2585">
        <v>105</v>
      </c>
      <c r="C2585" t="s">
        <v>660</v>
      </c>
      <c r="D2585">
        <v>266</v>
      </c>
      <c r="E2585" t="s">
        <v>23</v>
      </c>
      <c r="F2585" s="2">
        <v>45372</v>
      </c>
      <c r="G2585" t="s">
        <v>661</v>
      </c>
      <c r="H2585" t="s">
        <v>1617</v>
      </c>
      <c r="I2585">
        <v>90853.82</v>
      </c>
    </row>
    <row r="2586" spans="1:9" x14ac:dyDescent="0.35">
      <c r="A2586">
        <v>6425</v>
      </c>
      <c r="B2586">
        <v>105</v>
      </c>
      <c r="C2586" t="s">
        <v>660</v>
      </c>
      <c r="D2586">
        <v>266</v>
      </c>
      <c r="E2586" t="s">
        <v>23</v>
      </c>
      <c r="F2586" s="2">
        <v>45372</v>
      </c>
      <c r="G2586" t="s">
        <v>661</v>
      </c>
      <c r="H2586" t="s">
        <v>1617</v>
      </c>
      <c r="I2586">
        <v>26752.17</v>
      </c>
    </row>
    <row r="2587" spans="1:9" x14ac:dyDescent="0.35">
      <c r="A2587">
        <v>6426</v>
      </c>
      <c r="B2587">
        <v>105</v>
      </c>
      <c r="C2587" t="s">
        <v>660</v>
      </c>
      <c r="D2587">
        <v>266</v>
      </c>
      <c r="E2587" t="s">
        <v>23</v>
      </c>
      <c r="F2587" s="2">
        <v>45372</v>
      </c>
      <c r="G2587" t="s">
        <v>661</v>
      </c>
      <c r="H2587" t="s">
        <v>1617</v>
      </c>
      <c r="I2587">
        <v>8559.7900000000009</v>
      </c>
    </row>
    <row r="2588" spans="1:9" x14ac:dyDescent="0.35">
      <c r="A2588">
        <v>6427</v>
      </c>
      <c r="B2588">
        <v>105</v>
      </c>
      <c r="C2588" t="s">
        <v>660</v>
      </c>
      <c r="D2588">
        <v>266</v>
      </c>
      <c r="E2588" t="s">
        <v>23</v>
      </c>
      <c r="F2588" s="2">
        <v>45372</v>
      </c>
      <c r="G2588" t="s">
        <v>672</v>
      </c>
      <c r="H2588" t="s">
        <v>1085</v>
      </c>
      <c r="I2588">
        <v>-127.85</v>
      </c>
    </row>
    <row r="2589" spans="1:9" x14ac:dyDescent="0.35">
      <c r="A2589">
        <v>6428</v>
      </c>
      <c r="B2589">
        <v>105</v>
      </c>
      <c r="C2589" t="s">
        <v>660</v>
      </c>
      <c r="D2589">
        <v>266</v>
      </c>
      <c r="E2589" t="s">
        <v>23</v>
      </c>
      <c r="F2589" s="2">
        <v>45372</v>
      </c>
      <c r="G2589" t="s">
        <v>672</v>
      </c>
      <c r="H2589" t="s">
        <v>781</v>
      </c>
      <c r="I2589">
        <v>-139.30000000000001</v>
      </c>
    </row>
    <row r="2590" spans="1:9" x14ac:dyDescent="0.35">
      <c r="A2590">
        <v>6429</v>
      </c>
      <c r="B2590">
        <v>105</v>
      </c>
      <c r="C2590" t="s">
        <v>660</v>
      </c>
      <c r="D2590">
        <v>266</v>
      </c>
      <c r="E2590" t="s">
        <v>23</v>
      </c>
      <c r="F2590" s="2">
        <v>45372</v>
      </c>
      <c r="G2590" t="s">
        <v>672</v>
      </c>
      <c r="H2590" t="s">
        <v>1613</v>
      </c>
      <c r="I2590">
        <v>-148.55000000000001</v>
      </c>
    </row>
    <row r="2591" spans="1:9" x14ac:dyDescent="0.35">
      <c r="A2591">
        <v>6430</v>
      </c>
      <c r="B2591">
        <v>105</v>
      </c>
      <c r="C2591" t="s">
        <v>660</v>
      </c>
      <c r="D2591">
        <v>266</v>
      </c>
      <c r="E2591" t="s">
        <v>23</v>
      </c>
      <c r="F2591" s="2">
        <v>45372</v>
      </c>
      <c r="G2591" t="s">
        <v>672</v>
      </c>
      <c r="H2591" t="s">
        <v>1088</v>
      </c>
      <c r="I2591">
        <v>-244.04</v>
      </c>
    </row>
    <row r="2592" spans="1:9" x14ac:dyDescent="0.35">
      <c r="A2592">
        <v>6431</v>
      </c>
      <c r="B2592">
        <v>105</v>
      </c>
      <c r="C2592" t="s">
        <v>660</v>
      </c>
      <c r="D2592">
        <v>266</v>
      </c>
      <c r="E2592" t="s">
        <v>23</v>
      </c>
      <c r="F2592" s="2">
        <v>45372</v>
      </c>
      <c r="G2592" t="s">
        <v>672</v>
      </c>
      <c r="H2592" t="s">
        <v>1297</v>
      </c>
      <c r="I2592">
        <v>-559</v>
      </c>
    </row>
    <row r="2593" spans="1:9" x14ac:dyDescent="0.35">
      <c r="A2593">
        <v>6432</v>
      </c>
      <c r="B2593">
        <v>105</v>
      </c>
      <c r="C2593" t="s">
        <v>660</v>
      </c>
      <c r="D2593">
        <v>266</v>
      </c>
      <c r="E2593" t="s">
        <v>23</v>
      </c>
      <c r="F2593" s="2">
        <v>45372</v>
      </c>
      <c r="G2593" t="s">
        <v>672</v>
      </c>
      <c r="H2593" t="s">
        <v>1292</v>
      </c>
      <c r="I2593">
        <v>-564.29999999999995</v>
      </c>
    </row>
    <row r="2594" spans="1:9" x14ac:dyDescent="0.35">
      <c r="A2594">
        <v>6433</v>
      </c>
      <c r="B2594">
        <v>105</v>
      </c>
      <c r="C2594" t="s">
        <v>660</v>
      </c>
      <c r="D2594">
        <v>266</v>
      </c>
      <c r="E2594" t="s">
        <v>23</v>
      </c>
      <c r="F2594" s="2">
        <v>45372</v>
      </c>
      <c r="G2594" t="s">
        <v>672</v>
      </c>
      <c r="H2594" t="s">
        <v>1204</v>
      </c>
      <c r="I2594">
        <v>-1199.21</v>
      </c>
    </row>
    <row r="2595" spans="1:9" x14ac:dyDescent="0.35">
      <c r="A2595">
        <v>6434</v>
      </c>
      <c r="B2595">
        <v>105</v>
      </c>
      <c r="C2595" t="s">
        <v>660</v>
      </c>
      <c r="D2595">
        <v>266</v>
      </c>
      <c r="E2595" t="s">
        <v>23</v>
      </c>
      <c r="F2595" s="2">
        <v>45372</v>
      </c>
      <c r="G2595" t="s">
        <v>672</v>
      </c>
      <c r="H2595" t="s">
        <v>696</v>
      </c>
      <c r="I2595">
        <v>-9</v>
      </c>
    </row>
    <row r="2596" spans="1:9" x14ac:dyDescent="0.35">
      <c r="A2596">
        <v>6435</v>
      </c>
      <c r="B2596">
        <v>105</v>
      </c>
      <c r="C2596" t="s">
        <v>660</v>
      </c>
      <c r="D2596">
        <v>266</v>
      </c>
      <c r="E2596" t="s">
        <v>23</v>
      </c>
      <c r="F2596" s="2">
        <v>45372</v>
      </c>
      <c r="G2596" t="s">
        <v>672</v>
      </c>
      <c r="H2596" t="s">
        <v>696</v>
      </c>
      <c r="I2596">
        <v>-1.65</v>
      </c>
    </row>
    <row r="2597" spans="1:9" x14ac:dyDescent="0.35">
      <c r="A2597">
        <v>6436</v>
      </c>
      <c r="B2597">
        <v>105</v>
      </c>
      <c r="C2597" t="s">
        <v>660</v>
      </c>
      <c r="D2597">
        <v>266</v>
      </c>
      <c r="E2597" t="s">
        <v>23</v>
      </c>
      <c r="F2597" s="2">
        <v>45372</v>
      </c>
      <c r="G2597" t="s">
        <v>672</v>
      </c>
      <c r="H2597" t="s">
        <v>696</v>
      </c>
      <c r="I2597">
        <v>-9</v>
      </c>
    </row>
    <row r="2598" spans="1:9" x14ac:dyDescent="0.35">
      <c r="A2598">
        <v>6437</v>
      </c>
      <c r="B2598">
        <v>105</v>
      </c>
      <c r="C2598" t="s">
        <v>660</v>
      </c>
      <c r="D2598">
        <v>266</v>
      </c>
      <c r="E2598" t="s">
        <v>23</v>
      </c>
      <c r="F2598" s="2">
        <v>45372</v>
      </c>
      <c r="G2598" t="s">
        <v>672</v>
      </c>
      <c r="H2598" t="s">
        <v>696</v>
      </c>
      <c r="I2598">
        <v>-9</v>
      </c>
    </row>
    <row r="2599" spans="1:9" x14ac:dyDescent="0.35">
      <c r="A2599">
        <v>6438</v>
      </c>
      <c r="B2599">
        <v>105</v>
      </c>
      <c r="C2599" t="s">
        <v>660</v>
      </c>
      <c r="D2599">
        <v>266</v>
      </c>
      <c r="E2599" t="s">
        <v>23</v>
      </c>
      <c r="F2599" s="2">
        <v>45372</v>
      </c>
      <c r="G2599" t="s">
        <v>672</v>
      </c>
      <c r="H2599" t="s">
        <v>696</v>
      </c>
      <c r="I2599">
        <v>-9</v>
      </c>
    </row>
    <row r="2600" spans="1:9" x14ac:dyDescent="0.35">
      <c r="A2600">
        <v>6439</v>
      </c>
      <c r="B2600">
        <v>105</v>
      </c>
      <c r="C2600" t="s">
        <v>660</v>
      </c>
      <c r="D2600">
        <v>266</v>
      </c>
      <c r="E2600" t="s">
        <v>23</v>
      </c>
      <c r="F2600" s="2">
        <v>45372</v>
      </c>
      <c r="G2600" t="s">
        <v>672</v>
      </c>
      <c r="H2600" t="s">
        <v>696</v>
      </c>
      <c r="I2600">
        <v>-9</v>
      </c>
    </row>
    <row r="2601" spans="1:9" x14ac:dyDescent="0.35">
      <c r="A2601">
        <v>6440</v>
      </c>
      <c r="B2601">
        <v>105</v>
      </c>
      <c r="C2601" t="s">
        <v>660</v>
      </c>
      <c r="D2601">
        <v>266</v>
      </c>
      <c r="E2601" t="s">
        <v>23</v>
      </c>
      <c r="F2601" s="2">
        <v>45372</v>
      </c>
      <c r="G2601" t="s">
        <v>672</v>
      </c>
      <c r="H2601" t="s">
        <v>665</v>
      </c>
      <c r="I2601">
        <v>-10</v>
      </c>
    </row>
    <row r="2602" spans="1:9" x14ac:dyDescent="0.35">
      <c r="A2602">
        <v>6441</v>
      </c>
      <c r="B2602">
        <v>105</v>
      </c>
      <c r="C2602" t="s">
        <v>660</v>
      </c>
      <c r="D2602">
        <v>266</v>
      </c>
      <c r="E2602" t="s">
        <v>23</v>
      </c>
      <c r="F2602" s="2">
        <v>45372</v>
      </c>
      <c r="G2602" t="s">
        <v>672</v>
      </c>
      <c r="H2602" t="s">
        <v>665</v>
      </c>
      <c r="I2602">
        <v>-37.729999999999997</v>
      </c>
    </row>
    <row r="2603" spans="1:9" x14ac:dyDescent="0.35">
      <c r="A2603">
        <v>6442</v>
      </c>
      <c r="B2603">
        <v>105</v>
      </c>
      <c r="C2603" t="s">
        <v>660</v>
      </c>
      <c r="D2603">
        <v>266</v>
      </c>
      <c r="E2603" t="s">
        <v>23</v>
      </c>
      <c r="F2603" s="2">
        <v>45372</v>
      </c>
      <c r="G2603" t="s">
        <v>672</v>
      </c>
      <c r="H2603" t="s">
        <v>686</v>
      </c>
      <c r="I2603">
        <v>-8500</v>
      </c>
    </row>
    <row r="2604" spans="1:9" x14ac:dyDescent="0.35">
      <c r="A2604">
        <v>6443</v>
      </c>
      <c r="B2604">
        <v>105</v>
      </c>
      <c r="C2604" t="s">
        <v>660</v>
      </c>
      <c r="D2604">
        <v>266</v>
      </c>
      <c r="E2604" t="s">
        <v>23</v>
      </c>
      <c r="F2604" s="2">
        <v>45372</v>
      </c>
      <c r="G2604" t="s">
        <v>672</v>
      </c>
      <c r="H2604" t="s">
        <v>665</v>
      </c>
      <c r="I2604">
        <v>-22000</v>
      </c>
    </row>
    <row r="2605" spans="1:9" x14ac:dyDescent="0.35">
      <c r="A2605">
        <v>6445</v>
      </c>
      <c r="B2605">
        <v>105</v>
      </c>
      <c r="C2605" t="s">
        <v>660</v>
      </c>
      <c r="D2605">
        <v>266</v>
      </c>
      <c r="E2605" t="s">
        <v>23</v>
      </c>
      <c r="F2605" s="2">
        <v>45372</v>
      </c>
      <c r="G2605" t="s">
        <v>672</v>
      </c>
      <c r="H2605" t="s">
        <v>1618</v>
      </c>
      <c r="I2605">
        <v>-240</v>
      </c>
    </row>
    <row r="2606" spans="1:9" x14ac:dyDescent="0.35">
      <c r="A2606">
        <v>6366</v>
      </c>
      <c r="B2606">
        <v>105</v>
      </c>
      <c r="C2606" t="s">
        <v>660</v>
      </c>
      <c r="D2606">
        <v>266</v>
      </c>
      <c r="E2606" t="s">
        <v>23</v>
      </c>
      <c r="F2606" s="2">
        <v>45371</v>
      </c>
      <c r="G2606" t="s">
        <v>661</v>
      </c>
      <c r="H2606" t="s">
        <v>1239</v>
      </c>
      <c r="I2606">
        <v>547.44000000000005</v>
      </c>
    </row>
    <row r="2607" spans="1:9" x14ac:dyDescent="0.35">
      <c r="A2607">
        <v>6367</v>
      </c>
      <c r="B2607">
        <v>105</v>
      </c>
      <c r="C2607" t="s">
        <v>660</v>
      </c>
      <c r="D2607">
        <v>266</v>
      </c>
      <c r="E2607" t="s">
        <v>23</v>
      </c>
      <c r="F2607" s="2">
        <v>45371</v>
      </c>
      <c r="G2607" t="s">
        <v>661</v>
      </c>
      <c r="H2607" t="s">
        <v>665</v>
      </c>
      <c r="I2607">
        <v>3500</v>
      </c>
    </row>
    <row r="2608" spans="1:9" x14ac:dyDescent="0.35">
      <c r="A2608">
        <v>6371</v>
      </c>
      <c r="B2608">
        <v>105</v>
      </c>
      <c r="C2608" t="s">
        <v>660</v>
      </c>
      <c r="D2608">
        <v>266</v>
      </c>
      <c r="E2608" t="s">
        <v>23</v>
      </c>
      <c r="F2608" s="2">
        <v>45371</v>
      </c>
      <c r="G2608" t="s">
        <v>661</v>
      </c>
      <c r="H2608" t="s">
        <v>1619</v>
      </c>
      <c r="I2608">
        <v>26843.439999999999</v>
      </c>
    </row>
    <row r="2609" spans="1:9" x14ac:dyDescent="0.35">
      <c r="A2609">
        <v>6372</v>
      </c>
      <c r="B2609">
        <v>105</v>
      </c>
      <c r="C2609" t="s">
        <v>660</v>
      </c>
      <c r="D2609">
        <v>266</v>
      </c>
      <c r="E2609" t="s">
        <v>23</v>
      </c>
      <c r="F2609" s="2">
        <v>45371</v>
      </c>
      <c r="G2609" t="s">
        <v>661</v>
      </c>
      <c r="H2609" t="s">
        <v>1619</v>
      </c>
      <c r="I2609">
        <v>5746.69</v>
      </c>
    </row>
    <row r="2610" spans="1:9" x14ac:dyDescent="0.35">
      <c r="A2610">
        <v>6373</v>
      </c>
      <c r="B2610">
        <v>105</v>
      </c>
      <c r="C2610" t="s">
        <v>660</v>
      </c>
      <c r="D2610">
        <v>266</v>
      </c>
      <c r="E2610" t="s">
        <v>23</v>
      </c>
      <c r="F2610" s="2">
        <v>45371</v>
      </c>
      <c r="G2610" t="s">
        <v>661</v>
      </c>
      <c r="H2610" t="s">
        <v>1619</v>
      </c>
      <c r="I2610">
        <v>4984.97</v>
      </c>
    </row>
    <row r="2611" spans="1:9" x14ac:dyDescent="0.35">
      <c r="A2611">
        <v>6374</v>
      </c>
      <c r="B2611">
        <v>105</v>
      </c>
      <c r="C2611" t="s">
        <v>660</v>
      </c>
      <c r="D2611">
        <v>266</v>
      </c>
      <c r="E2611" t="s">
        <v>23</v>
      </c>
      <c r="F2611" s="2">
        <v>45371</v>
      </c>
      <c r="G2611" t="s">
        <v>661</v>
      </c>
      <c r="H2611" t="s">
        <v>1619</v>
      </c>
      <c r="I2611">
        <v>60431.19</v>
      </c>
    </row>
    <row r="2612" spans="1:9" x14ac:dyDescent="0.35">
      <c r="A2612">
        <v>6375</v>
      </c>
      <c r="B2612">
        <v>105</v>
      </c>
      <c r="C2612" t="s">
        <v>660</v>
      </c>
      <c r="D2612">
        <v>266</v>
      </c>
      <c r="E2612" t="s">
        <v>23</v>
      </c>
      <c r="F2612" s="2">
        <v>45371</v>
      </c>
      <c r="G2612" t="s">
        <v>661</v>
      </c>
      <c r="H2612" t="s">
        <v>1620</v>
      </c>
      <c r="I2612">
        <v>4450</v>
      </c>
    </row>
    <row r="2613" spans="1:9" x14ac:dyDescent="0.35">
      <c r="A2613">
        <v>6376</v>
      </c>
      <c r="B2613">
        <v>105</v>
      </c>
      <c r="C2613" t="s">
        <v>660</v>
      </c>
      <c r="D2613">
        <v>266</v>
      </c>
      <c r="E2613" t="s">
        <v>23</v>
      </c>
      <c r="F2613" s="2">
        <v>45371</v>
      </c>
      <c r="G2613" t="s">
        <v>661</v>
      </c>
      <c r="H2613" t="s">
        <v>1621</v>
      </c>
      <c r="I2613">
        <v>1000</v>
      </c>
    </row>
    <row r="2614" spans="1:9" x14ac:dyDescent="0.35">
      <c r="A2614">
        <v>6377</v>
      </c>
      <c r="B2614">
        <v>105</v>
      </c>
      <c r="C2614" t="s">
        <v>660</v>
      </c>
      <c r="D2614">
        <v>266</v>
      </c>
      <c r="E2614" t="s">
        <v>23</v>
      </c>
      <c r="F2614" s="2">
        <v>45371</v>
      </c>
      <c r="G2614" t="s">
        <v>672</v>
      </c>
      <c r="H2614" t="s">
        <v>1085</v>
      </c>
      <c r="I2614">
        <v>-104.48</v>
      </c>
    </row>
    <row r="2615" spans="1:9" x14ac:dyDescent="0.35">
      <c r="A2615">
        <v>6378</v>
      </c>
      <c r="B2615">
        <v>105</v>
      </c>
      <c r="C2615" t="s">
        <v>660</v>
      </c>
      <c r="D2615">
        <v>266</v>
      </c>
      <c r="E2615" t="s">
        <v>23</v>
      </c>
      <c r="F2615" s="2">
        <v>45371</v>
      </c>
      <c r="G2615" t="s">
        <v>672</v>
      </c>
      <c r="H2615" t="s">
        <v>1521</v>
      </c>
      <c r="I2615">
        <v>-249</v>
      </c>
    </row>
    <row r="2616" spans="1:9" x14ac:dyDescent="0.35">
      <c r="A2616">
        <v>6379</v>
      </c>
      <c r="B2616">
        <v>105</v>
      </c>
      <c r="C2616" t="s">
        <v>660</v>
      </c>
      <c r="D2616">
        <v>266</v>
      </c>
      <c r="E2616" t="s">
        <v>23</v>
      </c>
      <c r="F2616" s="2">
        <v>45371</v>
      </c>
      <c r="G2616" t="s">
        <v>672</v>
      </c>
      <c r="H2616" t="s">
        <v>1622</v>
      </c>
      <c r="I2616">
        <v>-302.57</v>
      </c>
    </row>
    <row r="2617" spans="1:9" x14ac:dyDescent="0.35">
      <c r="A2617">
        <v>6380</v>
      </c>
      <c r="B2617">
        <v>105</v>
      </c>
      <c r="C2617" t="s">
        <v>660</v>
      </c>
      <c r="D2617">
        <v>266</v>
      </c>
      <c r="E2617" t="s">
        <v>23</v>
      </c>
      <c r="F2617" s="2">
        <v>45371</v>
      </c>
      <c r="G2617" t="s">
        <v>672</v>
      </c>
      <c r="H2617" t="s">
        <v>1519</v>
      </c>
      <c r="I2617">
        <v>-325</v>
      </c>
    </row>
    <row r="2618" spans="1:9" x14ac:dyDescent="0.35">
      <c r="A2618">
        <v>6381</v>
      </c>
      <c r="B2618">
        <v>105</v>
      </c>
      <c r="C2618" t="s">
        <v>660</v>
      </c>
      <c r="D2618">
        <v>266</v>
      </c>
      <c r="E2618" t="s">
        <v>23</v>
      </c>
      <c r="F2618" s="2">
        <v>45371</v>
      </c>
      <c r="G2618" t="s">
        <v>672</v>
      </c>
      <c r="H2618" t="s">
        <v>1623</v>
      </c>
      <c r="I2618">
        <v>-450</v>
      </c>
    </row>
    <row r="2619" spans="1:9" x14ac:dyDescent="0.35">
      <c r="A2619">
        <v>6382</v>
      </c>
      <c r="B2619">
        <v>105</v>
      </c>
      <c r="C2619" t="s">
        <v>660</v>
      </c>
      <c r="D2619">
        <v>266</v>
      </c>
      <c r="E2619" t="s">
        <v>23</v>
      </c>
      <c r="F2619" s="2">
        <v>45371</v>
      </c>
      <c r="G2619" t="s">
        <v>672</v>
      </c>
      <c r="H2619" t="s">
        <v>1088</v>
      </c>
      <c r="I2619">
        <v>-537.14</v>
      </c>
    </row>
    <row r="2620" spans="1:9" x14ac:dyDescent="0.35">
      <c r="A2620">
        <v>6383</v>
      </c>
      <c r="B2620">
        <v>105</v>
      </c>
      <c r="C2620" t="s">
        <v>660</v>
      </c>
      <c r="D2620">
        <v>266</v>
      </c>
      <c r="E2620" t="s">
        <v>23</v>
      </c>
      <c r="F2620" s="2">
        <v>45371</v>
      </c>
      <c r="G2620" t="s">
        <v>672</v>
      </c>
      <c r="H2620" t="s">
        <v>1294</v>
      </c>
      <c r="I2620">
        <v>-654.05999999999995</v>
      </c>
    </row>
    <row r="2621" spans="1:9" x14ac:dyDescent="0.35">
      <c r="A2621">
        <v>6384</v>
      </c>
      <c r="B2621">
        <v>105</v>
      </c>
      <c r="C2621" t="s">
        <v>660</v>
      </c>
      <c r="D2621">
        <v>266</v>
      </c>
      <c r="E2621" t="s">
        <v>23</v>
      </c>
      <c r="F2621" s="2">
        <v>45371</v>
      </c>
      <c r="G2621" t="s">
        <v>672</v>
      </c>
      <c r="H2621" t="s">
        <v>1624</v>
      </c>
      <c r="I2621">
        <v>-699.41</v>
      </c>
    </row>
    <row r="2622" spans="1:9" x14ac:dyDescent="0.35">
      <c r="A2622">
        <v>6385</v>
      </c>
      <c r="B2622">
        <v>105</v>
      </c>
      <c r="C2622" t="s">
        <v>660</v>
      </c>
      <c r="D2622">
        <v>266</v>
      </c>
      <c r="E2622" t="s">
        <v>23</v>
      </c>
      <c r="F2622" s="2">
        <v>45371</v>
      </c>
      <c r="G2622" t="s">
        <v>672</v>
      </c>
      <c r="H2622" t="s">
        <v>1206</v>
      </c>
      <c r="I2622">
        <v>-1041.95</v>
      </c>
    </row>
    <row r="2623" spans="1:9" x14ac:dyDescent="0.35">
      <c r="A2623">
        <v>6386</v>
      </c>
      <c r="B2623">
        <v>105</v>
      </c>
      <c r="C2623" t="s">
        <v>660</v>
      </c>
      <c r="D2623">
        <v>266</v>
      </c>
      <c r="E2623" t="s">
        <v>23</v>
      </c>
      <c r="F2623" s="2">
        <v>45371</v>
      </c>
      <c r="G2623" t="s">
        <v>672</v>
      </c>
      <c r="H2623" t="s">
        <v>1092</v>
      </c>
      <c r="I2623">
        <v>-1135</v>
      </c>
    </row>
    <row r="2624" spans="1:9" x14ac:dyDescent="0.35">
      <c r="A2624">
        <v>6387</v>
      </c>
      <c r="B2624">
        <v>105</v>
      </c>
      <c r="C2624" t="s">
        <v>660</v>
      </c>
      <c r="D2624">
        <v>266</v>
      </c>
      <c r="E2624" t="s">
        <v>23</v>
      </c>
      <c r="F2624" s="2">
        <v>45371</v>
      </c>
      <c r="G2624" t="s">
        <v>672</v>
      </c>
      <c r="H2624" t="s">
        <v>1510</v>
      </c>
      <c r="I2624">
        <v>-1347.67</v>
      </c>
    </row>
    <row r="2625" spans="1:9" x14ac:dyDescent="0.35">
      <c r="A2625">
        <v>6388</v>
      </c>
      <c r="B2625">
        <v>105</v>
      </c>
      <c r="C2625" t="s">
        <v>660</v>
      </c>
      <c r="D2625">
        <v>266</v>
      </c>
      <c r="E2625" t="s">
        <v>23</v>
      </c>
      <c r="F2625" s="2">
        <v>45371</v>
      </c>
      <c r="G2625" t="s">
        <v>672</v>
      </c>
      <c r="H2625" t="s">
        <v>1134</v>
      </c>
      <c r="I2625">
        <v>-2286.63</v>
      </c>
    </row>
    <row r="2626" spans="1:9" x14ac:dyDescent="0.35">
      <c r="A2626">
        <v>6389</v>
      </c>
      <c r="B2626">
        <v>105</v>
      </c>
      <c r="C2626" t="s">
        <v>660</v>
      </c>
      <c r="D2626">
        <v>266</v>
      </c>
      <c r="E2626" t="s">
        <v>23</v>
      </c>
      <c r="F2626" s="2">
        <v>45371</v>
      </c>
      <c r="G2626" t="s">
        <v>672</v>
      </c>
      <c r="H2626" t="s">
        <v>1293</v>
      </c>
      <c r="I2626">
        <v>-2460</v>
      </c>
    </row>
    <row r="2627" spans="1:9" x14ac:dyDescent="0.35">
      <c r="A2627">
        <v>6390</v>
      </c>
      <c r="B2627">
        <v>105</v>
      </c>
      <c r="C2627" t="s">
        <v>660</v>
      </c>
      <c r="D2627">
        <v>266</v>
      </c>
      <c r="E2627" t="s">
        <v>23</v>
      </c>
      <c r="F2627" s="2">
        <v>45371</v>
      </c>
      <c r="G2627" t="s">
        <v>672</v>
      </c>
      <c r="H2627" t="s">
        <v>1299</v>
      </c>
      <c r="I2627">
        <v>-1768.78</v>
      </c>
    </row>
    <row r="2628" spans="1:9" x14ac:dyDescent="0.35">
      <c r="A2628">
        <v>6391</v>
      </c>
      <c r="B2628">
        <v>105</v>
      </c>
      <c r="C2628" t="s">
        <v>660</v>
      </c>
      <c r="D2628">
        <v>266</v>
      </c>
      <c r="E2628" t="s">
        <v>23</v>
      </c>
      <c r="F2628" s="2">
        <v>45371</v>
      </c>
      <c r="G2628" t="s">
        <v>672</v>
      </c>
      <c r="H2628" t="s">
        <v>1509</v>
      </c>
      <c r="I2628">
        <v>-1835.79</v>
      </c>
    </row>
    <row r="2629" spans="1:9" x14ac:dyDescent="0.35">
      <c r="A2629">
        <v>6392</v>
      </c>
      <c r="B2629">
        <v>105</v>
      </c>
      <c r="C2629" t="s">
        <v>660</v>
      </c>
      <c r="D2629">
        <v>266</v>
      </c>
      <c r="E2629" t="s">
        <v>23</v>
      </c>
      <c r="F2629" s="2">
        <v>45371</v>
      </c>
      <c r="G2629" t="s">
        <v>672</v>
      </c>
      <c r="H2629" t="s">
        <v>1625</v>
      </c>
      <c r="I2629">
        <v>-589.83000000000004</v>
      </c>
    </row>
    <row r="2630" spans="1:9" x14ac:dyDescent="0.35">
      <c r="A2630">
        <v>6393</v>
      </c>
      <c r="B2630">
        <v>105</v>
      </c>
      <c r="C2630" t="s">
        <v>660</v>
      </c>
      <c r="D2630">
        <v>266</v>
      </c>
      <c r="E2630" t="s">
        <v>23</v>
      </c>
      <c r="F2630" s="2">
        <v>45371</v>
      </c>
      <c r="G2630" t="s">
        <v>672</v>
      </c>
      <c r="H2630" t="s">
        <v>1626</v>
      </c>
      <c r="I2630">
        <v>-412.5</v>
      </c>
    </row>
    <row r="2631" spans="1:9" x14ac:dyDescent="0.35">
      <c r="A2631">
        <v>6394</v>
      </c>
      <c r="B2631">
        <v>105</v>
      </c>
      <c r="C2631" t="s">
        <v>660</v>
      </c>
      <c r="D2631">
        <v>266</v>
      </c>
      <c r="E2631" t="s">
        <v>23</v>
      </c>
      <c r="F2631" s="2">
        <v>45371</v>
      </c>
      <c r="G2631" t="s">
        <v>672</v>
      </c>
      <c r="H2631" t="s">
        <v>788</v>
      </c>
      <c r="I2631">
        <v>-4</v>
      </c>
    </row>
    <row r="2632" spans="1:9" x14ac:dyDescent="0.35">
      <c r="A2632">
        <v>6395</v>
      </c>
      <c r="B2632">
        <v>105</v>
      </c>
      <c r="C2632" t="s">
        <v>660</v>
      </c>
      <c r="D2632">
        <v>266</v>
      </c>
      <c r="E2632" t="s">
        <v>23</v>
      </c>
      <c r="F2632" s="2">
        <v>45371</v>
      </c>
      <c r="G2632" t="s">
        <v>672</v>
      </c>
      <c r="H2632" t="s">
        <v>807</v>
      </c>
      <c r="I2632">
        <v>-480.13</v>
      </c>
    </row>
    <row r="2633" spans="1:9" x14ac:dyDescent="0.35">
      <c r="A2633">
        <v>6396</v>
      </c>
      <c r="B2633">
        <v>105</v>
      </c>
      <c r="C2633" t="s">
        <v>660</v>
      </c>
      <c r="D2633">
        <v>266</v>
      </c>
      <c r="E2633" t="s">
        <v>23</v>
      </c>
      <c r="F2633" s="2">
        <v>45371</v>
      </c>
      <c r="G2633" t="s">
        <v>672</v>
      </c>
      <c r="H2633" t="s">
        <v>807</v>
      </c>
      <c r="I2633">
        <v>-2390.73</v>
      </c>
    </row>
    <row r="2634" spans="1:9" x14ac:dyDescent="0.35">
      <c r="A2634">
        <v>6397</v>
      </c>
      <c r="B2634">
        <v>105</v>
      </c>
      <c r="C2634" t="s">
        <v>660</v>
      </c>
      <c r="D2634">
        <v>266</v>
      </c>
      <c r="E2634" t="s">
        <v>23</v>
      </c>
      <c r="F2634" s="2">
        <v>45371</v>
      </c>
      <c r="G2634" t="s">
        <v>672</v>
      </c>
      <c r="H2634" t="s">
        <v>680</v>
      </c>
      <c r="I2634">
        <v>-60000</v>
      </c>
    </row>
    <row r="2635" spans="1:9" x14ac:dyDescent="0.35">
      <c r="A2635">
        <v>6398</v>
      </c>
      <c r="B2635">
        <v>105</v>
      </c>
      <c r="C2635" t="s">
        <v>660</v>
      </c>
      <c r="D2635">
        <v>266</v>
      </c>
      <c r="E2635" t="s">
        <v>23</v>
      </c>
      <c r="F2635" s="2">
        <v>45371</v>
      </c>
      <c r="G2635" t="s">
        <v>672</v>
      </c>
      <c r="H2635" t="s">
        <v>772</v>
      </c>
      <c r="I2635">
        <v>-25745</v>
      </c>
    </row>
    <row r="2636" spans="1:9" x14ac:dyDescent="0.35">
      <c r="A2636">
        <v>6399</v>
      </c>
      <c r="B2636">
        <v>105</v>
      </c>
      <c r="C2636" t="s">
        <v>660</v>
      </c>
      <c r="D2636">
        <v>266</v>
      </c>
      <c r="E2636" t="s">
        <v>23</v>
      </c>
      <c r="F2636" s="2">
        <v>45371</v>
      </c>
      <c r="G2636" t="s">
        <v>672</v>
      </c>
      <c r="H2636" t="s">
        <v>665</v>
      </c>
      <c r="I2636">
        <v>-7350</v>
      </c>
    </row>
    <row r="2637" spans="1:9" x14ac:dyDescent="0.35">
      <c r="A2637">
        <v>6400</v>
      </c>
      <c r="B2637">
        <v>105</v>
      </c>
      <c r="C2637" t="s">
        <v>660</v>
      </c>
      <c r="D2637">
        <v>266</v>
      </c>
      <c r="E2637" t="s">
        <v>23</v>
      </c>
      <c r="F2637" s="2">
        <v>45371</v>
      </c>
      <c r="G2637" t="s">
        <v>672</v>
      </c>
      <c r="H2637" t="s">
        <v>772</v>
      </c>
      <c r="I2637">
        <v>-10</v>
      </c>
    </row>
    <row r="2638" spans="1:9" x14ac:dyDescent="0.35">
      <c r="A2638">
        <v>6401</v>
      </c>
      <c r="B2638">
        <v>105</v>
      </c>
      <c r="C2638" t="s">
        <v>660</v>
      </c>
      <c r="D2638">
        <v>266</v>
      </c>
      <c r="E2638" t="s">
        <v>23</v>
      </c>
      <c r="F2638" s="2">
        <v>45371</v>
      </c>
      <c r="G2638" t="s">
        <v>672</v>
      </c>
      <c r="H2638" t="s">
        <v>686</v>
      </c>
      <c r="I2638">
        <v>-106400</v>
      </c>
    </row>
    <row r="2639" spans="1:9" x14ac:dyDescent="0.35">
      <c r="A2639">
        <v>6402</v>
      </c>
      <c r="B2639">
        <v>105</v>
      </c>
      <c r="C2639" t="s">
        <v>660</v>
      </c>
      <c r="D2639">
        <v>266</v>
      </c>
      <c r="E2639" t="s">
        <v>23</v>
      </c>
      <c r="F2639" s="2">
        <v>45371</v>
      </c>
      <c r="G2639" t="s">
        <v>672</v>
      </c>
      <c r="H2639" t="s">
        <v>714</v>
      </c>
      <c r="I2639">
        <v>-1000</v>
      </c>
    </row>
    <row r="2640" spans="1:9" x14ac:dyDescent="0.35">
      <c r="A2640">
        <v>6403</v>
      </c>
      <c r="B2640">
        <v>105</v>
      </c>
      <c r="C2640" t="s">
        <v>660</v>
      </c>
      <c r="D2640">
        <v>266</v>
      </c>
      <c r="E2640" t="s">
        <v>23</v>
      </c>
      <c r="F2640" s="2">
        <v>45371</v>
      </c>
      <c r="G2640" t="s">
        <v>672</v>
      </c>
      <c r="H2640" t="s">
        <v>665</v>
      </c>
      <c r="I2640">
        <v>-10</v>
      </c>
    </row>
    <row r="2641" spans="1:9" x14ac:dyDescent="0.35">
      <c r="A2641">
        <v>6404</v>
      </c>
      <c r="B2641">
        <v>105</v>
      </c>
      <c r="C2641" t="s">
        <v>660</v>
      </c>
      <c r="D2641">
        <v>266</v>
      </c>
      <c r="E2641" t="s">
        <v>23</v>
      </c>
      <c r="F2641" s="2">
        <v>45371</v>
      </c>
      <c r="G2641" t="s">
        <v>672</v>
      </c>
      <c r="H2641" t="s">
        <v>682</v>
      </c>
      <c r="I2641">
        <v>-10</v>
      </c>
    </row>
    <row r="2642" spans="1:9" x14ac:dyDescent="0.35">
      <c r="A2642">
        <v>6405</v>
      </c>
      <c r="B2642">
        <v>105</v>
      </c>
      <c r="C2642" t="s">
        <v>660</v>
      </c>
      <c r="D2642">
        <v>266</v>
      </c>
      <c r="E2642" t="s">
        <v>23</v>
      </c>
      <c r="F2642" s="2">
        <v>45371</v>
      </c>
      <c r="G2642" t="s">
        <v>672</v>
      </c>
      <c r="H2642" t="s">
        <v>665</v>
      </c>
      <c r="I2642">
        <v>-42000</v>
      </c>
    </row>
    <row r="2643" spans="1:9" x14ac:dyDescent="0.35">
      <c r="A2643">
        <v>6406</v>
      </c>
      <c r="B2643">
        <v>105</v>
      </c>
      <c r="C2643" t="s">
        <v>660</v>
      </c>
      <c r="D2643">
        <v>266</v>
      </c>
      <c r="E2643" t="s">
        <v>23</v>
      </c>
      <c r="F2643" s="2">
        <v>45371</v>
      </c>
      <c r="G2643" t="s">
        <v>672</v>
      </c>
      <c r="H2643" t="s">
        <v>665</v>
      </c>
      <c r="I2643">
        <v>-8687.1200000000008</v>
      </c>
    </row>
    <row r="2644" spans="1:9" x14ac:dyDescent="0.35">
      <c r="A2644">
        <v>6407</v>
      </c>
      <c r="B2644">
        <v>105</v>
      </c>
      <c r="C2644" t="s">
        <v>660</v>
      </c>
      <c r="D2644">
        <v>266</v>
      </c>
      <c r="E2644" t="s">
        <v>23</v>
      </c>
      <c r="F2644" s="2">
        <v>45371</v>
      </c>
      <c r="G2644" t="s">
        <v>672</v>
      </c>
      <c r="H2644" t="s">
        <v>715</v>
      </c>
      <c r="I2644">
        <v>-900</v>
      </c>
    </row>
    <row r="2645" spans="1:9" x14ac:dyDescent="0.35">
      <c r="A2645">
        <v>6408</v>
      </c>
      <c r="B2645">
        <v>105</v>
      </c>
      <c r="C2645" t="s">
        <v>660</v>
      </c>
      <c r="D2645">
        <v>266</v>
      </c>
      <c r="E2645" t="s">
        <v>23</v>
      </c>
      <c r="F2645" s="2">
        <v>45371</v>
      </c>
      <c r="G2645" t="s">
        <v>672</v>
      </c>
      <c r="H2645" t="s">
        <v>789</v>
      </c>
      <c r="I2645">
        <v>-5088.46</v>
      </c>
    </row>
    <row r="2646" spans="1:9" x14ac:dyDescent="0.35">
      <c r="A2646">
        <v>6409</v>
      </c>
      <c r="B2646">
        <v>105</v>
      </c>
      <c r="C2646" t="s">
        <v>660</v>
      </c>
      <c r="D2646">
        <v>266</v>
      </c>
      <c r="E2646" t="s">
        <v>23</v>
      </c>
      <c r="F2646" s="2">
        <v>45371</v>
      </c>
      <c r="G2646" t="s">
        <v>672</v>
      </c>
      <c r="H2646" t="s">
        <v>1627</v>
      </c>
      <c r="I2646">
        <v>-102.5</v>
      </c>
    </row>
    <row r="2647" spans="1:9" x14ac:dyDescent="0.35">
      <c r="A2647">
        <v>6410</v>
      </c>
      <c r="B2647">
        <v>105</v>
      </c>
      <c r="C2647" t="s">
        <v>660</v>
      </c>
      <c r="D2647">
        <v>266</v>
      </c>
      <c r="E2647" t="s">
        <v>23</v>
      </c>
      <c r="F2647" s="2">
        <v>45371</v>
      </c>
      <c r="G2647" t="s">
        <v>672</v>
      </c>
      <c r="H2647" t="s">
        <v>1628</v>
      </c>
      <c r="I2647">
        <v>-7000</v>
      </c>
    </row>
    <row r="2648" spans="1:9" x14ac:dyDescent="0.35">
      <c r="A2648">
        <v>6411</v>
      </c>
      <c r="B2648">
        <v>105</v>
      </c>
      <c r="C2648" t="s">
        <v>660</v>
      </c>
      <c r="D2648">
        <v>266</v>
      </c>
      <c r="E2648" t="s">
        <v>23</v>
      </c>
      <c r="F2648" s="2">
        <v>45371</v>
      </c>
      <c r="G2648" t="s">
        <v>672</v>
      </c>
      <c r="H2648" t="s">
        <v>1629</v>
      </c>
      <c r="I2648">
        <v>-1000</v>
      </c>
    </row>
    <row r="2649" spans="1:9" x14ac:dyDescent="0.35">
      <c r="A2649">
        <v>6412</v>
      </c>
      <c r="B2649">
        <v>105</v>
      </c>
      <c r="C2649" t="s">
        <v>660</v>
      </c>
      <c r="D2649">
        <v>266</v>
      </c>
      <c r="E2649" t="s">
        <v>23</v>
      </c>
      <c r="F2649" s="2">
        <v>45371</v>
      </c>
      <c r="G2649" t="s">
        <v>672</v>
      </c>
      <c r="H2649" t="s">
        <v>1630</v>
      </c>
      <c r="I2649">
        <v>-1000</v>
      </c>
    </row>
    <row r="2650" spans="1:9" x14ac:dyDescent="0.35">
      <c r="A2650">
        <v>6413</v>
      </c>
      <c r="B2650">
        <v>105</v>
      </c>
      <c r="C2650" t="s">
        <v>660</v>
      </c>
      <c r="D2650">
        <v>266</v>
      </c>
      <c r="E2650" t="s">
        <v>23</v>
      </c>
      <c r="F2650" s="2">
        <v>45371</v>
      </c>
      <c r="G2650" t="s">
        <v>672</v>
      </c>
      <c r="H2650" t="s">
        <v>1631</v>
      </c>
      <c r="I2650">
        <v>-1250</v>
      </c>
    </row>
    <row r="2651" spans="1:9" x14ac:dyDescent="0.35">
      <c r="A2651">
        <v>6414</v>
      </c>
      <c r="B2651">
        <v>105</v>
      </c>
      <c r="C2651" t="s">
        <v>660</v>
      </c>
      <c r="D2651">
        <v>266</v>
      </c>
      <c r="E2651" t="s">
        <v>23</v>
      </c>
      <c r="F2651" s="2">
        <v>45371</v>
      </c>
      <c r="G2651" t="s">
        <v>672</v>
      </c>
      <c r="H2651" t="s">
        <v>1632</v>
      </c>
      <c r="I2651">
        <v>-900</v>
      </c>
    </row>
    <row r="2652" spans="1:9" x14ac:dyDescent="0.35">
      <c r="A2652">
        <v>6415</v>
      </c>
      <c r="B2652">
        <v>105</v>
      </c>
      <c r="C2652" t="s">
        <v>660</v>
      </c>
      <c r="D2652">
        <v>266</v>
      </c>
      <c r="E2652" t="s">
        <v>23</v>
      </c>
      <c r="F2652" s="2">
        <v>45371</v>
      </c>
      <c r="G2652" t="s">
        <v>672</v>
      </c>
      <c r="H2652" t="s">
        <v>1633</v>
      </c>
      <c r="I2652">
        <v>-900</v>
      </c>
    </row>
    <row r="2653" spans="1:9" x14ac:dyDescent="0.35">
      <c r="A2653">
        <v>6416</v>
      </c>
      <c r="B2653">
        <v>105</v>
      </c>
      <c r="C2653" t="s">
        <v>660</v>
      </c>
      <c r="D2653">
        <v>266</v>
      </c>
      <c r="E2653" t="s">
        <v>23</v>
      </c>
      <c r="F2653" s="2">
        <v>45371</v>
      </c>
      <c r="G2653" t="s">
        <v>672</v>
      </c>
      <c r="H2653" t="s">
        <v>1634</v>
      </c>
      <c r="I2653">
        <v>-1000</v>
      </c>
    </row>
    <row r="2654" spans="1:9" x14ac:dyDescent="0.35">
      <c r="A2654">
        <v>6417</v>
      </c>
      <c r="B2654">
        <v>105</v>
      </c>
      <c r="C2654" t="s">
        <v>660</v>
      </c>
      <c r="D2654">
        <v>266</v>
      </c>
      <c r="E2654" t="s">
        <v>23</v>
      </c>
      <c r="F2654" s="2">
        <v>45371</v>
      </c>
      <c r="G2654" t="s">
        <v>672</v>
      </c>
      <c r="H2654" t="s">
        <v>1635</v>
      </c>
      <c r="I2654">
        <v>-1000</v>
      </c>
    </row>
    <row r="2655" spans="1:9" x14ac:dyDescent="0.35">
      <c r="A2655">
        <v>6418</v>
      </c>
      <c r="B2655">
        <v>105</v>
      </c>
      <c r="C2655" t="s">
        <v>660</v>
      </c>
      <c r="D2655">
        <v>266</v>
      </c>
      <c r="E2655" t="s">
        <v>23</v>
      </c>
      <c r="F2655" s="2">
        <v>45371</v>
      </c>
      <c r="G2655" t="s">
        <v>672</v>
      </c>
      <c r="H2655" t="s">
        <v>1636</v>
      </c>
      <c r="I2655">
        <v>-240</v>
      </c>
    </row>
    <row r="2656" spans="1:9" x14ac:dyDescent="0.35">
      <c r="A2656">
        <v>6419</v>
      </c>
      <c r="B2656">
        <v>105</v>
      </c>
      <c r="C2656" t="s">
        <v>660</v>
      </c>
      <c r="D2656">
        <v>266</v>
      </c>
      <c r="E2656" t="s">
        <v>23</v>
      </c>
      <c r="F2656" s="2">
        <v>45371</v>
      </c>
      <c r="G2656" t="s">
        <v>672</v>
      </c>
      <c r="H2656" t="s">
        <v>1637</v>
      </c>
      <c r="I2656">
        <v>-850</v>
      </c>
    </row>
    <row r="2657" spans="1:9" x14ac:dyDescent="0.35">
      <c r="A2657">
        <v>6340</v>
      </c>
      <c r="B2657">
        <v>105</v>
      </c>
      <c r="C2657" t="s">
        <v>660</v>
      </c>
      <c r="D2657">
        <v>266</v>
      </c>
      <c r="E2657" t="s">
        <v>23</v>
      </c>
      <c r="F2657" s="2">
        <v>45370</v>
      </c>
      <c r="G2657" t="s">
        <v>661</v>
      </c>
      <c r="H2657" t="s">
        <v>680</v>
      </c>
      <c r="I2657">
        <v>141004.88</v>
      </c>
    </row>
    <row r="2658" spans="1:9" x14ac:dyDescent="0.35">
      <c r="A2658">
        <v>6341</v>
      </c>
      <c r="B2658">
        <v>105</v>
      </c>
      <c r="C2658" t="s">
        <v>660</v>
      </c>
      <c r="D2658">
        <v>266</v>
      </c>
      <c r="E2658" t="s">
        <v>23</v>
      </c>
      <c r="F2658" s="2">
        <v>45370</v>
      </c>
      <c r="G2658" t="s">
        <v>661</v>
      </c>
      <c r="H2658" t="s">
        <v>665</v>
      </c>
      <c r="I2658">
        <v>3123.59</v>
      </c>
    </row>
    <row r="2659" spans="1:9" x14ac:dyDescent="0.35">
      <c r="A2659">
        <v>6342</v>
      </c>
      <c r="B2659">
        <v>105</v>
      </c>
      <c r="C2659" t="s">
        <v>660</v>
      </c>
      <c r="D2659">
        <v>266</v>
      </c>
      <c r="E2659" t="s">
        <v>23</v>
      </c>
      <c r="F2659" s="2">
        <v>45370</v>
      </c>
      <c r="G2659" t="s">
        <v>661</v>
      </c>
      <c r="H2659" t="s">
        <v>1638</v>
      </c>
      <c r="I2659">
        <v>40.68</v>
      </c>
    </row>
    <row r="2660" spans="1:9" x14ac:dyDescent="0.35">
      <c r="A2660">
        <v>6343</v>
      </c>
      <c r="B2660">
        <v>105</v>
      </c>
      <c r="C2660" t="s">
        <v>660</v>
      </c>
      <c r="D2660">
        <v>266</v>
      </c>
      <c r="E2660" t="s">
        <v>23</v>
      </c>
      <c r="F2660" s="2">
        <v>45370</v>
      </c>
      <c r="G2660" t="s">
        <v>661</v>
      </c>
      <c r="H2660" t="s">
        <v>1639</v>
      </c>
      <c r="I2660">
        <v>13877.39</v>
      </c>
    </row>
    <row r="2661" spans="1:9" x14ac:dyDescent="0.35">
      <c r="A2661">
        <v>6344</v>
      </c>
      <c r="B2661">
        <v>105</v>
      </c>
      <c r="C2661" t="s">
        <v>660</v>
      </c>
      <c r="D2661">
        <v>266</v>
      </c>
      <c r="E2661" t="s">
        <v>23</v>
      </c>
      <c r="F2661" s="2">
        <v>45370</v>
      </c>
      <c r="G2661" t="s">
        <v>661</v>
      </c>
      <c r="H2661" t="s">
        <v>1639</v>
      </c>
      <c r="I2661">
        <v>2604.89</v>
      </c>
    </row>
    <row r="2662" spans="1:9" x14ac:dyDescent="0.35">
      <c r="A2662">
        <v>6345</v>
      </c>
      <c r="B2662">
        <v>105</v>
      </c>
      <c r="C2662" t="s">
        <v>660</v>
      </c>
      <c r="D2662">
        <v>266</v>
      </c>
      <c r="E2662" t="s">
        <v>23</v>
      </c>
      <c r="F2662" s="2">
        <v>45370</v>
      </c>
      <c r="G2662" t="s">
        <v>661</v>
      </c>
      <c r="H2662" t="s">
        <v>1639</v>
      </c>
      <c r="I2662">
        <v>3048.82</v>
      </c>
    </row>
    <row r="2663" spans="1:9" x14ac:dyDescent="0.35">
      <c r="A2663">
        <v>6346</v>
      </c>
      <c r="B2663">
        <v>105</v>
      </c>
      <c r="C2663" t="s">
        <v>660</v>
      </c>
      <c r="D2663">
        <v>266</v>
      </c>
      <c r="E2663" t="s">
        <v>23</v>
      </c>
      <c r="F2663" s="2">
        <v>45370</v>
      </c>
      <c r="G2663" t="s">
        <v>661</v>
      </c>
      <c r="H2663" t="s">
        <v>1639</v>
      </c>
      <c r="I2663">
        <v>38126.620000000003</v>
      </c>
    </row>
    <row r="2664" spans="1:9" x14ac:dyDescent="0.35">
      <c r="A2664">
        <v>6347</v>
      </c>
      <c r="B2664">
        <v>105</v>
      </c>
      <c r="C2664" t="s">
        <v>660</v>
      </c>
      <c r="D2664">
        <v>266</v>
      </c>
      <c r="E2664" t="s">
        <v>23</v>
      </c>
      <c r="F2664" s="2">
        <v>45370</v>
      </c>
      <c r="G2664" t="s">
        <v>661</v>
      </c>
      <c r="H2664" t="s">
        <v>1640</v>
      </c>
      <c r="I2664">
        <v>990.76</v>
      </c>
    </row>
    <row r="2665" spans="1:9" x14ac:dyDescent="0.35">
      <c r="A2665">
        <v>6348</v>
      </c>
      <c r="B2665">
        <v>105</v>
      </c>
      <c r="C2665" t="s">
        <v>660</v>
      </c>
      <c r="D2665">
        <v>266</v>
      </c>
      <c r="E2665" t="s">
        <v>23</v>
      </c>
      <c r="F2665" s="2">
        <v>45370</v>
      </c>
      <c r="G2665" t="s">
        <v>672</v>
      </c>
      <c r="H2665" t="s">
        <v>1085</v>
      </c>
      <c r="I2665">
        <v>-178.15</v>
      </c>
    </row>
    <row r="2666" spans="1:9" x14ac:dyDescent="0.35">
      <c r="A2666">
        <v>6349</v>
      </c>
      <c r="B2666">
        <v>105</v>
      </c>
      <c r="C2666" t="s">
        <v>660</v>
      </c>
      <c r="D2666">
        <v>266</v>
      </c>
      <c r="E2666" t="s">
        <v>23</v>
      </c>
      <c r="F2666" s="2">
        <v>45370</v>
      </c>
      <c r="G2666" t="s">
        <v>672</v>
      </c>
      <c r="H2666" t="s">
        <v>1206</v>
      </c>
      <c r="I2666">
        <v>-237.8</v>
      </c>
    </row>
    <row r="2667" spans="1:9" x14ac:dyDescent="0.35">
      <c r="A2667">
        <v>6350</v>
      </c>
      <c r="B2667">
        <v>105</v>
      </c>
      <c r="C2667" t="s">
        <v>660</v>
      </c>
      <c r="D2667">
        <v>266</v>
      </c>
      <c r="E2667" t="s">
        <v>23</v>
      </c>
      <c r="F2667" s="2">
        <v>45370</v>
      </c>
      <c r="G2667" t="s">
        <v>672</v>
      </c>
      <c r="H2667" t="s">
        <v>1641</v>
      </c>
      <c r="I2667">
        <v>-598</v>
      </c>
    </row>
    <row r="2668" spans="1:9" x14ac:dyDescent="0.35">
      <c r="A2668">
        <v>6351</v>
      </c>
      <c r="B2668">
        <v>105</v>
      </c>
      <c r="C2668" t="s">
        <v>660</v>
      </c>
      <c r="D2668">
        <v>266</v>
      </c>
      <c r="E2668" t="s">
        <v>23</v>
      </c>
      <c r="F2668" s="2">
        <v>45370</v>
      </c>
      <c r="G2668" t="s">
        <v>672</v>
      </c>
      <c r="H2668" t="s">
        <v>1088</v>
      </c>
      <c r="I2668">
        <v>-750.25</v>
      </c>
    </row>
    <row r="2669" spans="1:9" x14ac:dyDescent="0.35">
      <c r="A2669">
        <v>6352</v>
      </c>
      <c r="B2669">
        <v>105</v>
      </c>
      <c r="C2669" t="s">
        <v>660</v>
      </c>
      <c r="D2669">
        <v>266</v>
      </c>
      <c r="E2669" t="s">
        <v>23</v>
      </c>
      <c r="F2669" s="2">
        <v>45370</v>
      </c>
      <c r="G2669" t="s">
        <v>672</v>
      </c>
      <c r="H2669" t="s">
        <v>1206</v>
      </c>
      <c r="I2669">
        <v>-1888.81</v>
      </c>
    </row>
    <row r="2670" spans="1:9" x14ac:dyDescent="0.35">
      <c r="A2670">
        <v>6353</v>
      </c>
      <c r="B2670">
        <v>105</v>
      </c>
      <c r="C2670" t="s">
        <v>660</v>
      </c>
      <c r="D2670">
        <v>266</v>
      </c>
      <c r="E2670" t="s">
        <v>23</v>
      </c>
      <c r="F2670" s="2">
        <v>45370</v>
      </c>
      <c r="G2670" t="s">
        <v>672</v>
      </c>
      <c r="H2670" t="s">
        <v>907</v>
      </c>
      <c r="I2670">
        <v>-2492.11</v>
      </c>
    </row>
    <row r="2671" spans="1:9" x14ac:dyDescent="0.35">
      <c r="A2671">
        <v>6354</v>
      </c>
      <c r="B2671">
        <v>105</v>
      </c>
      <c r="C2671" t="s">
        <v>660</v>
      </c>
      <c r="D2671">
        <v>266</v>
      </c>
      <c r="E2671" t="s">
        <v>23</v>
      </c>
      <c r="F2671" s="2">
        <v>45370</v>
      </c>
      <c r="G2671" t="s">
        <v>672</v>
      </c>
      <c r="H2671" t="s">
        <v>696</v>
      </c>
      <c r="I2671">
        <v>-9</v>
      </c>
    </row>
    <row r="2672" spans="1:9" x14ac:dyDescent="0.35">
      <c r="A2672">
        <v>6355</v>
      </c>
      <c r="B2672">
        <v>105</v>
      </c>
      <c r="C2672" t="s">
        <v>660</v>
      </c>
      <c r="D2672">
        <v>266</v>
      </c>
      <c r="E2672" t="s">
        <v>23</v>
      </c>
      <c r="F2672" s="2">
        <v>45370</v>
      </c>
      <c r="G2672" t="s">
        <v>672</v>
      </c>
      <c r="H2672" t="s">
        <v>665</v>
      </c>
      <c r="I2672">
        <v>-37000</v>
      </c>
    </row>
    <row r="2673" spans="1:9" x14ac:dyDescent="0.35">
      <c r="A2673">
        <v>6356</v>
      </c>
      <c r="B2673">
        <v>105</v>
      </c>
      <c r="C2673" t="s">
        <v>660</v>
      </c>
      <c r="D2673">
        <v>266</v>
      </c>
      <c r="E2673" t="s">
        <v>23</v>
      </c>
      <c r="F2673" s="2">
        <v>45370</v>
      </c>
      <c r="G2673" t="s">
        <v>672</v>
      </c>
      <c r="H2673" t="s">
        <v>665</v>
      </c>
      <c r="I2673">
        <v>-10</v>
      </c>
    </row>
    <row r="2674" spans="1:9" x14ac:dyDescent="0.35">
      <c r="A2674">
        <v>6357</v>
      </c>
      <c r="B2674">
        <v>105</v>
      </c>
      <c r="C2674" t="s">
        <v>660</v>
      </c>
      <c r="D2674">
        <v>266</v>
      </c>
      <c r="E2674" t="s">
        <v>23</v>
      </c>
      <c r="F2674" s="2">
        <v>45370</v>
      </c>
      <c r="G2674" t="s">
        <v>672</v>
      </c>
      <c r="H2674" t="s">
        <v>686</v>
      </c>
      <c r="I2674">
        <v>-41500</v>
      </c>
    </row>
    <row r="2675" spans="1:9" x14ac:dyDescent="0.35">
      <c r="A2675">
        <v>6358</v>
      </c>
      <c r="B2675">
        <v>105</v>
      </c>
      <c r="C2675" t="s">
        <v>660</v>
      </c>
      <c r="D2675">
        <v>266</v>
      </c>
      <c r="E2675" t="s">
        <v>23</v>
      </c>
      <c r="F2675" s="2">
        <v>45370</v>
      </c>
      <c r="G2675" t="s">
        <v>672</v>
      </c>
      <c r="H2675" t="s">
        <v>666</v>
      </c>
      <c r="I2675">
        <v>-2565</v>
      </c>
    </row>
    <row r="2676" spans="1:9" x14ac:dyDescent="0.35">
      <c r="A2676">
        <v>6359</v>
      </c>
      <c r="B2676">
        <v>105</v>
      </c>
      <c r="C2676" t="s">
        <v>660</v>
      </c>
      <c r="D2676">
        <v>266</v>
      </c>
      <c r="E2676" t="s">
        <v>23</v>
      </c>
      <c r="F2676" s="2">
        <v>45370</v>
      </c>
      <c r="G2676" t="s">
        <v>672</v>
      </c>
      <c r="H2676" t="s">
        <v>666</v>
      </c>
      <c r="I2676">
        <v>-10</v>
      </c>
    </row>
    <row r="2677" spans="1:9" x14ac:dyDescent="0.35">
      <c r="A2677">
        <v>6361</v>
      </c>
      <c r="B2677">
        <v>105</v>
      </c>
      <c r="C2677" t="s">
        <v>660</v>
      </c>
      <c r="D2677">
        <v>266</v>
      </c>
      <c r="E2677" t="s">
        <v>23</v>
      </c>
      <c r="F2677" s="2">
        <v>45370</v>
      </c>
      <c r="G2677" t="s">
        <v>672</v>
      </c>
      <c r="H2677" t="s">
        <v>1642</v>
      </c>
      <c r="I2677">
        <v>-1830.76</v>
      </c>
    </row>
    <row r="2678" spans="1:9" x14ac:dyDescent="0.35">
      <c r="A2678">
        <v>6362</v>
      </c>
      <c r="B2678">
        <v>105</v>
      </c>
      <c r="C2678" t="s">
        <v>660</v>
      </c>
      <c r="D2678">
        <v>266</v>
      </c>
      <c r="E2678" t="s">
        <v>23</v>
      </c>
      <c r="F2678" s="2">
        <v>45370</v>
      </c>
      <c r="G2678" t="s">
        <v>672</v>
      </c>
      <c r="H2678" t="s">
        <v>1643</v>
      </c>
      <c r="I2678">
        <v>-2562.8000000000002</v>
      </c>
    </row>
    <row r="2679" spans="1:9" x14ac:dyDescent="0.35">
      <c r="A2679">
        <v>6363</v>
      </c>
      <c r="B2679">
        <v>105</v>
      </c>
      <c r="C2679" t="s">
        <v>660</v>
      </c>
      <c r="D2679">
        <v>266</v>
      </c>
      <c r="E2679" t="s">
        <v>23</v>
      </c>
      <c r="F2679" s="2">
        <v>45370</v>
      </c>
      <c r="G2679" t="s">
        <v>672</v>
      </c>
      <c r="H2679" t="s">
        <v>1644</v>
      </c>
      <c r="I2679">
        <v>-7.38</v>
      </c>
    </row>
    <row r="2680" spans="1:9" x14ac:dyDescent="0.35">
      <c r="A2680">
        <v>6364</v>
      </c>
      <c r="B2680">
        <v>105</v>
      </c>
      <c r="C2680" t="s">
        <v>660</v>
      </c>
      <c r="D2680">
        <v>266</v>
      </c>
      <c r="E2680" t="s">
        <v>23</v>
      </c>
      <c r="F2680" s="2">
        <v>45370</v>
      </c>
      <c r="G2680" t="s">
        <v>672</v>
      </c>
      <c r="H2680" t="s">
        <v>1645</v>
      </c>
      <c r="I2680">
        <v>-990.76</v>
      </c>
    </row>
    <row r="2681" spans="1:9" x14ac:dyDescent="0.35">
      <c r="A2681">
        <v>6365</v>
      </c>
      <c r="B2681">
        <v>105</v>
      </c>
      <c r="C2681" t="s">
        <v>660</v>
      </c>
      <c r="D2681">
        <v>266</v>
      </c>
      <c r="E2681" t="s">
        <v>23</v>
      </c>
      <c r="F2681" s="2">
        <v>45370</v>
      </c>
      <c r="G2681" t="s">
        <v>672</v>
      </c>
      <c r="H2681" t="s">
        <v>1644</v>
      </c>
      <c r="I2681">
        <v>-990.76</v>
      </c>
    </row>
    <row r="2682" spans="1:9" x14ac:dyDescent="0.35">
      <c r="A2682">
        <v>6290</v>
      </c>
      <c r="B2682">
        <v>105</v>
      </c>
      <c r="C2682" t="s">
        <v>660</v>
      </c>
      <c r="D2682">
        <v>266</v>
      </c>
      <c r="E2682" t="s">
        <v>23</v>
      </c>
      <c r="F2682" s="2">
        <v>45369</v>
      </c>
      <c r="G2682" t="s">
        <v>661</v>
      </c>
      <c r="H2682" t="s">
        <v>1646</v>
      </c>
      <c r="I2682">
        <v>27820</v>
      </c>
    </row>
    <row r="2683" spans="1:9" x14ac:dyDescent="0.35">
      <c r="A2683">
        <v>6291</v>
      </c>
      <c r="B2683">
        <v>105</v>
      </c>
      <c r="C2683" t="s">
        <v>660</v>
      </c>
      <c r="D2683">
        <v>266</v>
      </c>
      <c r="E2683" t="s">
        <v>23</v>
      </c>
      <c r="F2683" s="2">
        <v>45369</v>
      </c>
      <c r="G2683" t="s">
        <v>661</v>
      </c>
      <c r="H2683" t="s">
        <v>1646</v>
      </c>
      <c r="I2683">
        <v>1500</v>
      </c>
    </row>
    <row r="2684" spans="1:9" x14ac:dyDescent="0.35">
      <c r="A2684">
        <v>6292</v>
      </c>
      <c r="B2684">
        <v>105</v>
      </c>
      <c r="C2684" t="s">
        <v>660</v>
      </c>
      <c r="D2684">
        <v>266</v>
      </c>
      <c r="E2684" t="s">
        <v>23</v>
      </c>
      <c r="F2684" s="2">
        <v>45369</v>
      </c>
      <c r="G2684" t="s">
        <v>661</v>
      </c>
      <c r="H2684" t="s">
        <v>666</v>
      </c>
      <c r="I2684">
        <v>112.71</v>
      </c>
    </row>
    <row r="2685" spans="1:9" x14ac:dyDescent="0.35">
      <c r="A2685">
        <v>6293</v>
      </c>
      <c r="B2685">
        <v>105</v>
      </c>
      <c r="C2685" t="s">
        <v>660</v>
      </c>
      <c r="D2685">
        <v>266</v>
      </c>
      <c r="E2685" t="s">
        <v>23</v>
      </c>
      <c r="F2685" s="2">
        <v>45369</v>
      </c>
      <c r="G2685" t="s">
        <v>661</v>
      </c>
      <c r="H2685" t="s">
        <v>667</v>
      </c>
      <c r="I2685">
        <v>185.93</v>
      </c>
    </row>
    <row r="2686" spans="1:9" x14ac:dyDescent="0.35">
      <c r="A2686">
        <v>6294</v>
      </c>
      <c r="B2686">
        <v>105</v>
      </c>
      <c r="C2686" t="s">
        <v>660</v>
      </c>
      <c r="D2686">
        <v>266</v>
      </c>
      <c r="E2686" t="s">
        <v>23</v>
      </c>
      <c r="F2686" s="2">
        <v>45369</v>
      </c>
      <c r="G2686" t="s">
        <v>661</v>
      </c>
      <c r="H2686" t="s">
        <v>1647</v>
      </c>
      <c r="I2686">
        <v>188176.32</v>
      </c>
    </row>
    <row r="2687" spans="1:9" x14ac:dyDescent="0.35">
      <c r="A2687">
        <v>6295</v>
      </c>
      <c r="B2687">
        <v>105</v>
      </c>
      <c r="C2687" t="s">
        <v>660</v>
      </c>
      <c r="D2687">
        <v>266</v>
      </c>
      <c r="E2687" t="s">
        <v>23</v>
      </c>
      <c r="F2687" s="2">
        <v>45369</v>
      </c>
      <c r="G2687" t="s">
        <v>661</v>
      </c>
      <c r="H2687" t="s">
        <v>1647</v>
      </c>
      <c r="I2687">
        <v>40353.910000000003</v>
      </c>
    </row>
    <row r="2688" spans="1:9" x14ac:dyDescent="0.35">
      <c r="A2688">
        <v>6296</v>
      </c>
      <c r="B2688">
        <v>105</v>
      </c>
      <c r="C2688" t="s">
        <v>660</v>
      </c>
      <c r="D2688">
        <v>266</v>
      </c>
      <c r="E2688" t="s">
        <v>23</v>
      </c>
      <c r="F2688" s="2">
        <v>45369</v>
      </c>
      <c r="G2688" t="s">
        <v>661</v>
      </c>
      <c r="H2688" t="s">
        <v>1647</v>
      </c>
      <c r="I2688">
        <v>24375.02</v>
      </c>
    </row>
    <row r="2689" spans="1:9" x14ac:dyDescent="0.35">
      <c r="A2689">
        <v>6297</v>
      </c>
      <c r="B2689">
        <v>105</v>
      </c>
      <c r="C2689" t="s">
        <v>660</v>
      </c>
      <c r="D2689">
        <v>266</v>
      </c>
      <c r="E2689" t="s">
        <v>23</v>
      </c>
      <c r="F2689" s="2">
        <v>45369</v>
      </c>
      <c r="G2689" t="s">
        <v>661</v>
      </c>
      <c r="H2689" t="s">
        <v>1647</v>
      </c>
      <c r="I2689">
        <v>230853.83</v>
      </c>
    </row>
    <row r="2690" spans="1:9" x14ac:dyDescent="0.35">
      <c r="A2690">
        <v>6298</v>
      </c>
      <c r="B2690">
        <v>105</v>
      </c>
      <c r="C2690" t="s">
        <v>660</v>
      </c>
      <c r="D2690">
        <v>266</v>
      </c>
      <c r="E2690" t="s">
        <v>23</v>
      </c>
      <c r="F2690" s="2">
        <v>45369</v>
      </c>
      <c r="G2690" t="s">
        <v>661</v>
      </c>
      <c r="H2690" t="s">
        <v>1648</v>
      </c>
      <c r="I2690">
        <v>1953.87</v>
      </c>
    </row>
    <row r="2691" spans="1:9" x14ac:dyDescent="0.35">
      <c r="A2691">
        <v>6299</v>
      </c>
      <c r="B2691">
        <v>105</v>
      </c>
      <c r="C2691" t="s">
        <v>660</v>
      </c>
      <c r="D2691">
        <v>266</v>
      </c>
      <c r="E2691" t="s">
        <v>23</v>
      </c>
      <c r="F2691" s="2">
        <v>45369</v>
      </c>
      <c r="G2691" t="s">
        <v>672</v>
      </c>
      <c r="H2691" t="s">
        <v>1090</v>
      </c>
      <c r="I2691">
        <v>-650</v>
      </c>
    </row>
    <row r="2692" spans="1:9" x14ac:dyDescent="0.35">
      <c r="A2692">
        <v>6300</v>
      </c>
      <c r="B2692">
        <v>105</v>
      </c>
      <c r="C2692" t="s">
        <v>660</v>
      </c>
      <c r="D2692">
        <v>266</v>
      </c>
      <c r="E2692" t="s">
        <v>23</v>
      </c>
      <c r="F2692" s="2">
        <v>45369</v>
      </c>
      <c r="G2692" t="s">
        <v>672</v>
      </c>
      <c r="H2692" t="s">
        <v>1649</v>
      </c>
      <c r="I2692">
        <v>-252.55</v>
      </c>
    </row>
    <row r="2693" spans="1:9" x14ac:dyDescent="0.35">
      <c r="A2693">
        <v>6301</v>
      </c>
      <c r="B2693">
        <v>105</v>
      </c>
      <c r="C2693" t="s">
        <v>660</v>
      </c>
      <c r="D2693">
        <v>266</v>
      </c>
      <c r="E2693" t="s">
        <v>23</v>
      </c>
      <c r="F2693" s="2">
        <v>45369</v>
      </c>
      <c r="G2693" t="s">
        <v>672</v>
      </c>
      <c r="H2693" t="s">
        <v>1559</v>
      </c>
      <c r="I2693">
        <v>-167.2</v>
      </c>
    </row>
    <row r="2694" spans="1:9" x14ac:dyDescent="0.35">
      <c r="A2694">
        <v>6302</v>
      </c>
      <c r="B2694">
        <v>105</v>
      </c>
      <c r="C2694" t="s">
        <v>660</v>
      </c>
      <c r="D2694">
        <v>266</v>
      </c>
      <c r="E2694" t="s">
        <v>23</v>
      </c>
      <c r="F2694" s="2">
        <v>45369</v>
      </c>
      <c r="G2694" t="s">
        <v>672</v>
      </c>
      <c r="H2694" t="s">
        <v>1085</v>
      </c>
      <c r="I2694">
        <v>-464.18</v>
      </c>
    </row>
    <row r="2695" spans="1:9" x14ac:dyDescent="0.35">
      <c r="A2695">
        <v>6303</v>
      </c>
      <c r="B2695">
        <v>105</v>
      </c>
      <c r="C2695" t="s">
        <v>660</v>
      </c>
      <c r="D2695">
        <v>266</v>
      </c>
      <c r="E2695" t="s">
        <v>23</v>
      </c>
      <c r="F2695" s="2">
        <v>45369</v>
      </c>
      <c r="G2695" t="s">
        <v>672</v>
      </c>
      <c r="H2695" t="s">
        <v>1088</v>
      </c>
      <c r="I2695">
        <v>-422.85</v>
      </c>
    </row>
    <row r="2696" spans="1:9" x14ac:dyDescent="0.35">
      <c r="A2696">
        <v>6304</v>
      </c>
      <c r="B2696">
        <v>105</v>
      </c>
      <c r="C2696" t="s">
        <v>660</v>
      </c>
      <c r="D2696">
        <v>266</v>
      </c>
      <c r="E2696" t="s">
        <v>23</v>
      </c>
      <c r="F2696" s="2">
        <v>45369</v>
      </c>
      <c r="G2696" t="s">
        <v>672</v>
      </c>
      <c r="H2696" t="s">
        <v>1194</v>
      </c>
      <c r="I2696">
        <v>-1550</v>
      </c>
    </row>
    <row r="2697" spans="1:9" x14ac:dyDescent="0.35">
      <c r="A2697">
        <v>6305</v>
      </c>
      <c r="B2697">
        <v>105</v>
      </c>
      <c r="C2697" t="s">
        <v>660</v>
      </c>
      <c r="D2697">
        <v>266</v>
      </c>
      <c r="E2697" t="s">
        <v>23</v>
      </c>
      <c r="F2697" s="2">
        <v>45369</v>
      </c>
      <c r="G2697" t="s">
        <v>672</v>
      </c>
      <c r="H2697" t="s">
        <v>1189</v>
      </c>
      <c r="I2697">
        <v>-2064.6999999999998</v>
      </c>
    </row>
    <row r="2698" spans="1:9" x14ac:dyDescent="0.35">
      <c r="A2698">
        <v>6306</v>
      </c>
      <c r="B2698">
        <v>105</v>
      </c>
      <c r="C2698" t="s">
        <v>660</v>
      </c>
      <c r="D2698">
        <v>266</v>
      </c>
      <c r="E2698" t="s">
        <v>23</v>
      </c>
      <c r="F2698" s="2">
        <v>45369</v>
      </c>
      <c r="G2698" t="s">
        <v>672</v>
      </c>
      <c r="H2698" t="s">
        <v>1093</v>
      </c>
      <c r="I2698">
        <v>-2997.78</v>
      </c>
    </row>
    <row r="2699" spans="1:9" x14ac:dyDescent="0.35">
      <c r="A2699">
        <v>6307</v>
      </c>
      <c r="B2699">
        <v>105</v>
      </c>
      <c r="C2699" t="s">
        <v>660</v>
      </c>
      <c r="D2699">
        <v>266</v>
      </c>
      <c r="E2699" t="s">
        <v>23</v>
      </c>
      <c r="F2699" s="2">
        <v>45369</v>
      </c>
      <c r="G2699" t="s">
        <v>672</v>
      </c>
      <c r="H2699" t="s">
        <v>1650</v>
      </c>
      <c r="I2699">
        <v>-366.03</v>
      </c>
    </row>
    <row r="2700" spans="1:9" x14ac:dyDescent="0.35">
      <c r="A2700">
        <v>6308</v>
      </c>
      <c r="B2700">
        <v>105</v>
      </c>
      <c r="C2700" t="s">
        <v>660</v>
      </c>
      <c r="D2700">
        <v>266</v>
      </c>
      <c r="E2700" t="s">
        <v>23</v>
      </c>
      <c r="F2700" s="2">
        <v>45369</v>
      </c>
      <c r="G2700" t="s">
        <v>672</v>
      </c>
      <c r="H2700" t="s">
        <v>1522</v>
      </c>
      <c r="I2700">
        <v>-2585.67</v>
      </c>
    </row>
    <row r="2701" spans="1:9" x14ac:dyDescent="0.35">
      <c r="A2701">
        <v>6309</v>
      </c>
      <c r="B2701">
        <v>105</v>
      </c>
      <c r="C2701" t="s">
        <v>660</v>
      </c>
      <c r="D2701">
        <v>266</v>
      </c>
      <c r="E2701" t="s">
        <v>23</v>
      </c>
      <c r="F2701" s="2">
        <v>45369</v>
      </c>
      <c r="G2701" t="s">
        <v>672</v>
      </c>
      <c r="H2701" t="s">
        <v>868</v>
      </c>
      <c r="I2701">
        <v>-223.59</v>
      </c>
    </row>
    <row r="2702" spans="1:9" x14ac:dyDescent="0.35">
      <c r="A2702">
        <v>6310</v>
      </c>
      <c r="B2702">
        <v>105</v>
      </c>
      <c r="C2702" t="s">
        <v>660</v>
      </c>
      <c r="D2702">
        <v>266</v>
      </c>
      <c r="E2702" t="s">
        <v>23</v>
      </c>
      <c r="F2702" s="2">
        <v>45369</v>
      </c>
      <c r="G2702" t="s">
        <v>672</v>
      </c>
      <c r="H2702" t="s">
        <v>851</v>
      </c>
      <c r="I2702">
        <v>-34187.480000000003</v>
      </c>
    </row>
    <row r="2703" spans="1:9" x14ac:dyDescent="0.35">
      <c r="A2703">
        <v>6311</v>
      </c>
      <c r="B2703">
        <v>105</v>
      </c>
      <c r="C2703" t="s">
        <v>660</v>
      </c>
      <c r="D2703">
        <v>266</v>
      </c>
      <c r="E2703" t="s">
        <v>23</v>
      </c>
      <c r="F2703" s="2">
        <v>45369</v>
      </c>
      <c r="G2703" t="s">
        <v>672</v>
      </c>
      <c r="H2703" t="s">
        <v>696</v>
      </c>
      <c r="I2703">
        <v>-1.65</v>
      </c>
    </row>
    <row r="2704" spans="1:9" x14ac:dyDescent="0.35">
      <c r="A2704">
        <v>6312</v>
      </c>
      <c r="B2704">
        <v>105</v>
      </c>
      <c r="C2704" t="s">
        <v>660</v>
      </c>
      <c r="D2704">
        <v>266</v>
      </c>
      <c r="E2704" t="s">
        <v>23</v>
      </c>
      <c r="F2704" s="2">
        <v>45369</v>
      </c>
      <c r="G2704" t="s">
        <v>672</v>
      </c>
      <c r="H2704" t="s">
        <v>696</v>
      </c>
      <c r="I2704">
        <v>-1.65</v>
      </c>
    </row>
    <row r="2705" spans="1:9" x14ac:dyDescent="0.35">
      <c r="A2705">
        <v>6313</v>
      </c>
      <c r="B2705">
        <v>105</v>
      </c>
      <c r="C2705" t="s">
        <v>660</v>
      </c>
      <c r="D2705">
        <v>266</v>
      </c>
      <c r="E2705" t="s">
        <v>23</v>
      </c>
      <c r="F2705" s="2">
        <v>45369</v>
      </c>
      <c r="G2705" t="s">
        <v>672</v>
      </c>
      <c r="H2705" t="s">
        <v>696</v>
      </c>
      <c r="I2705">
        <v>-1.65</v>
      </c>
    </row>
    <row r="2706" spans="1:9" x14ac:dyDescent="0.35">
      <c r="A2706">
        <v>6314</v>
      </c>
      <c r="B2706">
        <v>105</v>
      </c>
      <c r="C2706" t="s">
        <v>660</v>
      </c>
      <c r="D2706">
        <v>266</v>
      </c>
      <c r="E2706" t="s">
        <v>23</v>
      </c>
      <c r="F2706" s="2">
        <v>45369</v>
      </c>
      <c r="G2706" t="s">
        <v>672</v>
      </c>
      <c r="H2706" t="s">
        <v>696</v>
      </c>
      <c r="I2706">
        <v>-1.65</v>
      </c>
    </row>
    <row r="2707" spans="1:9" x14ac:dyDescent="0.35">
      <c r="A2707">
        <v>6315</v>
      </c>
      <c r="B2707">
        <v>105</v>
      </c>
      <c r="C2707" t="s">
        <v>660</v>
      </c>
      <c r="D2707">
        <v>266</v>
      </c>
      <c r="E2707" t="s">
        <v>23</v>
      </c>
      <c r="F2707" s="2">
        <v>45369</v>
      </c>
      <c r="G2707" t="s">
        <v>672</v>
      </c>
      <c r="H2707" t="s">
        <v>696</v>
      </c>
      <c r="I2707">
        <v>-1.65</v>
      </c>
    </row>
    <row r="2708" spans="1:9" x14ac:dyDescent="0.35">
      <c r="A2708">
        <v>6316</v>
      </c>
      <c r="B2708">
        <v>105</v>
      </c>
      <c r="C2708" t="s">
        <v>660</v>
      </c>
      <c r="D2708">
        <v>266</v>
      </c>
      <c r="E2708" t="s">
        <v>23</v>
      </c>
      <c r="F2708" s="2">
        <v>45369</v>
      </c>
      <c r="G2708" t="s">
        <v>672</v>
      </c>
      <c r="H2708" t="s">
        <v>696</v>
      </c>
      <c r="I2708">
        <v>-1.65</v>
      </c>
    </row>
    <row r="2709" spans="1:9" x14ac:dyDescent="0.35">
      <c r="A2709">
        <v>6317</v>
      </c>
      <c r="B2709">
        <v>105</v>
      </c>
      <c r="C2709" t="s">
        <v>660</v>
      </c>
      <c r="D2709">
        <v>266</v>
      </c>
      <c r="E2709" t="s">
        <v>23</v>
      </c>
      <c r="F2709" s="2">
        <v>45369</v>
      </c>
      <c r="G2709" t="s">
        <v>672</v>
      </c>
      <c r="H2709" t="s">
        <v>696</v>
      </c>
      <c r="I2709">
        <v>-1.65</v>
      </c>
    </row>
    <row r="2710" spans="1:9" x14ac:dyDescent="0.35">
      <c r="A2710">
        <v>6318</v>
      </c>
      <c r="B2710">
        <v>105</v>
      </c>
      <c r="C2710" t="s">
        <v>660</v>
      </c>
      <c r="D2710">
        <v>266</v>
      </c>
      <c r="E2710" t="s">
        <v>23</v>
      </c>
      <c r="F2710" s="2">
        <v>45369</v>
      </c>
      <c r="G2710" t="s">
        <v>672</v>
      </c>
      <c r="H2710" t="s">
        <v>696</v>
      </c>
      <c r="I2710">
        <v>-1.68</v>
      </c>
    </row>
    <row r="2711" spans="1:9" x14ac:dyDescent="0.35">
      <c r="A2711">
        <v>6319</v>
      </c>
      <c r="B2711">
        <v>105</v>
      </c>
      <c r="C2711" t="s">
        <v>660</v>
      </c>
      <c r="D2711">
        <v>266</v>
      </c>
      <c r="E2711" t="s">
        <v>23</v>
      </c>
      <c r="F2711" s="2">
        <v>45369</v>
      </c>
      <c r="G2711" t="s">
        <v>672</v>
      </c>
      <c r="H2711" t="s">
        <v>696</v>
      </c>
      <c r="I2711">
        <v>-5.6</v>
      </c>
    </row>
    <row r="2712" spans="1:9" x14ac:dyDescent="0.35">
      <c r="A2712">
        <v>6320</v>
      </c>
      <c r="B2712">
        <v>105</v>
      </c>
      <c r="C2712" t="s">
        <v>660</v>
      </c>
      <c r="D2712">
        <v>266</v>
      </c>
      <c r="E2712" t="s">
        <v>23</v>
      </c>
      <c r="F2712" s="2">
        <v>45369</v>
      </c>
      <c r="G2712" t="s">
        <v>672</v>
      </c>
      <c r="H2712" t="s">
        <v>696</v>
      </c>
      <c r="I2712">
        <v>-5.6</v>
      </c>
    </row>
    <row r="2713" spans="1:9" x14ac:dyDescent="0.35">
      <c r="A2713">
        <v>6321</v>
      </c>
      <c r="B2713">
        <v>105</v>
      </c>
      <c r="C2713" t="s">
        <v>660</v>
      </c>
      <c r="D2713">
        <v>266</v>
      </c>
      <c r="E2713" t="s">
        <v>23</v>
      </c>
      <c r="F2713" s="2">
        <v>45369</v>
      </c>
      <c r="G2713" t="s">
        <v>672</v>
      </c>
      <c r="H2713" t="s">
        <v>696</v>
      </c>
      <c r="I2713">
        <v>-6.72</v>
      </c>
    </row>
    <row r="2714" spans="1:9" x14ac:dyDescent="0.35">
      <c r="A2714">
        <v>6322</v>
      </c>
      <c r="B2714">
        <v>105</v>
      </c>
      <c r="C2714" t="s">
        <v>660</v>
      </c>
      <c r="D2714">
        <v>266</v>
      </c>
      <c r="E2714" t="s">
        <v>23</v>
      </c>
      <c r="F2714" s="2">
        <v>45369</v>
      </c>
      <c r="G2714" t="s">
        <v>672</v>
      </c>
      <c r="H2714" t="s">
        <v>696</v>
      </c>
      <c r="I2714">
        <v>-8.4</v>
      </c>
    </row>
    <row r="2715" spans="1:9" x14ac:dyDescent="0.35">
      <c r="A2715">
        <v>6323</v>
      </c>
      <c r="B2715">
        <v>105</v>
      </c>
      <c r="C2715" t="s">
        <v>660</v>
      </c>
      <c r="D2715">
        <v>266</v>
      </c>
      <c r="E2715" t="s">
        <v>23</v>
      </c>
      <c r="F2715" s="2">
        <v>45369</v>
      </c>
      <c r="G2715" t="s">
        <v>672</v>
      </c>
      <c r="H2715" t="s">
        <v>696</v>
      </c>
      <c r="I2715">
        <v>-8.4</v>
      </c>
    </row>
    <row r="2716" spans="1:9" x14ac:dyDescent="0.35">
      <c r="A2716">
        <v>6324</v>
      </c>
      <c r="B2716">
        <v>105</v>
      </c>
      <c r="C2716" t="s">
        <v>660</v>
      </c>
      <c r="D2716">
        <v>266</v>
      </c>
      <c r="E2716" t="s">
        <v>23</v>
      </c>
      <c r="F2716" s="2">
        <v>45369</v>
      </c>
      <c r="G2716" t="s">
        <v>672</v>
      </c>
      <c r="H2716" t="s">
        <v>696</v>
      </c>
      <c r="I2716">
        <v>-8.4</v>
      </c>
    </row>
    <row r="2717" spans="1:9" x14ac:dyDescent="0.35">
      <c r="A2717">
        <v>6325</v>
      </c>
      <c r="B2717">
        <v>105</v>
      </c>
      <c r="C2717" t="s">
        <v>660</v>
      </c>
      <c r="D2717">
        <v>266</v>
      </c>
      <c r="E2717" t="s">
        <v>23</v>
      </c>
      <c r="F2717" s="2">
        <v>45369</v>
      </c>
      <c r="G2717" t="s">
        <v>672</v>
      </c>
      <c r="H2717" t="s">
        <v>696</v>
      </c>
      <c r="I2717">
        <v>-9</v>
      </c>
    </row>
    <row r="2718" spans="1:9" x14ac:dyDescent="0.35">
      <c r="A2718">
        <v>6326</v>
      </c>
      <c r="B2718">
        <v>105</v>
      </c>
      <c r="C2718" t="s">
        <v>660</v>
      </c>
      <c r="D2718">
        <v>266</v>
      </c>
      <c r="E2718" t="s">
        <v>23</v>
      </c>
      <c r="F2718" s="2">
        <v>45369</v>
      </c>
      <c r="G2718" t="s">
        <v>672</v>
      </c>
      <c r="H2718" t="s">
        <v>696</v>
      </c>
      <c r="I2718">
        <v>-9</v>
      </c>
    </row>
    <row r="2719" spans="1:9" x14ac:dyDescent="0.35">
      <c r="A2719">
        <v>6327</v>
      </c>
      <c r="B2719">
        <v>105</v>
      </c>
      <c r="C2719" t="s">
        <v>660</v>
      </c>
      <c r="D2719">
        <v>266</v>
      </c>
      <c r="E2719" t="s">
        <v>23</v>
      </c>
      <c r="F2719" s="2">
        <v>45369</v>
      </c>
      <c r="G2719" t="s">
        <v>672</v>
      </c>
      <c r="H2719" t="s">
        <v>696</v>
      </c>
      <c r="I2719">
        <v>-9</v>
      </c>
    </row>
    <row r="2720" spans="1:9" x14ac:dyDescent="0.35">
      <c r="A2720">
        <v>6328</v>
      </c>
      <c r="B2720">
        <v>105</v>
      </c>
      <c r="C2720" t="s">
        <v>660</v>
      </c>
      <c r="D2720">
        <v>266</v>
      </c>
      <c r="E2720" t="s">
        <v>23</v>
      </c>
      <c r="F2720" s="2">
        <v>45369</v>
      </c>
      <c r="G2720" t="s">
        <v>672</v>
      </c>
      <c r="H2720" t="s">
        <v>696</v>
      </c>
      <c r="I2720">
        <v>-9</v>
      </c>
    </row>
    <row r="2721" spans="1:9" x14ac:dyDescent="0.35">
      <c r="A2721">
        <v>6329</v>
      </c>
      <c r="B2721">
        <v>105</v>
      </c>
      <c r="C2721" t="s">
        <v>660</v>
      </c>
      <c r="D2721">
        <v>266</v>
      </c>
      <c r="E2721" t="s">
        <v>23</v>
      </c>
      <c r="F2721" s="2">
        <v>45369</v>
      </c>
      <c r="G2721" t="s">
        <v>672</v>
      </c>
      <c r="H2721" t="s">
        <v>696</v>
      </c>
      <c r="I2721">
        <v>-9</v>
      </c>
    </row>
    <row r="2722" spans="1:9" x14ac:dyDescent="0.35">
      <c r="A2722">
        <v>6330</v>
      </c>
      <c r="B2722">
        <v>105</v>
      </c>
      <c r="C2722" t="s">
        <v>660</v>
      </c>
      <c r="D2722">
        <v>266</v>
      </c>
      <c r="E2722" t="s">
        <v>23</v>
      </c>
      <c r="F2722" s="2">
        <v>45369</v>
      </c>
      <c r="G2722" t="s">
        <v>672</v>
      </c>
      <c r="H2722" t="s">
        <v>696</v>
      </c>
      <c r="I2722">
        <v>-9</v>
      </c>
    </row>
    <row r="2723" spans="1:9" x14ac:dyDescent="0.35">
      <c r="A2723">
        <v>6331</v>
      </c>
      <c r="B2723">
        <v>105</v>
      </c>
      <c r="C2723" t="s">
        <v>660</v>
      </c>
      <c r="D2723">
        <v>266</v>
      </c>
      <c r="E2723" t="s">
        <v>23</v>
      </c>
      <c r="F2723" s="2">
        <v>45369</v>
      </c>
      <c r="G2723" t="s">
        <v>672</v>
      </c>
      <c r="H2723" t="s">
        <v>772</v>
      </c>
      <c r="I2723">
        <v>-10</v>
      </c>
    </row>
    <row r="2724" spans="1:9" x14ac:dyDescent="0.35">
      <c r="A2724">
        <v>6332</v>
      </c>
      <c r="B2724">
        <v>105</v>
      </c>
      <c r="C2724" t="s">
        <v>660</v>
      </c>
      <c r="D2724">
        <v>266</v>
      </c>
      <c r="E2724" t="s">
        <v>23</v>
      </c>
      <c r="F2724" s="2">
        <v>45369</v>
      </c>
      <c r="G2724" t="s">
        <v>672</v>
      </c>
      <c r="H2724" t="s">
        <v>665</v>
      </c>
      <c r="I2724">
        <v>-72900</v>
      </c>
    </row>
    <row r="2725" spans="1:9" x14ac:dyDescent="0.35">
      <c r="A2725">
        <v>6333</v>
      </c>
      <c r="B2725">
        <v>105</v>
      </c>
      <c r="C2725" t="s">
        <v>660</v>
      </c>
      <c r="D2725">
        <v>266</v>
      </c>
      <c r="E2725" t="s">
        <v>23</v>
      </c>
      <c r="F2725" s="2">
        <v>45369</v>
      </c>
      <c r="G2725" t="s">
        <v>672</v>
      </c>
      <c r="H2725" t="s">
        <v>686</v>
      </c>
      <c r="I2725">
        <v>-210000</v>
      </c>
    </row>
    <row r="2726" spans="1:9" x14ac:dyDescent="0.35">
      <c r="A2726">
        <v>6334</v>
      </c>
      <c r="B2726">
        <v>105</v>
      </c>
      <c r="C2726" t="s">
        <v>660</v>
      </c>
      <c r="D2726">
        <v>266</v>
      </c>
      <c r="E2726" t="s">
        <v>23</v>
      </c>
      <c r="F2726" s="2">
        <v>45369</v>
      </c>
      <c r="G2726" t="s">
        <v>672</v>
      </c>
      <c r="H2726" t="s">
        <v>772</v>
      </c>
      <c r="I2726">
        <v>-383.23</v>
      </c>
    </row>
    <row r="2727" spans="1:9" x14ac:dyDescent="0.35">
      <c r="A2727">
        <v>6335</v>
      </c>
      <c r="B2727">
        <v>105</v>
      </c>
      <c r="C2727" t="s">
        <v>660</v>
      </c>
      <c r="D2727">
        <v>266</v>
      </c>
      <c r="E2727" t="s">
        <v>23</v>
      </c>
      <c r="F2727" s="2">
        <v>45369</v>
      </c>
      <c r="G2727" t="s">
        <v>672</v>
      </c>
      <c r="H2727" t="s">
        <v>665</v>
      </c>
      <c r="I2727">
        <v>-94.58</v>
      </c>
    </row>
    <row r="2728" spans="1:9" x14ac:dyDescent="0.35">
      <c r="A2728">
        <v>6336</v>
      </c>
      <c r="B2728">
        <v>105</v>
      </c>
      <c r="C2728" t="s">
        <v>660</v>
      </c>
      <c r="D2728">
        <v>266</v>
      </c>
      <c r="E2728" t="s">
        <v>23</v>
      </c>
      <c r="F2728" s="2">
        <v>45369</v>
      </c>
      <c r="G2728" t="s">
        <v>672</v>
      </c>
      <c r="H2728" t="s">
        <v>852</v>
      </c>
      <c r="I2728">
        <v>-12.75</v>
      </c>
    </row>
    <row r="2729" spans="1:9" x14ac:dyDescent="0.35">
      <c r="A2729">
        <v>6337</v>
      </c>
      <c r="B2729">
        <v>105</v>
      </c>
      <c r="C2729" t="s">
        <v>660</v>
      </c>
      <c r="D2729">
        <v>266</v>
      </c>
      <c r="E2729" t="s">
        <v>23</v>
      </c>
      <c r="F2729" s="2">
        <v>45369</v>
      </c>
      <c r="G2729" t="s">
        <v>672</v>
      </c>
      <c r="H2729" t="s">
        <v>789</v>
      </c>
      <c r="I2729">
        <v>-1084.5999999999999</v>
      </c>
    </row>
    <row r="2730" spans="1:9" x14ac:dyDescent="0.35">
      <c r="A2730">
        <v>6339</v>
      </c>
      <c r="B2730">
        <v>105</v>
      </c>
      <c r="C2730" t="s">
        <v>660</v>
      </c>
      <c r="D2730">
        <v>266</v>
      </c>
      <c r="E2730" t="s">
        <v>23</v>
      </c>
      <c r="F2730" s="2">
        <v>45369</v>
      </c>
      <c r="G2730" t="s">
        <v>672</v>
      </c>
      <c r="H2730" t="s">
        <v>1651</v>
      </c>
      <c r="I2730">
        <v>-829.22</v>
      </c>
    </row>
    <row r="2731" spans="1:9" x14ac:dyDescent="0.35">
      <c r="A2731">
        <v>6256</v>
      </c>
      <c r="B2731">
        <v>105</v>
      </c>
      <c r="C2731" t="s">
        <v>660</v>
      </c>
      <c r="D2731">
        <v>266</v>
      </c>
      <c r="E2731" t="s">
        <v>23</v>
      </c>
      <c r="F2731" s="2">
        <v>45366</v>
      </c>
      <c r="G2731" t="s">
        <v>661</v>
      </c>
      <c r="H2731" t="s">
        <v>680</v>
      </c>
      <c r="I2731">
        <v>34000</v>
      </c>
    </row>
    <row r="2732" spans="1:9" x14ac:dyDescent="0.35">
      <c r="A2732">
        <v>6257</v>
      </c>
      <c r="B2732">
        <v>105</v>
      </c>
      <c r="C2732" t="s">
        <v>660</v>
      </c>
      <c r="D2732">
        <v>266</v>
      </c>
      <c r="E2732" t="s">
        <v>23</v>
      </c>
      <c r="F2732" s="2">
        <v>45366</v>
      </c>
      <c r="G2732" t="s">
        <v>661</v>
      </c>
      <c r="H2732" t="s">
        <v>665</v>
      </c>
      <c r="I2732">
        <v>2567.38</v>
      </c>
    </row>
    <row r="2733" spans="1:9" x14ac:dyDescent="0.35">
      <c r="A2733">
        <v>6258</v>
      </c>
      <c r="B2733">
        <v>105</v>
      </c>
      <c r="C2733" t="s">
        <v>660</v>
      </c>
      <c r="D2733">
        <v>266</v>
      </c>
      <c r="E2733" t="s">
        <v>23</v>
      </c>
      <c r="F2733" s="2">
        <v>45366</v>
      </c>
      <c r="G2733" t="s">
        <v>661</v>
      </c>
      <c r="H2733" t="s">
        <v>680</v>
      </c>
      <c r="I2733">
        <v>45122.94</v>
      </c>
    </row>
    <row r="2734" spans="1:9" x14ac:dyDescent="0.35">
      <c r="A2734">
        <v>6259</v>
      </c>
      <c r="B2734">
        <v>105</v>
      </c>
      <c r="C2734" t="s">
        <v>660</v>
      </c>
      <c r="D2734">
        <v>266</v>
      </c>
      <c r="E2734" t="s">
        <v>23</v>
      </c>
      <c r="F2734" s="2">
        <v>45366</v>
      </c>
      <c r="G2734" t="s">
        <v>661</v>
      </c>
      <c r="H2734" t="s">
        <v>666</v>
      </c>
      <c r="I2734">
        <v>2114.6</v>
      </c>
    </row>
    <row r="2735" spans="1:9" x14ac:dyDescent="0.35">
      <c r="A2735">
        <v>6260</v>
      </c>
      <c r="B2735">
        <v>105</v>
      </c>
      <c r="C2735" t="s">
        <v>660</v>
      </c>
      <c r="D2735">
        <v>266</v>
      </c>
      <c r="E2735" t="s">
        <v>23</v>
      </c>
      <c r="F2735" s="2">
        <v>45366</v>
      </c>
      <c r="G2735" t="s">
        <v>661</v>
      </c>
      <c r="H2735" t="s">
        <v>666</v>
      </c>
      <c r="I2735">
        <v>494.29</v>
      </c>
    </row>
    <row r="2736" spans="1:9" x14ac:dyDescent="0.35">
      <c r="A2736">
        <v>6261</v>
      </c>
      <c r="B2736">
        <v>105</v>
      </c>
      <c r="C2736" t="s">
        <v>660</v>
      </c>
      <c r="D2736">
        <v>266</v>
      </c>
      <c r="E2736" t="s">
        <v>23</v>
      </c>
      <c r="F2736" s="2">
        <v>45366</v>
      </c>
      <c r="G2736" t="s">
        <v>661</v>
      </c>
      <c r="H2736" t="s">
        <v>666</v>
      </c>
      <c r="I2736">
        <v>1457.18</v>
      </c>
    </row>
    <row r="2737" spans="1:9" x14ac:dyDescent="0.35">
      <c r="A2737">
        <v>6263</v>
      </c>
      <c r="B2737">
        <v>105</v>
      </c>
      <c r="C2737" t="s">
        <v>660</v>
      </c>
      <c r="D2737">
        <v>266</v>
      </c>
      <c r="E2737" t="s">
        <v>23</v>
      </c>
      <c r="F2737" s="2">
        <v>45366</v>
      </c>
      <c r="G2737" t="s">
        <v>661</v>
      </c>
      <c r="H2737" t="s">
        <v>1652</v>
      </c>
      <c r="I2737">
        <v>276.2</v>
      </c>
    </row>
    <row r="2738" spans="1:9" x14ac:dyDescent="0.35">
      <c r="A2738">
        <v>6264</v>
      </c>
      <c r="B2738">
        <v>105</v>
      </c>
      <c r="C2738" t="s">
        <v>660</v>
      </c>
      <c r="D2738">
        <v>266</v>
      </c>
      <c r="E2738" t="s">
        <v>23</v>
      </c>
      <c r="F2738" s="2">
        <v>45366</v>
      </c>
      <c r="G2738" t="s">
        <v>661</v>
      </c>
      <c r="H2738" t="s">
        <v>1653</v>
      </c>
      <c r="I2738">
        <v>23000.38</v>
      </c>
    </row>
    <row r="2739" spans="1:9" x14ac:dyDescent="0.35">
      <c r="A2739">
        <v>6265</v>
      </c>
      <c r="B2739">
        <v>105</v>
      </c>
      <c r="C2739" t="s">
        <v>660</v>
      </c>
      <c r="D2739">
        <v>266</v>
      </c>
      <c r="E2739" t="s">
        <v>23</v>
      </c>
      <c r="F2739" s="2">
        <v>45366</v>
      </c>
      <c r="G2739" t="s">
        <v>661</v>
      </c>
      <c r="H2739" t="s">
        <v>1653</v>
      </c>
      <c r="I2739">
        <v>17803.560000000001</v>
      </c>
    </row>
    <row r="2740" spans="1:9" x14ac:dyDescent="0.35">
      <c r="A2740">
        <v>6266</v>
      </c>
      <c r="B2740">
        <v>105</v>
      </c>
      <c r="C2740" t="s">
        <v>660</v>
      </c>
      <c r="D2740">
        <v>266</v>
      </c>
      <c r="E2740" t="s">
        <v>23</v>
      </c>
      <c r="F2740" s="2">
        <v>45366</v>
      </c>
      <c r="G2740" t="s">
        <v>661</v>
      </c>
      <c r="H2740" t="s">
        <v>1653</v>
      </c>
      <c r="I2740">
        <v>9573.43</v>
      </c>
    </row>
    <row r="2741" spans="1:9" x14ac:dyDescent="0.35">
      <c r="A2741">
        <v>6267</v>
      </c>
      <c r="B2741">
        <v>105</v>
      </c>
      <c r="C2741" t="s">
        <v>660</v>
      </c>
      <c r="D2741">
        <v>266</v>
      </c>
      <c r="E2741" t="s">
        <v>23</v>
      </c>
      <c r="F2741" s="2">
        <v>45366</v>
      </c>
      <c r="G2741" t="s">
        <v>661</v>
      </c>
      <c r="H2741" t="s">
        <v>1653</v>
      </c>
      <c r="I2741">
        <v>45460.29</v>
      </c>
    </row>
    <row r="2742" spans="1:9" x14ac:dyDescent="0.35">
      <c r="A2742">
        <v>6268</v>
      </c>
      <c r="B2742">
        <v>105</v>
      </c>
      <c r="C2742" t="s">
        <v>660</v>
      </c>
      <c r="D2742">
        <v>266</v>
      </c>
      <c r="E2742" t="s">
        <v>23</v>
      </c>
      <c r="F2742" s="2">
        <v>45366</v>
      </c>
      <c r="G2742" t="s">
        <v>661</v>
      </c>
      <c r="H2742" t="s">
        <v>1654</v>
      </c>
      <c r="I2742">
        <v>3406.84</v>
      </c>
    </row>
    <row r="2743" spans="1:9" x14ac:dyDescent="0.35">
      <c r="A2743">
        <v>6269</v>
      </c>
      <c r="B2743">
        <v>105</v>
      </c>
      <c r="C2743" t="s">
        <v>660</v>
      </c>
      <c r="D2743">
        <v>266</v>
      </c>
      <c r="E2743" t="s">
        <v>23</v>
      </c>
      <c r="F2743" s="2">
        <v>45366</v>
      </c>
      <c r="G2743" t="s">
        <v>661</v>
      </c>
      <c r="H2743" t="s">
        <v>1655</v>
      </c>
      <c r="I2743">
        <v>200</v>
      </c>
    </row>
    <row r="2744" spans="1:9" x14ac:dyDescent="0.35">
      <c r="A2744">
        <v>6270</v>
      </c>
      <c r="B2744">
        <v>105</v>
      </c>
      <c r="C2744" t="s">
        <v>660</v>
      </c>
      <c r="D2744">
        <v>266</v>
      </c>
      <c r="E2744" t="s">
        <v>23</v>
      </c>
      <c r="F2744" s="2">
        <v>45366</v>
      </c>
      <c r="G2744" t="s">
        <v>672</v>
      </c>
      <c r="H2744" t="s">
        <v>1296</v>
      </c>
      <c r="I2744">
        <v>-897</v>
      </c>
    </row>
    <row r="2745" spans="1:9" x14ac:dyDescent="0.35">
      <c r="A2745">
        <v>6271</v>
      </c>
      <c r="B2745">
        <v>105</v>
      </c>
      <c r="C2745" t="s">
        <v>660</v>
      </c>
      <c r="D2745">
        <v>266</v>
      </c>
      <c r="E2745" t="s">
        <v>23</v>
      </c>
      <c r="F2745" s="2">
        <v>45366</v>
      </c>
      <c r="G2745" t="s">
        <v>672</v>
      </c>
      <c r="H2745" t="s">
        <v>1204</v>
      </c>
      <c r="I2745">
        <v>-710.08</v>
      </c>
    </row>
    <row r="2746" spans="1:9" x14ac:dyDescent="0.35">
      <c r="A2746">
        <v>6272</v>
      </c>
      <c r="B2746">
        <v>105</v>
      </c>
      <c r="C2746" t="s">
        <v>660</v>
      </c>
      <c r="D2746">
        <v>266</v>
      </c>
      <c r="E2746" t="s">
        <v>23</v>
      </c>
      <c r="F2746" s="2">
        <v>45366</v>
      </c>
      <c r="G2746" t="s">
        <v>672</v>
      </c>
      <c r="H2746" t="s">
        <v>1088</v>
      </c>
      <c r="I2746">
        <v>-628.70000000000005</v>
      </c>
    </row>
    <row r="2747" spans="1:9" x14ac:dyDescent="0.35">
      <c r="A2747">
        <v>6273</v>
      </c>
      <c r="B2747">
        <v>105</v>
      </c>
      <c r="C2747" t="s">
        <v>660</v>
      </c>
      <c r="D2747">
        <v>266</v>
      </c>
      <c r="E2747" t="s">
        <v>23</v>
      </c>
      <c r="F2747" s="2">
        <v>45366</v>
      </c>
      <c r="G2747" t="s">
        <v>672</v>
      </c>
      <c r="H2747" t="s">
        <v>1143</v>
      </c>
      <c r="I2747">
        <v>-400</v>
      </c>
    </row>
    <row r="2748" spans="1:9" x14ac:dyDescent="0.35">
      <c r="A2748">
        <v>6274</v>
      </c>
      <c r="B2748">
        <v>105</v>
      </c>
      <c r="C2748" t="s">
        <v>660</v>
      </c>
      <c r="D2748">
        <v>266</v>
      </c>
      <c r="E2748" t="s">
        <v>23</v>
      </c>
      <c r="F2748" s="2">
        <v>45366</v>
      </c>
      <c r="G2748" t="s">
        <v>672</v>
      </c>
      <c r="H2748" t="s">
        <v>1206</v>
      </c>
      <c r="I2748">
        <v>-226.8</v>
      </c>
    </row>
    <row r="2749" spans="1:9" x14ac:dyDescent="0.35">
      <c r="A2749">
        <v>6275</v>
      </c>
      <c r="B2749">
        <v>105</v>
      </c>
      <c r="C2749" t="s">
        <v>660</v>
      </c>
      <c r="D2749">
        <v>266</v>
      </c>
      <c r="E2749" t="s">
        <v>23</v>
      </c>
      <c r="F2749" s="2">
        <v>45366</v>
      </c>
      <c r="G2749" t="s">
        <v>672</v>
      </c>
      <c r="H2749" t="s">
        <v>1656</v>
      </c>
      <c r="I2749">
        <v>-200</v>
      </c>
    </row>
    <row r="2750" spans="1:9" x14ac:dyDescent="0.35">
      <c r="A2750">
        <v>6276</v>
      </c>
      <c r="B2750">
        <v>105</v>
      </c>
      <c r="C2750" t="s">
        <v>660</v>
      </c>
      <c r="D2750">
        <v>266</v>
      </c>
      <c r="E2750" t="s">
        <v>23</v>
      </c>
      <c r="F2750" s="2">
        <v>45366</v>
      </c>
      <c r="G2750" t="s">
        <v>672</v>
      </c>
      <c r="H2750" t="s">
        <v>1088</v>
      </c>
      <c r="I2750">
        <v>-1129.55</v>
      </c>
    </row>
    <row r="2751" spans="1:9" x14ac:dyDescent="0.35">
      <c r="A2751">
        <v>6277</v>
      </c>
      <c r="B2751">
        <v>105</v>
      </c>
      <c r="C2751" t="s">
        <v>660</v>
      </c>
      <c r="D2751">
        <v>266</v>
      </c>
      <c r="E2751" t="s">
        <v>23</v>
      </c>
      <c r="F2751" s="2">
        <v>45366</v>
      </c>
      <c r="G2751" t="s">
        <v>672</v>
      </c>
      <c r="H2751" t="s">
        <v>876</v>
      </c>
      <c r="I2751">
        <v>-500.9</v>
      </c>
    </row>
    <row r="2752" spans="1:9" x14ac:dyDescent="0.35">
      <c r="A2752">
        <v>6278</v>
      </c>
      <c r="B2752">
        <v>105</v>
      </c>
      <c r="C2752" t="s">
        <v>660</v>
      </c>
      <c r="D2752">
        <v>266</v>
      </c>
      <c r="E2752" t="s">
        <v>23</v>
      </c>
      <c r="F2752" s="2">
        <v>45366</v>
      </c>
      <c r="G2752" t="s">
        <v>672</v>
      </c>
      <c r="H2752" t="s">
        <v>890</v>
      </c>
      <c r="I2752">
        <v>-141.9</v>
      </c>
    </row>
    <row r="2753" spans="1:9" x14ac:dyDescent="0.35">
      <c r="A2753">
        <v>6279</v>
      </c>
      <c r="B2753">
        <v>105</v>
      </c>
      <c r="C2753" t="s">
        <v>660</v>
      </c>
      <c r="D2753">
        <v>266</v>
      </c>
      <c r="E2753" t="s">
        <v>23</v>
      </c>
      <c r="F2753" s="2">
        <v>45366</v>
      </c>
      <c r="G2753" t="s">
        <v>672</v>
      </c>
      <c r="H2753" t="s">
        <v>696</v>
      </c>
      <c r="I2753">
        <v>-9</v>
      </c>
    </row>
    <row r="2754" spans="1:9" x14ac:dyDescent="0.35">
      <c r="A2754">
        <v>6280</v>
      </c>
      <c r="B2754">
        <v>105</v>
      </c>
      <c r="C2754" t="s">
        <v>660</v>
      </c>
      <c r="D2754">
        <v>266</v>
      </c>
      <c r="E2754" t="s">
        <v>23</v>
      </c>
      <c r="F2754" s="2">
        <v>45366</v>
      </c>
      <c r="G2754" t="s">
        <v>672</v>
      </c>
      <c r="H2754" t="s">
        <v>745</v>
      </c>
      <c r="I2754">
        <v>-1649.47</v>
      </c>
    </row>
    <row r="2755" spans="1:9" x14ac:dyDescent="0.35">
      <c r="A2755">
        <v>6281</v>
      </c>
      <c r="B2755">
        <v>105</v>
      </c>
      <c r="C2755" t="s">
        <v>660</v>
      </c>
      <c r="D2755">
        <v>266</v>
      </c>
      <c r="E2755" t="s">
        <v>23</v>
      </c>
      <c r="F2755" s="2">
        <v>45366</v>
      </c>
      <c r="G2755" t="s">
        <v>672</v>
      </c>
      <c r="H2755" t="s">
        <v>686</v>
      </c>
      <c r="I2755">
        <v>-95300</v>
      </c>
    </row>
    <row r="2756" spans="1:9" x14ac:dyDescent="0.35">
      <c r="A2756">
        <v>6282</v>
      </c>
      <c r="B2756">
        <v>105</v>
      </c>
      <c r="C2756" t="s">
        <v>660</v>
      </c>
      <c r="D2756">
        <v>266</v>
      </c>
      <c r="E2756" t="s">
        <v>23</v>
      </c>
      <c r="F2756" s="2">
        <v>45366</v>
      </c>
      <c r="G2756" t="s">
        <v>672</v>
      </c>
      <c r="H2756" t="s">
        <v>665</v>
      </c>
      <c r="I2756">
        <v>-28000</v>
      </c>
    </row>
    <row r="2757" spans="1:9" x14ac:dyDescent="0.35">
      <c r="A2757">
        <v>6283</v>
      </c>
      <c r="B2757">
        <v>105</v>
      </c>
      <c r="C2757" t="s">
        <v>660</v>
      </c>
      <c r="D2757">
        <v>266</v>
      </c>
      <c r="E2757" t="s">
        <v>23</v>
      </c>
      <c r="F2757" s="2">
        <v>45366</v>
      </c>
      <c r="G2757" t="s">
        <v>672</v>
      </c>
      <c r="H2757" t="s">
        <v>772</v>
      </c>
      <c r="I2757">
        <v>-70</v>
      </c>
    </row>
    <row r="2758" spans="1:9" x14ac:dyDescent="0.35">
      <c r="A2758">
        <v>6284</v>
      </c>
      <c r="B2758">
        <v>105</v>
      </c>
      <c r="C2758" t="s">
        <v>660</v>
      </c>
      <c r="D2758">
        <v>266</v>
      </c>
      <c r="E2758" t="s">
        <v>23</v>
      </c>
      <c r="F2758" s="2">
        <v>45366</v>
      </c>
      <c r="G2758" t="s">
        <v>672</v>
      </c>
      <c r="H2758" t="s">
        <v>680</v>
      </c>
      <c r="I2758">
        <v>-34000</v>
      </c>
    </row>
    <row r="2759" spans="1:9" x14ac:dyDescent="0.35">
      <c r="A2759">
        <v>6285</v>
      </c>
      <c r="B2759">
        <v>105</v>
      </c>
      <c r="C2759" t="s">
        <v>660</v>
      </c>
      <c r="D2759">
        <v>266</v>
      </c>
      <c r="E2759" t="s">
        <v>23</v>
      </c>
      <c r="F2759" s="2">
        <v>45366</v>
      </c>
      <c r="G2759" t="s">
        <v>672</v>
      </c>
      <c r="H2759" t="s">
        <v>680</v>
      </c>
      <c r="I2759">
        <v>-34000</v>
      </c>
    </row>
    <row r="2760" spans="1:9" x14ac:dyDescent="0.35">
      <c r="A2760">
        <v>6286</v>
      </c>
      <c r="B2760">
        <v>105</v>
      </c>
      <c r="C2760" t="s">
        <v>660</v>
      </c>
      <c r="D2760">
        <v>266</v>
      </c>
      <c r="E2760" t="s">
        <v>23</v>
      </c>
      <c r="F2760" s="2">
        <v>45366</v>
      </c>
      <c r="G2760" t="s">
        <v>672</v>
      </c>
      <c r="H2760" t="s">
        <v>682</v>
      </c>
      <c r="I2760">
        <v>-10</v>
      </c>
    </row>
    <row r="2761" spans="1:9" x14ac:dyDescent="0.35">
      <c r="A2761">
        <v>6287</v>
      </c>
      <c r="B2761">
        <v>105</v>
      </c>
      <c r="C2761" t="s">
        <v>660</v>
      </c>
      <c r="D2761">
        <v>266</v>
      </c>
      <c r="E2761" t="s">
        <v>23</v>
      </c>
      <c r="F2761" s="2">
        <v>45366</v>
      </c>
      <c r="G2761" t="s">
        <v>672</v>
      </c>
      <c r="H2761" t="s">
        <v>772</v>
      </c>
      <c r="I2761">
        <v>-1486.1</v>
      </c>
    </row>
    <row r="2762" spans="1:9" x14ac:dyDescent="0.35">
      <c r="A2762">
        <v>6288</v>
      </c>
      <c r="B2762">
        <v>105</v>
      </c>
      <c r="C2762" t="s">
        <v>660</v>
      </c>
      <c r="D2762">
        <v>266</v>
      </c>
      <c r="E2762" t="s">
        <v>23</v>
      </c>
      <c r="F2762" s="2">
        <v>45366</v>
      </c>
      <c r="G2762" t="s">
        <v>672</v>
      </c>
      <c r="H2762" t="s">
        <v>665</v>
      </c>
      <c r="I2762">
        <v>-151.9</v>
      </c>
    </row>
    <row r="2763" spans="1:9" x14ac:dyDescent="0.35">
      <c r="A2763">
        <v>6289</v>
      </c>
      <c r="B2763">
        <v>105</v>
      </c>
      <c r="C2763" t="s">
        <v>660</v>
      </c>
      <c r="D2763">
        <v>266</v>
      </c>
      <c r="E2763" t="s">
        <v>23</v>
      </c>
      <c r="F2763" s="2">
        <v>45366</v>
      </c>
      <c r="G2763" t="s">
        <v>672</v>
      </c>
      <c r="H2763" t="s">
        <v>1657</v>
      </c>
      <c r="I2763">
        <v>-750</v>
      </c>
    </row>
    <row r="2764" spans="1:9" x14ac:dyDescent="0.35">
      <c r="A2764">
        <v>6146</v>
      </c>
      <c r="B2764">
        <v>105</v>
      </c>
      <c r="C2764" t="s">
        <v>660</v>
      </c>
      <c r="D2764">
        <v>266</v>
      </c>
      <c r="E2764" t="s">
        <v>23</v>
      </c>
      <c r="F2764" s="2">
        <v>45365</v>
      </c>
      <c r="G2764" t="s">
        <v>661</v>
      </c>
      <c r="H2764" t="s">
        <v>662</v>
      </c>
      <c r="I2764">
        <v>713.46</v>
      </c>
    </row>
    <row r="2765" spans="1:9" x14ac:dyDescent="0.35">
      <c r="A2765">
        <v>6121</v>
      </c>
      <c r="B2765">
        <v>105</v>
      </c>
      <c r="C2765" t="s">
        <v>660</v>
      </c>
      <c r="D2765">
        <v>266</v>
      </c>
      <c r="E2765" t="s">
        <v>23</v>
      </c>
      <c r="F2765" s="2">
        <v>45364</v>
      </c>
      <c r="G2765" t="s">
        <v>661</v>
      </c>
      <c r="H2765" t="s">
        <v>662</v>
      </c>
      <c r="I2765">
        <v>305.3</v>
      </c>
    </row>
    <row r="2766" spans="1:9" x14ac:dyDescent="0.35">
      <c r="A2766">
        <v>6122</v>
      </c>
      <c r="B2766">
        <v>105</v>
      </c>
      <c r="C2766" t="s">
        <v>660</v>
      </c>
      <c r="D2766">
        <v>266</v>
      </c>
      <c r="E2766" t="s">
        <v>23</v>
      </c>
      <c r="F2766" s="2">
        <v>45364</v>
      </c>
      <c r="G2766" t="s">
        <v>661</v>
      </c>
      <c r="H2766" t="s">
        <v>665</v>
      </c>
      <c r="I2766">
        <v>604.36</v>
      </c>
    </row>
    <row r="2767" spans="1:9" x14ac:dyDescent="0.35">
      <c r="A2767">
        <v>6123</v>
      </c>
      <c r="B2767">
        <v>105</v>
      </c>
      <c r="C2767" t="s">
        <v>660</v>
      </c>
      <c r="D2767">
        <v>266</v>
      </c>
      <c r="E2767" t="s">
        <v>23</v>
      </c>
      <c r="F2767" s="2">
        <v>45364</v>
      </c>
      <c r="G2767" t="s">
        <v>661</v>
      </c>
      <c r="H2767" t="s">
        <v>680</v>
      </c>
      <c r="I2767">
        <v>42907.54</v>
      </c>
    </row>
    <row r="2768" spans="1:9" x14ac:dyDescent="0.35">
      <c r="A2768">
        <v>6124</v>
      </c>
      <c r="B2768">
        <v>105</v>
      </c>
      <c r="C2768" t="s">
        <v>660</v>
      </c>
      <c r="D2768">
        <v>266</v>
      </c>
      <c r="E2768" t="s">
        <v>23</v>
      </c>
      <c r="F2768" s="2">
        <v>45364</v>
      </c>
      <c r="G2768" t="s">
        <v>661</v>
      </c>
      <c r="H2768" t="s">
        <v>664</v>
      </c>
      <c r="I2768">
        <v>771.42</v>
      </c>
    </row>
    <row r="2769" spans="1:9" x14ac:dyDescent="0.35">
      <c r="A2769">
        <v>6125</v>
      </c>
      <c r="B2769">
        <v>105</v>
      </c>
      <c r="C2769" t="s">
        <v>660</v>
      </c>
      <c r="D2769">
        <v>266</v>
      </c>
      <c r="E2769" t="s">
        <v>23</v>
      </c>
      <c r="F2769" s="2">
        <v>45364</v>
      </c>
      <c r="G2769" t="s">
        <v>661</v>
      </c>
      <c r="H2769" t="s">
        <v>666</v>
      </c>
      <c r="I2769">
        <v>561.79</v>
      </c>
    </row>
    <row r="2770" spans="1:9" x14ac:dyDescent="0.35">
      <c r="A2770">
        <v>6126</v>
      </c>
      <c r="B2770">
        <v>105</v>
      </c>
      <c r="C2770" t="s">
        <v>660</v>
      </c>
      <c r="D2770">
        <v>266</v>
      </c>
      <c r="E2770" t="s">
        <v>23</v>
      </c>
      <c r="F2770" s="2">
        <v>45364</v>
      </c>
      <c r="G2770" t="s">
        <v>661</v>
      </c>
      <c r="H2770" t="s">
        <v>1658</v>
      </c>
      <c r="I2770">
        <v>21035.39</v>
      </c>
    </row>
    <row r="2771" spans="1:9" x14ac:dyDescent="0.35">
      <c r="A2771">
        <v>6127</v>
      </c>
      <c r="B2771">
        <v>105</v>
      </c>
      <c r="C2771" t="s">
        <v>660</v>
      </c>
      <c r="D2771">
        <v>266</v>
      </c>
      <c r="E2771" t="s">
        <v>23</v>
      </c>
      <c r="F2771" s="2">
        <v>45364</v>
      </c>
      <c r="G2771" t="s">
        <v>661</v>
      </c>
      <c r="H2771" t="s">
        <v>1658</v>
      </c>
      <c r="I2771">
        <v>7503.57</v>
      </c>
    </row>
    <row r="2772" spans="1:9" x14ac:dyDescent="0.35">
      <c r="A2772">
        <v>6128</v>
      </c>
      <c r="B2772">
        <v>105</v>
      </c>
      <c r="C2772" t="s">
        <v>660</v>
      </c>
      <c r="D2772">
        <v>266</v>
      </c>
      <c r="E2772" t="s">
        <v>23</v>
      </c>
      <c r="F2772" s="2">
        <v>45364</v>
      </c>
      <c r="G2772" t="s">
        <v>661</v>
      </c>
      <c r="H2772" t="s">
        <v>1658</v>
      </c>
      <c r="I2772">
        <v>8358.68</v>
      </c>
    </row>
    <row r="2773" spans="1:9" x14ac:dyDescent="0.35">
      <c r="A2773">
        <v>6129</v>
      </c>
      <c r="B2773">
        <v>105</v>
      </c>
      <c r="C2773" t="s">
        <v>660</v>
      </c>
      <c r="D2773">
        <v>266</v>
      </c>
      <c r="E2773" t="s">
        <v>23</v>
      </c>
      <c r="F2773" s="2">
        <v>45364</v>
      </c>
      <c r="G2773" t="s">
        <v>661</v>
      </c>
      <c r="H2773" t="s">
        <v>1658</v>
      </c>
      <c r="I2773">
        <v>51190.46</v>
      </c>
    </row>
    <row r="2774" spans="1:9" x14ac:dyDescent="0.35">
      <c r="A2774">
        <v>6130</v>
      </c>
      <c r="B2774">
        <v>105</v>
      </c>
      <c r="C2774" t="s">
        <v>660</v>
      </c>
      <c r="D2774">
        <v>266</v>
      </c>
      <c r="E2774" t="s">
        <v>23</v>
      </c>
      <c r="F2774" s="2">
        <v>45364</v>
      </c>
      <c r="G2774" t="s">
        <v>661</v>
      </c>
      <c r="H2774" t="s">
        <v>1659</v>
      </c>
      <c r="I2774">
        <v>225</v>
      </c>
    </row>
    <row r="2775" spans="1:9" x14ac:dyDescent="0.35">
      <c r="A2775">
        <v>6131</v>
      </c>
      <c r="B2775">
        <v>105</v>
      </c>
      <c r="C2775" t="s">
        <v>660</v>
      </c>
      <c r="D2775">
        <v>266</v>
      </c>
      <c r="E2775" t="s">
        <v>23</v>
      </c>
      <c r="F2775" s="2">
        <v>45364</v>
      </c>
      <c r="G2775" t="s">
        <v>661</v>
      </c>
      <c r="H2775" t="s">
        <v>1660</v>
      </c>
      <c r="I2775">
        <v>1683.03</v>
      </c>
    </row>
    <row r="2776" spans="1:9" x14ac:dyDescent="0.35">
      <c r="A2776">
        <v>6133</v>
      </c>
      <c r="B2776">
        <v>105</v>
      </c>
      <c r="C2776" t="s">
        <v>660</v>
      </c>
      <c r="D2776">
        <v>266</v>
      </c>
      <c r="E2776" t="s">
        <v>23</v>
      </c>
      <c r="F2776" s="2">
        <v>45364</v>
      </c>
      <c r="G2776" t="s">
        <v>672</v>
      </c>
      <c r="H2776" t="s">
        <v>1580</v>
      </c>
      <c r="I2776">
        <v>-589.83000000000004</v>
      </c>
    </row>
    <row r="2777" spans="1:9" x14ac:dyDescent="0.35">
      <c r="A2777">
        <v>6134</v>
      </c>
      <c r="B2777">
        <v>105</v>
      </c>
      <c r="C2777" t="s">
        <v>660</v>
      </c>
      <c r="D2777">
        <v>266</v>
      </c>
      <c r="E2777" t="s">
        <v>23</v>
      </c>
      <c r="F2777" s="2">
        <v>45364</v>
      </c>
      <c r="G2777" t="s">
        <v>672</v>
      </c>
      <c r="H2777" t="s">
        <v>1661</v>
      </c>
      <c r="I2777">
        <v>-189.01</v>
      </c>
    </row>
    <row r="2778" spans="1:9" x14ac:dyDescent="0.35">
      <c r="A2778">
        <v>6135</v>
      </c>
      <c r="B2778">
        <v>105</v>
      </c>
      <c r="C2778" t="s">
        <v>660</v>
      </c>
      <c r="D2778">
        <v>266</v>
      </c>
      <c r="E2778" t="s">
        <v>23</v>
      </c>
      <c r="F2778" s="2">
        <v>45364</v>
      </c>
      <c r="G2778" t="s">
        <v>672</v>
      </c>
      <c r="H2778" t="s">
        <v>1520</v>
      </c>
      <c r="I2778">
        <v>-382.8</v>
      </c>
    </row>
    <row r="2779" spans="1:9" x14ac:dyDescent="0.35">
      <c r="A2779">
        <v>6136</v>
      </c>
      <c r="B2779">
        <v>105</v>
      </c>
      <c r="C2779" t="s">
        <v>660</v>
      </c>
      <c r="D2779">
        <v>266</v>
      </c>
      <c r="E2779" t="s">
        <v>23</v>
      </c>
      <c r="F2779" s="2">
        <v>45364</v>
      </c>
      <c r="G2779" t="s">
        <v>672</v>
      </c>
      <c r="H2779" t="s">
        <v>1088</v>
      </c>
      <c r="I2779">
        <v>-762.63</v>
      </c>
    </row>
    <row r="2780" spans="1:9" x14ac:dyDescent="0.35">
      <c r="A2780">
        <v>6137</v>
      </c>
      <c r="B2780">
        <v>105</v>
      </c>
      <c r="C2780" t="s">
        <v>660</v>
      </c>
      <c r="D2780">
        <v>266</v>
      </c>
      <c r="E2780" t="s">
        <v>23</v>
      </c>
      <c r="F2780" s="2">
        <v>45364</v>
      </c>
      <c r="G2780" t="s">
        <v>672</v>
      </c>
      <c r="H2780" t="s">
        <v>1509</v>
      </c>
      <c r="I2780">
        <v>-1282.28</v>
      </c>
    </row>
    <row r="2781" spans="1:9" x14ac:dyDescent="0.35">
      <c r="A2781">
        <v>6138</v>
      </c>
      <c r="B2781">
        <v>105</v>
      </c>
      <c r="C2781" t="s">
        <v>660</v>
      </c>
      <c r="D2781">
        <v>266</v>
      </c>
      <c r="E2781" t="s">
        <v>23</v>
      </c>
      <c r="F2781" s="2">
        <v>45364</v>
      </c>
      <c r="G2781" t="s">
        <v>672</v>
      </c>
      <c r="H2781" t="s">
        <v>1510</v>
      </c>
      <c r="I2781">
        <v>-1503.08</v>
      </c>
    </row>
    <row r="2782" spans="1:9" x14ac:dyDescent="0.35">
      <c r="A2782">
        <v>6139</v>
      </c>
      <c r="B2782">
        <v>105</v>
      </c>
      <c r="C2782" t="s">
        <v>660</v>
      </c>
      <c r="D2782">
        <v>266</v>
      </c>
      <c r="E2782" t="s">
        <v>23</v>
      </c>
      <c r="F2782" s="2">
        <v>45364</v>
      </c>
      <c r="G2782" t="s">
        <v>672</v>
      </c>
      <c r="H2782" t="s">
        <v>1206</v>
      </c>
      <c r="I2782">
        <v>-2179.85</v>
      </c>
    </row>
    <row r="2783" spans="1:9" x14ac:dyDescent="0.35">
      <c r="A2783">
        <v>6140</v>
      </c>
      <c r="B2783">
        <v>105</v>
      </c>
      <c r="C2783" t="s">
        <v>660</v>
      </c>
      <c r="D2783">
        <v>266</v>
      </c>
      <c r="E2783" t="s">
        <v>23</v>
      </c>
      <c r="F2783" s="2">
        <v>45364</v>
      </c>
      <c r="G2783" t="s">
        <v>672</v>
      </c>
      <c r="H2783" t="s">
        <v>1522</v>
      </c>
      <c r="I2783">
        <v>-2535</v>
      </c>
    </row>
    <row r="2784" spans="1:9" x14ac:dyDescent="0.35">
      <c r="A2784">
        <v>6141</v>
      </c>
      <c r="B2784">
        <v>105</v>
      </c>
      <c r="C2784" t="s">
        <v>660</v>
      </c>
      <c r="D2784">
        <v>266</v>
      </c>
      <c r="E2784" t="s">
        <v>23</v>
      </c>
      <c r="F2784" s="2">
        <v>45364</v>
      </c>
      <c r="G2784" t="s">
        <v>672</v>
      </c>
      <c r="H2784" t="s">
        <v>1662</v>
      </c>
      <c r="I2784">
        <v>-4275</v>
      </c>
    </row>
    <row r="2785" spans="1:9" x14ac:dyDescent="0.35">
      <c r="A2785">
        <v>6142</v>
      </c>
      <c r="B2785">
        <v>105</v>
      </c>
      <c r="C2785" t="s">
        <v>660</v>
      </c>
      <c r="D2785">
        <v>266</v>
      </c>
      <c r="E2785" t="s">
        <v>23</v>
      </c>
      <c r="F2785" s="2">
        <v>45364</v>
      </c>
      <c r="G2785" t="s">
        <v>672</v>
      </c>
      <c r="H2785" t="s">
        <v>680</v>
      </c>
      <c r="I2785">
        <v>-15208</v>
      </c>
    </row>
    <row r="2786" spans="1:9" x14ac:dyDescent="0.35">
      <c r="A2786">
        <v>6143</v>
      </c>
      <c r="B2786">
        <v>105</v>
      </c>
      <c r="C2786" t="s">
        <v>660</v>
      </c>
      <c r="D2786">
        <v>266</v>
      </c>
      <c r="E2786" t="s">
        <v>23</v>
      </c>
      <c r="F2786" s="2">
        <v>45364</v>
      </c>
      <c r="G2786" t="s">
        <v>672</v>
      </c>
      <c r="H2786" t="s">
        <v>686</v>
      </c>
      <c r="I2786">
        <v>-94775.48</v>
      </c>
    </row>
    <row r="2787" spans="1:9" x14ac:dyDescent="0.35">
      <c r="A2787">
        <v>6144</v>
      </c>
      <c r="B2787">
        <v>105</v>
      </c>
      <c r="C2787" t="s">
        <v>660</v>
      </c>
      <c r="D2787">
        <v>266</v>
      </c>
      <c r="E2787" t="s">
        <v>23</v>
      </c>
      <c r="F2787" s="2">
        <v>45364</v>
      </c>
      <c r="G2787" t="s">
        <v>672</v>
      </c>
      <c r="H2787" t="s">
        <v>1590</v>
      </c>
      <c r="I2787">
        <v>-4000</v>
      </c>
    </row>
    <row r="2788" spans="1:9" x14ac:dyDescent="0.35">
      <c r="A2788">
        <v>6145</v>
      </c>
      <c r="B2788">
        <v>105</v>
      </c>
      <c r="C2788" t="s">
        <v>660</v>
      </c>
      <c r="D2788">
        <v>266</v>
      </c>
      <c r="E2788" t="s">
        <v>23</v>
      </c>
      <c r="F2788" s="2">
        <v>45364</v>
      </c>
      <c r="G2788" t="s">
        <v>672</v>
      </c>
      <c r="H2788" t="s">
        <v>1663</v>
      </c>
      <c r="I2788">
        <v>-1175</v>
      </c>
    </row>
    <row r="2789" spans="1:9" x14ac:dyDescent="0.35">
      <c r="A2789">
        <v>6088</v>
      </c>
      <c r="B2789">
        <v>105</v>
      </c>
      <c r="C2789" t="s">
        <v>660</v>
      </c>
      <c r="D2789">
        <v>266</v>
      </c>
      <c r="E2789" t="s">
        <v>23</v>
      </c>
      <c r="F2789" s="2">
        <v>45363</v>
      </c>
      <c r="G2789" t="s">
        <v>661</v>
      </c>
      <c r="H2789" t="s">
        <v>666</v>
      </c>
      <c r="I2789">
        <v>1278.48</v>
      </c>
    </row>
    <row r="2790" spans="1:9" x14ac:dyDescent="0.35">
      <c r="A2790">
        <v>6090</v>
      </c>
      <c r="B2790">
        <v>105</v>
      </c>
      <c r="C2790" t="s">
        <v>660</v>
      </c>
      <c r="D2790">
        <v>266</v>
      </c>
      <c r="E2790" t="s">
        <v>23</v>
      </c>
      <c r="F2790" s="2">
        <v>45363</v>
      </c>
      <c r="G2790" t="s">
        <v>661</v>
      </c>
      <c r="H2790" t="s">
        <v>1664</v>
      </c>
      <c r="I2790">
        <v>15781.6</v>
      </c>
    </row>
    <row r="2791" spans="1:9" x14ac:dyDescent="0.35">
      <c r="A2791">
        <v>6091</v>
      </c>
      <c r="B2791">
        <v>105</v>
      </c>
      <c r="C2791" t="s">
        <v>660</v>
      </c>
      <c r="D2791">
        <v>266</v>
      </c>
      <c r="E2791" t="s">
        <v>23</v>
      </c>
      <c r="F2791" s="2">
        <v>45363</v>
      </c>
      <c r="G2791" t="s">
        <v>661</v>
      </c>
      <c r="H2791" t="s">
        <v>1664</v>
      </c>
      <c r="I2791">
        <v>3152.3</v>
      </c>
    </row>
    <row r="2792" spans="1:9" x14ac:dyDescent="0.35">
      <c r="A2792">
        <v>6092</v>
      </c>
      <c r="B2792">
        <v>105</v>
      </c>
      <c r="C2792" t="s">
        <v>660</v>
      </c>
      <c r="D2792">
        <v>266</v>
      </c>
      <c r="E2792" t="s">
        <v>23</v>
      </c>
      <c r="F2792" s="2">
        <v>45363</v>
      </c>
      <c r="G2792" t="s">
        <v>661</v>
      </c>
      <c r="H2792" t="s">
        <v>1664</v>
      </c>
      <c r="I2792">
        <v>4003.49</v>
      </c>
    </row>
    <row r="2793" spans="1:9" x14ac:dyDescent="0.35">
      <c r="A2793">
        <v>6093</v>
      </c>
      <c r="B2793">
        <v>105</v>
      </c>
      <c r="C2793" t="s">
        <v>660</v>
      </c>
      <c r="D2793">
        <v>266</v>
      </c>
      <c r="E2793" t="s">
        <v>23</v>
      </c>
      <c r="F2793" s="2">
        <v>45363</v>
      </c>
      <c r="G2793" t="s">
        <v>661</v>
      </c>
      <c r="H2793" t="s">
        <v>1664</v>
      </c>
      <c r="I2793">
        <v>36143.22</v>
      </c>
    </row>
    <row r="2794" spans="1:9" x14ac:dyDescent="0.35">
      <c r="A2794">
        <v>6094</v>
      </c>
      <c r="B2794">
        <v>105</v>
      </c>
      <c r="C2794" t="s">
        <v>660</v>
      </c>
      <c r="D2794">
        <v>266</v>
      </c>
      <c r="E2794" t="s">
        <v>23</v>
      </c>
      <c r="F2794" s="2">
        <v>45363</v>
      </c>
      <c r="G2794" t="s">
        <v>661</v>
      </c>
      <c r="H2794" t="s">
        <v>1665</v>
      </c>
      <c r="I2794">
        <v>700</v>
      </c>
    </row>
    <row r="2795" spans="1:9" x14ac:dyDescent="0.35">
      <c r="A2795">
        <v>6095</v>
      </c>
      <c r="B2795">
        <v>105</v>
      </c>
      <c r="C2795" t="s">
        <v>660</v>
      </c>
      <c r="D2795">
        <v>266</v>
      </c>
      <c r="E2795" t="s">
        <v>23</v>
      </c>
      <c r="F2795" s="2">
        <v>45363</v>
      </c>
      <c r="G2795" t="s">
        <v>672</v>
      </c>
      <c r="H2795" t="s">
        <v>1521</v>
      </c>
      <c r="I2795">
        <v>-249</v>
      </c>
    </row>
    <row r="2796" spans="1:9" x14ac:dyDescent="0.35">
      <c r="A2796">
        <v>6096</v>
      </c>
      <c r="B2796">
        <v>105</v>
      </c>
      <c r="C2796" t="s">
        <v>660</v>
      </c>
      <c r="D2796">
        <v>266</v>
      </c>
      <c r="E2796" t="s">
        <v>23</v>
      </c>
      <c r="F2796" s="2">
        <v>45363</v>
      </c>
      <c r="G2796" t="s">
        <v>672</v>
      </c>
      <c r="H2796" t="s">
        <v>1519</v>
      </c>
      <c r="I2796">
        <v>-270</v>
      </c>
    </row>
    <row r="2797" spans="1:9" x14ac:dyDescent="0.35">
      <c r="A2797">
        <v>6097</v>
      </c>
      <c r="B2797">
        <v>105</v>
      </c>
      <c r="C2797" t="s">
        <v>660</v>
      </c>
      <c r="D2797">
        <v>266</v>
      </c>
      <c r="E2797" t="s">
        <v>23</v>
      </c>
      <c r="F2797" s="2">
        <v>45363</v>
      </c>
      <c r="G2797" t="s">
        <v>672</v>
      </c>
      <c r="H2797" t="s">
        <v>1666</v>
      </c>
      <c r="I2797">
        <v>-410</v>
      </c>
    </row>
    <row r="2798" spans="1:9" x14ac:dyDescent="0.35">
      <c r="A2798">
        <v>6098</v>
      </c>
      <c r="B2798">
        <v>105</v>
      </c>
      <c r="C2798" t="s">
        <v>660</v>
      </c>
      <c r="D2798">
        <v>266</v>
      </c>
      <c r="E2798" t="s">
        <v>23</v>
      </c>
      <c r="F2798" s="2">
        <v>45363</v>
      </c>
      <c r="G2798" t="s">
        <v>672</v>
      </c>
      <c r="H2798" t="s">
        <v>1085</v>
      </c>
      <c r="I2798">
        <v>-439.16</v>
      </c>
    </row>
    <row r="2799" spans="1:9" x14ac:dyDescent="0.35">
      <c r="A2799">
        <v>6099</v>
      </c>
      <c r="B2799">
        <v>105</v>
      </c>
      <c r="C2799" t="s">
        <v>660</v>
      </c>
      <c r="D2799">
        <v>266</v>
      </c>
      <c r="E2799" t="s">
        <v>23</v>
      </c>
      <c r="F2799" s="2">
        <v>45363</v>
      </c>
      <c r="G2799" t="s">
        <v>672</v>
      </c>
      <c r="H2799" t="s">
        <v>1089</v>
      </c>
      <c r="I2799">
        <v>-559.91</v>
      </c>
    </row>
    <row r="2800" spans="1:9" x14ac:dyDescent="0.35">
      <c r="A2800">
        <v>6100</v>
      </c>
      <c r="B2800">
        <v>105</v>
      </c>
      <c r="C2800" t="s">
        <v>660</v>
      </c>
      <c r="D2800">
        <v>266</v>
      </c>
      <c r="E2800" t="s">
        <v>23</v>
      </c>
      <c r="F2800" s="2">
        <v>45363</v>
      </c>
      <c r="G2800" t="s">
        <v>672</v>
      </c>
      <c r="H2800" t="s">
        <v>1088</v>
      </c>
      <c r="I2800">
        <v>-620.88</v>
      </c>
    </row>
    <row r="2801" spans="1:9" x14ac:dyDescent="0.35">
      <c r="A2801">
        <v>6101</v>
      </c>
      <c r="B2801">
        <v>105</v>
      </c>
      <c r="C2801" t="s">
        <v>660</v>
      </c>
      <c r="D2801">
        <v>266</v>
      </c>
      <c r="E2801" t="s">
        <v>23</v>
      </c>
      <c r="F2801" s="2">
        <v>45363</v>
      </c>
      <c r="G2801" t="s">
        <v>672</v>
      </c>
      <c r="H2801" t="s">
        <v>1512</v>
      </c>
      <c r="I2801">
        <v>-869.09</v>
      </c>
    </row>
    <row r="2802" spans="1:9" x14ac:dyDescent="0.35">
      <c r="A2802">
        <v>6102</v>
      </c>
      <c r="B2802">
        <v>105</v>
      </c>
      <c r="C2802" t="s">
        <v>660</v>
      </c>
      <c r="D2802">
        <v>266</v>
      </c>
      <c r="E2802" t="s">
        <v>23</v>
      </c>
      <c r="F2802" s="2">
        <v>45363</v>
      </c>
      <c r="G2802" t="s">
        <v>672</v>
      </c>
      <c r="H2802" t="s">
        <v>907</v>
      </c>
      <c r="I2802">
        <v>-1749</v>
      </c>
    </row>
    <row r="2803" spans="1:9" x14ac:dyDescent="0.35">
      <c r="A2803">
        <v>6103</v>
      </c>
      <c r="B2803">
        <v>105</v>
      </c>
      <c r="C2803" t="s">
        <v>660</v>
      </c>
      <c r="D2803">
        <v>266</v>
      </c>
      <c r="E2803" t="s">
        <v>23</v>
      </c>
      <c r="F2803" s="2">
        <v>45363</v>
      </c>
      <c r="G2803" t="s">
        <v>672</v>
      </c>
      <c r="H2803" t="s">
        <v>696</v>
      </c>
      <c r="I2803">
        <v>-1.65</v>
      </c>
    </row>
    <row r="2804" spans="1:9" x14ac:dyDescent="0.35">
      <c r="A2804">
        <v>6104</v>
      </c>
      <c r="B2804">
        <v>105</v>
      </c>
      <c r="C2804" t="s">
        <v>660</v>
      </c>
      <c r="D2804">
        <v>266</v>
      </c>
      <c r="E2804" t="s">
        <v>23</v>
      </c>
      <c r="F2804" s="2">
        <v>45363</v>
      </c>
      <c r="G2804" t="s">
        <v>672</v>
      </c>
      <c r="H2804" t="s">
        <v>696</v>
      </c>
      <c r="I2804">
        <v>-1.65</v>
      </c>
    </row>
    <row r="2805" spans="1:9" x14ac:dyDescent="0.35">
      <c r="A2805">
        <v>6105</v>
      </c>
      <c r="B2805">
        <v>105</v>
      </c>
      <c r="C2805" t="s">
        <v>660</v>
      </c>
      <c r="D2805">
        <v>266</v>
      </c>
      <c r="E2805" t="s">
        <v>23</v>
      </c>
      <c r="F2805" s="2">
        <v>45363</v>
      </c>
      <c r="G2805" t="s">
        <v>672</v>
      </c>
      <c r="H2805" t="s">
        <v>696</v>
      </c>
      <c r="I2805">
        <v>-1.65</v>
      </c>
    </row>
    <row r="2806" spans="1:9" x14ac:dyDescent="0.35">
      <c r="A2806">
        <v>6106</v>
      </c>
      <c r="B2806">
        <v>105</v>
      </c>
      <c r="C2806" t="s">
        <v>660</v>
      </c>
      <c r="D2806">
        <v>266</v>
      </c>
      <c r="E2806" t="s">
        <v>23</v>
      </c>
      <c r="F2806" s="2">
        <v>45363</v>
      </c>
      <c r="G2806" t="s">
        <v>672</v>
      </c>
      <c r="H2806" t="s">
        <v>696</v>
      </c>
      <c r="I2806">
        <v>-1.65</v>
      </c>
    </row>
    <row r="2807" spans="1:9" x14ac:dyDescent="0.35">
      <c r="A2807">
        <v>6107</v>
      </c>
      <c r="B2807">
        <v>105</v>
      </c>
      <c r="C2807" t="s">
        <v>660</v>
      </c>
      <c r="D2807">
        <v>266</v>
      </c>
      <c r="E2807" t="s">
        <v>23</v>
      </c>
      <c r="F2807" s="2">
        <v>45363</v>
      </c>
      <c r="G2807" t="s">
        <v>672</v>
      </c>
      <c r="H2807" t="s">
        <v>696</v>
      </c>
      <c r="I2807">
        <v>-1.65</v>
      </c>
    </row>
    <row r="2808" spans="1:9" x14ac:dyDescent="0.35">
      <c r="A2808">
        <v>6108</v>
      </c>
      <c r="B2808">
        <v>105</v>
      </c>
      <c r="C2808" t="s">
        <v>660</v>
      </c>
      <c r="D2808">
        <v>266</v>
      </c>
      <c r="E2808" t="s">
        <v>23</v>
      </c>
      <c r="F2808" s="2">
        <v>45363</v>
      </c>
      <c r="G2808" t="s">
        <v>672</v>
      </c>
      <c r="H2808" t="s">
        <v>696</v>
      </c>
      <c r="I2808">
        <v>-1.65</v>
      </c>
    </row>
    <row r="2809" spans="1:9" x14ac:dyDescent="0.35">
      <c r="A2809">
        <v>6109</v>
      </c>
      <c r="B2809">
        <v>105</v>
      </c>
      <c r="C2809" t="s">
        <v>660</v>
      </c>
      <c r="D2809">
        <v>266</v>
      </c>
      <c r="E2809" t="s">
        <v>23</v>
      </c>
      <c r="F2809" s="2">
        <v>45363</v>
      </c>
      <c r="G2809" t="s">
        <v>672</v>
      </c>
      <c r="H2809" t="s">
        <v>696</v>
      </c>
      <c r="I2809">
        <v>-1.65</v>
      </c>
    </row>
    <row r="2810" spans="1:9" x14ac:dyDescent="0.35">
      <c r="A2810">
        <v>6110</v>
      </c>
      <c r="B2810">
        <v>105</v>
      </c>
      <c r="C2810" t="s">
        <v>660</v>
      </c>
      <c r="D2810">
        <v>266</v>
      </c>
      <c r="E2810" t="s">
        <v>23</v>
      </c>
      <c r="F2810" s="2">
        <v>45363</v>
      </c>
      <c r="G2810" t="s">
        <v>672</v>
      </c>
      <c r="H2810" t="s">
        <v>680</v>
      </c>
      <c r="I2810">
        <v>-13774</v>
      </c>
    </row>
    <row r="2811" spans="1:9" x14ac:dyDescent="0.35">
      <c r="A2811">
        <v>6111</v>
      </c>
      <c r="B2811">
        <v>105</v>
      </c>
      <c r="C2811" t="s">
        <v>660</v>
      </c>
      <c r="D2811">
        <v>266</v>
      </c>
      <c r="E2811" t="s">
        <v>23</v>
      </c>
      <c r="F2811" s="2">
        <v>45363</v>
      </c>
      <c r="G2811" t="s">
        <v>672</v>
      </c>
      <c r="H2811" t="s">
        <v>772</v>
      </c>
      <c r="I2811">
        <v>-4507.76</v>
      </c>
    </row>
    <row r="2812" spans="1:9" x14ac:dyDescent="0.35">
      <c r="A2812">
        <v>6112</v>
      </c>
      <c r="B2812">
        <v>105</v>
      </c>
      <c r="C2812" t="s">
        <v>660</v>
      </c>
      <c r="D2812">
        <v>266</v>
      </c>
      <c r="E2812" t="s">
        <v>23</v>
      </c>
      <c r="F2812" s="2">
        <v>45363</v>
      </c>
      <c r="G2812" t="s">
        <v>672</v>
      </c>
      <c r="H2812" t="s">
        <v>686</v>
      </c>
      <c r="I2812">
        <v>-31800</v>
      </c>
    </row>
    <row r="2813" spans="1:9" x14ac:dyDescent="0.35">
      <c r="A2813">
        <v>6113</v>
      </c>
      <c r="B2813">
        <v>105</v>
      </c>
      <c r="C2813" t="s">
        <v>660</v>
      </c>
      <c r="D2813">
        <v>266</v>
      </c>
      <c r="E2813" t="s">
        <v>23</v>
      </c>
      <c r="F2813" s="2">
        <v>45363</v>
      </c>
      <c r="G2813" t="s">
        <v>672</v>
      </c>
      <c r="H2813" t="s">
        <v>665</v>
      </c>
      <c r="I2813">
        <v>-52000</v>
      </c>
    </row>
    <row r="2814" spans="1:9" x14ac:dyDescent="0.35">
      <c r="A2814">
        <v>6114</v>
      </c>
      <c r="B2814">
        <v>105</v>
      </c>
      <c r="C2814" t="s">
        <v>660</v>
      </c>
      <c r="D2814">
        <v>266</v>
      </c>
      <c r="E2814" t="s">
        <v>23</v>
      </c>
      <c r="F2814" s="2">
        <v>45363</v>
      </c>
      <c r="G2814" t="s">
        <v>672</v>
      </c>
      <c r="H2814" t="s">
        <v>680</v>
      </c>
      <c r="I2814">
        <v>-8437</v>
      </c>
    </row>
    <row r="2815" spans="1:9" x14ac:dyDescent="0.35">
      <c r="A2815">
        <v>6115</v>
      </c>
      <c r="B2815">
        <v>105</v>
      </c>
      <c r="C2815" t="s">
        <v>660</v>
      </c>
      <c r="D2815">
        <v>266</v>
      </c>
      <c r="E2815" t="s">
        <v>23</v>
      </c>
      <c r="F2815" s="2">
        <v>45363</v>
      </c>
      <c r="G2815" t="s">
        <v>672</v>
      </c>
      <c r="H2815" t="s">
        <v>772</v>
      </c>
      <c r="I2815">
        <v>-10</v>
      </c>
    </row>
    <row r="2816" spans="1:9" x14ac:dyDescent="0.35">
      <c r="A2816">
        <v>6116</v>
      </c>
      <c r="B2816">
        <v>105</v>
      </c>
      <c r="C2816" t="s">
        <v>660</v>
      </c>
      <c r="D2816">
        <v>266</v>
      </c>
      <c r="E2816" t="s">
        <v>23</v>
      </c>
      <c r="F2816" s="2">
        <v>45363</v>
      </c>
      <c r="G2816" t="s">
        <v>672</v>
      </c>
      <c r="H2816" t="s">
        <v>665</v>
      </c>
      <c r="I2816">
        <v>-10</v>
      </c>
    </row>
    <row r="2817" spans="1:9" x14ac:dyDescent="0.35">
      <c r="A2817">
        <v>6117</v>
      </c>
      <c r="B2817">
        <v>105</v>
      </c>
      <c r="C2817" t="s">
        <v>660</v>
      </c>
      <c r="D2817">
        <v>266</v>
      </c>
      <c r="E2817" t="s">
        <v>23</v>
      </c>
      <c r="F2817" s="2">
        <v>45363</v>
      </c>
      <c r="G2817" t="s">
        <v>672</v>
      </c>
      <c r="H2817" t="s">
        <v>932</v>
      </c>
      <c r="I2817">
        <v>-460</v>
      </c>
    </row>
    <row r="2818" spans="1:9" x14ac:dyDescent="0.35">
      <c r="A2818">
        <v>6118</v>
      </c>
      <c r="B2818">
        <v>105</v>
      </c>
      <c r="C2818" t="s">
        <v>660</v>
      </c>
      <c r="D2818">
        <v>266</v>
      </c>
      <c r="E2818" t="s">
        <v>23</v>
      </c>
      <c r="F2818" s="2">
        <v>45363</v>
      </c>
      <c r="G2818" t="s">
        <v>672</v>
      </c>
      <c r="H2818" t="s">
        <v>1667</v>
      </c>
      <c r="I2818">
        <v>-450</v>
      </c>
    </row>
    <row r="2819" spans="1:9" x14ac:dyDescent="0.35">
      <c r="A2819">
        <v>6119</v>
      </c>
      <c r="B2819">
        <v>105</v>
      </c>
      <c r="C2819" t="s">
        <v>660</v>
      </c>
      <c r="D2819">
        <v>266</v>
      </c>
      <c r="E2819" t="s">
        <v>23</v>
      </c>
      <c r="F2819" s="2">
        <v>45363</v>
      </c>
      <c r="G2819" t="s">
        <v>672</v>
      </c>
      <c r="H2819" t="s">
        <v>1668</v>
      </c>
      <c r="I2819">
        <v>-2566.4</v>
      </c>
    </row>
    <row r="2820" spans="1:9" x14ac:dyDescent="0.35">
      <c r="A2820">
        <v>6045</v>
      </c>
      <c r="B2820">
        <v>105</v>
      </c>
      <c r="C2820" t="s">
        <v>660</v>
      </c>
      <c r="D2820">
        <v>266</v>
      </c>
      <c r="E2820" t="s">
        <v>23</v>
      </c>
      <c r="F2820" s="2">
        <v>45362</v>
      </c>
      <c r="G2820" t="s">
        <v>661</v>
      </c>
      <c r="H2820" t="s">
        <v>680</v>
      </c>
      <c r="I2820">
        <v>93865.25</v>
      </c>
    </row>
    <row r="2821" spans="1:9" x14ac:dyDescent="0.35">
      <c r="A2821">
        <v>6046</v>
      </c>
      <c r="B2821">
        <v>105</v>
      </c>
      <c r="C2821" t="s">
        <v>660</v>
      </c>
      <c r="D2821">
        <v>266</v>
      </c>
      <c r="E2821" t="s">
        <v>23</v>
      </c>
      <c r="F2821" s="2">
        <v>45362</v>
      </c>
      <c r="G2821" t="s">
        <v>661</v>
      </c>
      <c r="H2821" t="s">
        <v>665</v>
      </c>
      <c r="I2821">
        <v>5654.03</v>
      </c>
    </row>
    <row r="2822" spans="1:9" x14ac:dyDescent="0.35">
      <c r="A2822">
        <v>6047</v>
      </c>
      <c r="B2822">
        <v>105</v>
      </c>
      <c r="C2822" t="s">
        <v>660</v>
      </c>
      <c r="D2822">
        <v>266</v>
      </c>
      <c r="E2822" t="s">
        <v>23</v>
      </c>
      <c r="F2822" s="2">
        <v>45362</v>
      </c>
      <c r="G2822" t="s">
        <v>661</v>
      </c>
      <c r="H2822" t="s">
        <v>664</v>
      </c>
      <c r="I2822">
        <v>5000</v>
      </c>
    </row>
    <row r="2823" spans="1:9" x14ac:dyDescent="0.35">
      <c r="A2823">
        <v>6048</v>
      </c>
      <c r="B2823">
        <v>105</v>
      </c>
      <c r="C2823" t="s">
        <v>660</v>
      </c>
      <c r="D2823">
        <v>266</v>
      </c>
      <c r="E2823" t="s">
        <v>23</v>
      </c>
      <c r="F2823" s="2">
        <v>45362</v>
      </c>
      <c r="G2823" t="s">
        <v>661</v>
      </c>
      <c r="H2823" t="s">
        <v>666</v>
      </c>
      <c r="I2823">
        <v>392.03</v>
      </c>
    </row>
    <row r="2824" spans="1:9" x14ac:dyDescent="0.35">
      <c r="A2824">
        <v>6049</v>
      </c>
      <c r="B2824">
        <v>105</v>
      </c>
      <c r="C2824" t="s">
        <v>660</v>
      </c>
      <c r="D2824">
        <v>266</v>
      </c>
      <c r="E2824" t="s">
        <v>23</v>
      </c>
      <c r="F2824" s="2">
        <v>45362</v>
      </c>
      <c r="G2824" t="s">
        <v>661</v>
      </c>
      <c r="H2824" t="s">
        <v>667</v>
      </c>
      <c r="I2824">
        <v>726.66</v>
      </c>
    </row>
    <row r="2825" spans="1:9" x14ac:dyDescent="0.35">
      <c r="A2825">
        <v>6050</v>
      </c>
      <c r="B2825">
        <v>105</v>
      </c>
      <c r="C2825" t="s">
        <v>660</v>
      </c>
      <c r="D2825">
        <v>266</v>
      </c>
      <c r="E2825" t="s">
        <v>23</v>
      </c>
      <c r="F2825" s="2">
        <v>45362</v>
      </c>
      <c r="G2825" t="s">
        <v>661</v>
      </c>
      <c r="H2825" t="s">
        <v>1669</v>
      </c>
      <c r="I2825">
        <v>163462.78</v>
      </c>
    </row>
    <row r="2826" spans="1:9" x14ac:dyDescent="0.35">
      <c r="A2826">
        <v>6051</v>
      </c>
      <c r="B2826">
        <v>105</v>
      </c>
      <c r="C2826" t="s">
        <v>660</v>
      </c>
      <c r="D2826">
        <v>266</v>
      </c>
      <c r="E2826" t="s">
        <v>23</v>
      </c>
      <c r="F2826" s="2">
        <v>45362</v>
      </c>
      <c r="G2826" t="s">
        <v>661</v>
      </c>
      <c r="H2826" t="s">
        <v>1669</v>
      </c>
      <c r="I2826">
        <v>62404.45</v>
      </c>
    </row>
    <row r="2827" spans="1:9" x14ac:dyDescent="0.35">
      <c r="A2827">
        <v>6052</v>
      </c>
      <c r="B2827">
        <v>105</v>
      </c>
      <c r="C2827" t="s">
        <v>660</v>
      </c>
      <c r="D2827">
        <v>266</v>
      </c>
      <c r="E2827" t="s">
        <v>23</v>
      </c>
      <c r="F2827" s="2">
        <v>45362</v>
      </c>
      <c r="G2827" t="s">
        <v>661</v>
      </c>
      <c r="H2827" t="s">
        <v>1669</v>
      </c>
      <c r="I2827">
        <v>25892.84</v>
      </c>
    </row>
    <row r="2828" spans="1:9" x14ac:dyDescent="0.35">
      <c r="A2828">
        <v>6053</v>
      </c>
      <c r="B2828">
        <v>105</v>
      </c>
      <c r="C2828" t="s">
        <v>660</v>
      </c>
      <c r="D2828">
        <v>266</v>
      </c>
      <c r="E2828" t="s">
        <v>23</v>
      </c>
      <c r="F2828" s="2">
        <v>45362</v>
      </c>
      <c r="G2828" t="s">
        <v>661</v>
      </c>
      <c r="H2828" t="s">
        <v>1669</v>
      </c>
      <c r="I2828">
        <v>252550.54</v>
      </c>
    </row>
    <row r="2829" spans="1:9" x14ac:dyDescent="0.35">
      <c r="A2829">
        <v>6054</v>
      </c>
      <c r="B2829">
        <v>105</v>
      </c>
      <c r="C2829" t="s">
        <v>660</v>
      </c>
      <c r="D2829">
        <v>266</v>
      </c>
      <c r="E2829" t="s">
        <v>23</v>
      </c>
      <c r="F2829" s="2">
        <v>45362</v>
      </c>
      <c r="G2829" t="s">
        <v>661</v>
      </c>
      <c r="H2829" t="s">
        <v>1670</v>
      </c>
      <c r="I2829">
        <v>1741.06</v>
      </c>
    </row>
    <row r="2830" spans="1:9" x14ac:dyDescent="0.35">
      <c r="A2830">
        <v>6055</v>
      </c>
      <c r="B2830">
        <v>105</v>
      </c>
      <c r="C2830" t="s">
        <v>660</v>
      </c>
      <c r="D2830">
        <v>266</v>
      </c>
      <c r="E2830" t="s">
        <v>23</v>
      </c>
      <c r="F2830" s="2">
        <v>45362</v>
      </c>
      <c r="G2830" t="s">
        <v>661</v>
      </c>
      <c r="H2830" t="s">
        <v>1671</v>
      </c>
      <c r="I2830">
        <v>9.5</v>
      </c>
    </row>
    <row r="2831" spans="1:9" x14ac:dyDescent="0.35">
      <c r="A2831">
        <v>6056</v>
      </c>
      <c r="B2831">
        <v>105</v>
      </c>
      <c r="C2831" t="s">
        <v>660</v>
      </c>
      <c r="D2831">
        <v>266</v>
      </c>
      <c r="E2831" t="s">
        <v>23</v>
      </c>
      <c r="F2831" s="2">
        <v>45362</v>
      </c>
      <c r="G2831" t="s">
        <v>672</v>
      </c>
      <c r="H2831" t="s">
        <v>969</v>
      </c>
      <c r="I2831">
        <v>-299.89999999999998</v>
      </c>
    </row>
    <row r="2832" spans="1:9" x14ac:dyDescent="0.35">
      <c r="A2832">
        <v>6057</v>
      </c>
      <c r="B2832">
        <v>105</v>
      </c>
      <c r="C2832" t="s">
        <v>660</v>
      </c>
      <c r="D2832">
        <v>266</v>
      </c>
      <c r="E2832" t="s">
        <v>23</v>
      </c>
      <c r="F2832" s="2">
        <v>45362</v>
      </c>
      <c r="G2832" t="s">
        <v>672</v>
      </c>
      <c r="H2832" t="s">
        <v>1085</v>
      </c>
      <c r="I2832">
        <v>-413.22</v>
      </c>
    </row>
    <row r="2833" spans="1:9" x14ac:dyDescent="0.35">
      <c r="A2833">
        <v>6058</v>
      </c>
      <c r="B2833">
        <v>105</v>
      </c>
      <c r="C2833" t="s">
        <v>660</v>
      </c>
      <c r="D2833">
        <v>266</v>
      </c>
      <c r="E2833" t="s">
        <v>23</v>
      </c>
      <c r="F2833" s="2">
        <v>45362</v>
      </c>
      <c r="G2833" t="s">
        <v>672</v>
      </c>
      <c r="H2833" t="s">
        <v>1085</v>
      </c>
      <c r="I2833">
        <v>-611.65</v>
      </c>
    </row>
    <row r="2834" spans="1:9" x14ac:dyDescent="0.35">
      <c r="A2834">
        <v>6059</v>
      </c>
      <c r="B2834">
        <v>105</v>
      </c>
      <c r="C2834" t="s">
        <v>660</v>
      </c>
      <c r="D2834">
        <v>266</v>
      </c>
      <c r="E2834" t="s">
        <v>23</v>
      </c>
      <c r="F2834" s="2">
        <v>45362</v>
      </c>
      <c r="G2834" t="s">
        <v>672</v>
      </c>
      <c r="H2834" t="s">
        <v>973</v>
      </c>
      <c r="I2834">
        <v>-1037.6400000000001</v>
      </c>
    </row>
    <row r="2835" spans="1:9" x14ac:dyDescent="0.35">
      <c r="A2835">
        <v>6060</v>
      </c>
      <c r="B2835">
        <v>105</v>
      </c>
      <c r="C2835" t="s">
        <v>660</v>
      </c>
      <c r="D2835">
        <v>266</v>
      </c>
      <c r="E2835" t="s">
        <v>23</v>
      </c>
      <c r="F2835" s="2">
        <v>45362</v>
      </c>
      <c r="G2835" t="s">
        <v>672</v>
      </c>
      <c r="H2835" t="s">
        <v>1088</v>
      </c>
      <c r="I2835">
        <v>-1252.97</v>
      </c>
    </row>
    <row r="2836" spans="1:9" x14ac:dyDescent="0.35">
      <c r="A2836">
        <v>6061</v>
      </c>
      <c r="B2836">
        <v>105</v>
      </c>
      <c r="C2836" t="s">
        <v>660</v>
      </c>
      <c r="D2836">
        <v>266</v>
      </c>
      <c r="E2836" t="s">
        <v>23</v>
      </c>
      <c r="F2836" s="2">
        <v>45362</v>
      </c>
      <c r="G2836" t="s">
        <v>672</v>
      </c>
      <c r="H2836" t="s">
        <v>1522</v>
      </c>
      <c r="I2836">
        <v>-1963.78</v>
      </c>
    </row>
    <row r="2837" spans="1:9" x14ac:dyDescent="0.35">
      <c r="A2837">
        <v>6062</v>
      </c>
      <c r="B2837">
        <v>105</v>
      </c>
      <c r="C2837" t="s">
        <v>660</v>
      </c>
      <c r="D2837">
        <v>266</v>
      </c>
      <c r="E2837" t="s">
        <v>23</v>
      </c>
      <c r="F2837" s="2">
        <v>45362</v>
      </c>
      <c r="G2837" t="s">
        <v>672</v>
      </c>
      <c r="H2837" t="s">
        <v>1140</v>
      </c>
      <c r="I2837">
        <v>-14000</v>
      </c>
    </row>
    <row r="2838" spans="1:9" x14ac:dyDescent="0.35">
      <c r="A2838">
        <v>6063</v>
      </c>
      <c r="B2838">
        <v>105</v>
      </c>
      <c r="C2838" t="s">
        <v>660</v>
      </c>
      <c r="D2838">
        <v>266</v>
      </c>
      <c r="E2838" t="s">
        <v>23</v>
      </c>
      <c r="F2838" s="2">
        <v>45362</v>
      </c>
      <c r="G2838" t="s">
        <v>672</v>
      </c>
      <c r="H2838" t="s">
        <v>1672</v>
      </c>
      <c r="I2838">
        <v>-230</v>
      </c>
    </row>
    <row r="2839" spans="1:9" x14ac:dyDescent="0.35">
      <c r="A2839">
        <v>6064</v>
      </c>
      <c r="B2839">
        <v>105</v>
      </c>
      <c r="C2839" t="s">
        <v>660</v>
      </c>
      <c r="D2839">
        <v>266</v>
      </c>
      <c r="E2839" t="s">
        <v>23</v>
      </c>
      <c r="F2839" s="2">
        <v>45362</v>
      </c>
      <c r="G2839" t="s">
        <v>672</v>
      </c>
      <c r="H2839" t="s">
        <v>949</v>
      </c>
      <c r="I2839">
        <v>-35000</v>
      </c>
    </row>
    <row r="2840" spans="1:9" x14ac:dyDescent="0.35">
      <c r="A2840">
        <v>6065</v>
      </c>
      <c r="B2840">
        <v>105</v>
      </c>
      <c r="C2840" t="s">
        <v>660</v>
      </c>
      <c r="D2840">
        <v>266</v>
      </c>
      <c r="E2840" t="s">
        <v>23</v>
      </c>
      <c r="F2840" s="2">
        <v>45362</v>
      </c>
      <c r="G2840" t="s">
        <v>672</v>
      </c>
      <c r="H2840" t="s">
        <v>696</v>
      </c>
      <c r="I2840">
        <v>-1.65</v>
      </c>
    </row>
    <row r="2841" spans="1:9" x14ac:dyDescent="0.35">
      <c r="A2841">
        <v>6066</v>
      </c>
      <c r="B2841">
        <v>105</v>
      </c>
      <c r="C2841" t="s">
        <v>660</v>
      </c>
      <c r="D2841">
        <v>266</v>
      </c>
      <c r="E2841" t="s">
        <v>23</v>
      </c>
      <c r="F2841" s="2">
        <v>45362</v>
      </c>
      <c r="G2841" t="s">
        <v>672</v>
      </c>
      <c r="H2841" t="s">
        <v>696</v>
      </c>
      <c r="I2841">
        <v>-9</v>
      </c>
    </row>
    <row r="2842" spans="1:9" x14ac:dyDescent="0.35">
      <c r="A2842">
        <v>6067</v>
      </c>
      <c r="B2842">
        <v>105</v>
      </c>
      <c r="C2842" t="s">
        <v>660</v>
      </c>
      <c r="D2842">
        <v>266</v>
      </c>
      <c r="E2842" t="s">
        <v>23</v>
      </c>
      <c r="F2842" s="2">
        <v>45362</v>
      </c>
      <c r="G2842" t="s">
        <v>672</v>
      </c>
      <c r="H2842" t="s">
        <v>745</v>
      </c>
      <c r="I2842">
        <v>-582.71</v>
      </c>
    </row>
    <row r="2843" spans="1:9" x14ac:dyDescent="0.35">
      <c r="A2843">
        <v>6068</v>
      </c>
      <c r="B2843">
        <v>105</v>
      </c>
      <c r="C2843" t="s">
        <v>660</v>
      </c>
      <c r="D2843">
        <v>266</v>
      </c>
      <c r="E2843" t="s">
        <v>23</v>
      </c>
      <c r="F2843" s="2">
        <v>45362</v>
      </c>
      <c r="G2843" t="s">
        <v>672</v>
      </c>
      <c r="H2843" t="s">
        <v>686</v>
      </c>
      <c r="I2843">
        <v>-303600</v>
      </c>
    </row>
    <row r="2844" spans="1:9" x14ac:dyDescent="0.35">
      <c r="A2844">
        <v>6069</v>
      </c>
      <c r="B2844">
        <v>105</v>
      </c>
      <c r="C2844" t="s">
        <v>660</v>
      </c>
      <c r="D2844">
        <v>266</v>
      </c>
      <c r="E2844" t="s">
        <v>23</v>
      </c>
      <c r="F2844" s="2">
        <v>45362</v>
      </c>
      <c r="G2844" t="s">
        <v>672</v>
      </c>
      <c r="H2844" t="s">
        <v>665</v>
      </c>
      <c r="I2844">
        <v>-10</v>
      </c>
    </row>
    <row r="2845" spans="1:9" x14ac:dyDescent="0.35">
      <c r="A2845">
        <v>6070</v>
      </c>
      <c r="B2845">
        <v>105</v>
      </c>
      <c r="C2845" t="s">
        <v>660</v>
      </c>
      <c r="D2845">
        <v>266</v>
      </c>
      <c r="E2845" t="s">
        <v>23</v>
      </c>
      <c r="F2845" s="2">
        <v>45362</v>
      </c>
      <c r="G2845" t="s">
        <v>672</v>
      </c>
      <c r="H2845" t="s">
        <v>665</v>
      </c>
      <c r="I2845">
        <v>-23000</v>
      </c>
    </row>
    <row r="2846" spans="1:9" x14ac:dyDescent="0.35">
      <c r="A2846">
        <v>6071</v>
      </c>
      <c r="B2846">
        <v>105</v>
      </c>
      <c r="C2846" t="s">
        <v>660</v>
      </c>
      <c r="D2846">
        <v>266</v>
      </c>
      <c r="E2846" t="s">
        <v>23</v>
      </c>
      <c r="F2846" s="2">
        <v>45362</v>
      </c>
      <c r="G2846" t="s">
        <v>672</v>
      </c>
      <c r="H2846" t="s">
        <v>714</v>
      </c>
      <c r="I2846">
        <v>-1000</v>
      </c>
    </row>
    <row r="2847" spans="1:9" x14ac:dyDescent="0.35">
      <c r="A2847">
        <v>6072</v>
      </c>
      <c r="B2847">
        <v>105</v>
      </c>
      <c r="C2847" t="s">
        <v>660</v>
      </c>
      <c r="D2847">
        <v>266</v>
      </c>
      <c r="E2847" t="s">
        <v>23</v>
      </c>
      <c r="F2847" s="2">
        <v>45362</v>
      </c>
      <c r="G2847" t="s">
        <v>672</v>
      </c>
      <c r="H2847" t="s">
        <v>772</v>
      </c>
      <c r="I2847">
        <v>-25300</v>
      </c>
    </row>
    <row r="2848" spans="1:9" x14ac:dyDescent="0.35">
      <c r="A2848">
        <v>6073</v>
      </c>
      <c r="B2848">
        <v>105</v>
      </c>
      <c r="C2848" t="s">
        <v>660</v>
      </c>
      <c r="D2848">
        <v>266</v>
      </c>
      <c r="E2848" t="s">
        <v>23</v>
      </c>
      <c r="F2848" s="2">
        <v>45362</v>
      </c>
      <c r="G2848" t="s">
        <v>672</v>
      </c>
      <c r="H2848" t="s">
        <v>772</v>
      </c>
      <c r="I2848">
        <v>-10</v>
      </c>
    </row>
    <row r="2849" spans="1:9" x14ac:dyDescent="0.35">
      <c r="A2849">
        <v>6074</v>
      </c>
      <c r="B2849">
        <v>105</v>
      </c>
      <c r="C2849" t="s">
        <v>660</v>
      </c>
      <c r="D2849">
        <v>266</v>
      </c>
      <c r="E2849" t="s">
        <v>23</v>
      </c>
      <c r="F2849" s="2">
        <v>45362</v>
      </c>
      <c r="G2849" t="s">
        <v>672</v>
      </c>
      <c r="H2849" t="s">
        <v>1673</v>
      </c>
      <c r="I2849">
        <v>-900</v>
      </c>
    </row>
    <row r="2850" spans="1:9" x14ac:dyDescent="0.35">
      <c r="A2850">
        <v>6075</v>
      </c>
      <c r="B2850">
        <v>105</v>
      </c>
      <c r="C2850" t="s">
        <v>660</v>
      </c>
      <c r="D2850">
        <v>266</v>
      </c>
      <c r="E2850" t="s">
        <v>23</v>
      </c>
      <c r="F2850" s="2">
        <v>45362</v>
      </c>
      <c r="G2850" t="s">
        <v>672</v>
      </c>
      <c r="H2850" t="s">
        <v>715</v>
      </c>
      <c r="I2850">
        <v>-900</v>
      </c>
    </row>
    <row r="2851" spans="1:9" x14ac:dyDescent="0.35">
      <c r="A2851">
        <v>6077</v>
      </c>
      <c r="B2851">
        <v>105</v>
      </c>
      <c r="C2851" t="s">
        <v>660</v>
      </c>
      <c r="D2851">
        <v>266</v>
      </c>
      <c r="E2851" t="s">
        <v>23</v>
      </c>
      <c r="F2851" s="2">
        <v>45362</v>
      </c>
      <c r="G2851" t="s">
        <v>672</v>
      </c>
      <c r="H2851" t="s">
        <v>1674</v>
      </c>
      <c r="I2851">
        <v>-1000</v>
      </c>
    </row>
    <row r="2852" spans="1:9" x14ac:dyDescent="0.35">
      <c r="A2852">
        <v>6078</v>
      </c>
      <c r="B2852">
        <v>105</v>
      </c>
      <c r="C2852" t="s">
        <v>660</v>
      </c>
      <c r="D2852">
        <v>266</v>
      </c>
      <c r="E2852" t="s">
        <v>23</v>
      </c>
      <c r="F2852" s="2">
        <v>45362</v>
      </c>
      <c r="G2852" t="s">
        <v>672</v>
      </c>
      <c r="H2852" t="s">
        <v>1675</v>
      </c>
      <c r="I2852">
        <v>-1000</v>
      </c>
    </row>
    <row r="2853" spans="1:9" x14ac:dyDescent="0.35">
      <c r="A2853">
        <v>6079</v>
      </c>
      <c r="B2853">
        <v>105</v>
      </c>
      <c r="C2853" t="s">
        <v>660</v>
      </c>
      <c r="D2853">
        <v>266</v>
      </c>
      <c r="E2853" t="s">
        <v>23</v>
      </c>
      <c r="F2853" s="2">
        <v>45362</v>
      </c>
      <c r="G2853" t="s">
        <v>672</v>
      </c>
      <c r="H2853" t="s">
        <v>1676</v>
      </c>
      <c r="I2853">
        <v>-1250</v>
      </c>
    </row>
    <row r="2854" spans="1:9" x14ac:dyDescent="0.35">
      <c r="A2854">
        <v>6080</v>
      </c>
      <c r="B2854">
        <v>105</v>
      </c>
      <c r="C2854" t="s">
        <v>660</v>
      </c>
      <c r="D2854">
        <v>266</v>
      </c>
      <c r="E2854" t="s">
        <v>23</v>
      </c>
      <c r="F2854" s="2">
        <v>45362</v>
      </c>
      <c r="G2854" t="s">
        <v>672</v>
      </c>
      <c r="H2854" t="s">
        <v>1677</v>
      </c>
      <c r="I2854">
        <v>-900</v>
      </c>
    </row>
    <row r="2855" spans="1:9" x14ac:dyDescent="0.35">
      <c r="A2855">
        <v>6081</v>
      </c>
      <c r="B2855">
        <v>105</v>
      </c>
      <c r="C2855" t="s">
        <v>660</v>
      </c>
      <c r="D2855">
        <v>266</v>
      </c>
      <c r="E2855" t="s">
        <v>23</v>
      </c>
      <c r="F2855" s="2">
        <v>45362</v>
      </c>
      <c r="G2855" t="s">
        <v>672</v>
      </c>
      <c r="H2855" t="s">
        <v>1678</v>
      </c>
      <c r="I2855">
        <v>-1000</v>
      </c>
    </row>
    <row r="2856" spans="1:9" x14ac:dyDescent="0.35">
      <c r="A2856">
        <v>6082</v>
      </c>
      <c r="B2856">
        <v>105</v>
      </c>
      <c r="C2856" t="s">
        <v>660</v>
      </c>
      <c r="D2856">
        <v>266</v>
      </c>
      <c r="E2856" t="s">
        <v>23</v>
      </c>
      <c r="F2856" s="2">
        <v>45362</v>
      </c>
      <c r="G2856" t="s">
        <v>672</v>
      </c>
      <c r="H2856" t="s">
        <v>1679</v>
      </c>
      <c r="I2856">
        <v>-300</v>
      </c>
    </row>
    <row r="2857" spans="1:9" x14ac:dyDescent="0.35">
      <c r="A2857">
        <v>6083</v>
      </c>
      <c r="B2857">
        <v>105</v>
      </c>
      <c r="C2857" t="s">
        <v>660</v>
      </c>
      <c r="D2857">
        <v>266</v>
      </c>
      <c r="E2857" t="s">
        <v>23</v>
      </c>
      <c r="F2857" s="2">
        <v>45362</v>
      </c>
      <c r="G2857" t="s">
        <v>672</v>
      </c>
      <c r="H2857" t="s">
        <v>1680</v>
      </c>
      <c r="I2857">
        <v>-480</v>
      </c>
    </row>
    <row r="2858" spans="1:9" x14ac:dyDescent="0.35">
      <c r="A2858">
        <v>6084</v>
      </c>
      <c r="B2858">
        <v>105</v>
      </c>
      <c r="C2858" t="s">
        <v>660</v>
      </c>
      <c r="D2858">
        <v>266</v>
      </c>
      <c r="E2858" t="s">
        <v>23</v>
      </c>
      <c r="F2858" s="2">
        <v>45362</v>
      </c>
      <c r="G2858" t="s">
        <v>672</v>
      </c>
      <c r="H2858" t="s">
        <v>1681</v>
      </c>
      <c r="I2858">
        <v>-1000</v>
      </c>
    </row>
    <row r="2859" spans="1:9" x14ac:dyDescent="0.35">
      <c r="A2859">
        <v>6085</v>
      </c>
      <c r="B2859">
        <v>105</v>
      </c>
      <c r="C2859" t="s">
        <v>660</v>
      </c>
      <c r="D2859">
        <v>266</v>
      </c>
      <c r="E2859" t="s">
        <v>23</v>
      </c>
      <c r="F2859" s="2">
        <v>45362</v>
      </c>
      <c r="G2859" t="s">
        <v>672</v>
      </c>
      <c r="H2859" t="s">
        <v>1682</v>
      </c>
      <c r="I2859">
        <v>-7000</v>
      </c>
    </row>
    <row r="2860" spans="1:9" x14ac:dyDescent="0.35">
      <c r="A2860">
        <v>6086</v>
      </c>
      <c r="B2860">
        <v>105</v>
      </c>
      <c r="C2860" t="s">
        <v>660</v>
      </c>
      <c r="D2860">
        <v>266</v>
      </c>
      <c r="E2860" t="s">
        <v>23</v>
      </c>
      <c r="F2860" s="2">
        <v>45362</v>
      </c>
      <c r="G2860" t="s">
        <v>672</v>
      </c>
      <c r="H2860" t="s">
        <v>1683</v>
      </c>
      <c r="I2860">
        <v>-1302</v>
      </c>
    </row>
    <row r="2861" spans="1:9" x14ac:dyDescent="0.35">
      <c r="A2861">
        <v>6087</v>
      </c>
      <c r="B2861">
        <v>105</v>
      </c>
      <c r="C2861" t="s">
        <v>660</v>
      </c>
      <c r="D2861">
        <v>266</v>
      </c>
      <c r="E2861" t="s">
        <v>23</v>
      </c>
      <c r="F2861" s="2">
        <v>45362</v>
      </c>
      <c r="G2861" t="s">
        <v>672</v>
      </c>
      <c r="H2861" t="s">
        <v>834</v>
      </c>
      <c r="I2861">
        <v>-4319.87</v>
      </c>
    </row>
    <row r="2862" spans="1:9" x14ac:dyDescent="0.35">
      <c r="A2862">
        <v>4486</v>
      </c>
      <c r="B2862">
        <v>105</v>
      </c>
      <c r="C2862" t="s">
        <v>660</v>
      </c>
      <c r="D2862">
        <v>266</v>
      </c>
      <c r="E2862" t="s">
        <v>23</v>
      </c>
      <c r="F2862" s="2">
        <v>45359</v>
      </c>
      <c r="G2862" t="s">
        <v>672</v>
      </c>
      <c r="H2862" t="s">
        <v>1684</v>
      </c>
      <c r="I2862">
        <v>-10</v>
      </c>
    </row>
    <row r="2863" spans="1:9" x14ac:dyDescent="0.35">
      <c r="A2863">
        <v>4487</v>
      </c>
      <c r="B2863">
        <v>105</v>
      </c>
      <c r="C2863" t="s">
        <v>660</v>
      </c>
      <c r="D2863">
        <v>266</v>
      </c>
      <c r="E2863" t="s">
        <v>23</v>
      </c>
      <c r="F2863" s="2">
        <v>45359</v>
      </c>
      <c r="G2863" t="s">
        <v>661</v>
      </c>
      <c r="H2863" t="s">
        <v>1685</v>
      </c>
      <c r="I2863">
        <v>316.33999999999997</v>
      </c>
    </row>
    <row r="2864" spans="1:9" x14ac:dyDescent="0.35">
      <c r="A2864">
        <v>4488</v>
      </c>
      <c r="B2864">
        <v>105</v>
      </c>
      <c r="C2864" t="s">
        <v>660</v>
      </c>
      <c r="D2864">
        <v>266</v>
      </c>
      <c r="E2864" t="s">
        <v>23</v>
      </c>
      <c r="F2864" s="2">
        <v>45359</v>
      </c>
      <c r="G2864" t="s">
        <v>661</v>
      </c>
      <c r="H2864" t="s">
        <v>1686</v>
      </c>
      <c r="I2864">
        <v>1000</v>
      </c>
    </row>
    <row r="2865" spans="1:9" x14ac:dyDescent="0.35">
      <c r="A2865">
        <v>4489</v>
      </c>
      <c r="B2865">
        <v>105</v>
      </c>
      <c r="C2865" t="s">
        <v>660</v>
      </c>
      <c r="D2865">
        <v>266</v>
      </c>
      <c r="E2865" t="s">
        <v>23</v>
      </c>
      <c r="F2865" s="2">
        <v>45359</v>
      </c>
      <c r="G2865" t="s">
        <v>661</v>
      </c>
      <c r="H2865" t="s">
        <v>667</v>
      </c>
      <c r="I2865">
        <v>295.67</v>
      </c>
    </row>
    <row r="2866" spans="1:9" x14ac:dyDescent="0.35">
      <c r="A2866">
        <v>4525</v>
      </c>
      <c r="B2866">
        <v>105</v>
      </c>
      <c r="C2866" t="s">
        <v>660</v>
      </c>
      <c r="D2866">
        <v>266</v>
      </c>
      <c r="E2866" t="s">
        <v>23</v>
      </c>
      <c r="F2866" s="2">
        <v>45359</v>
      </c>
      <c r="G2866" t="s">
        <v>672</v>
      </c>
      <c r="H2866" t="s">
        <v>1684</v>
      </c>
      <c r="I2866">
        <v>-10</v>
      </c>
    </row>
    <row r="2867" spans="1:9" x14ac:dyDescent="0.35">
      <c r="A2867">
        <v>4526</v>
      </c>
      <c r="B2867">
        <v>105</v>
      </c>
      <c r="C2867" t="s">
        <v>660</v>
      </c>
      <c r="D2867">
        <v>266</v>
      </c>
      <c r="E2867" t="s">
        <v>23</v>
      </c>
      <c r="F2867" s="2">
        <v>45359</v>
      </c>
      <c r="G2867" t="s">
        <v>661</v>
      </c>
      <c r="H2867" t="s">
        <v>1685</v>
      </c>
      <c r="I2867">
        <v>316.33999999999997</v>
      </c>
    </row>
    <row r="2868" spans="1:9" x14ac:dyDescent="0.35">
      <c r="A2868">
        <v>4527</v>
      </c>
      <c r="B2868">
        <v>105</v>
      </c>
      <c r="C2868" t="s">
        <v>660</v>
      </c>
      <c r="D2868">
        <v>266</v>
      </c>
      <c r="E2868" t="s">
        <v>23</v>
      </c>
      <c r="F2868" s="2">
        <v>45359</v>
      </c>
      <c r="G2868" t="s">
        <v>661</v>
      </c>
      <c r="H2868" t="s">
        <v>1686</v>
      </c>
      <c r="I2868">
        <v>1000</v>
      </c>
    </row>
    <row r="2869" spans="1:9" x14ac:dyDescent="0.35">
      <c r="A2869">
        <v>4528</v>
      </c>
      <c r="B2869">
        <v>105</v>
      </c>
      <c r="C2869" t="s">
        <v>660</v>
      </c>
      <c r="D2869">
        <v>266</v>
      </c>
      <c r="E2869" t="s">
        <v>23</v>
      </c>
      <c r="F2869" s="2">
        <v>45359</v>
      </c>
      <c r="G2869" t="s">
        <v>661</v>
      </c>
      <c r="H2869" t="s">
        <v>667</v>
      </c>
      <c r="I2869">
        <v>295.67</v>
      </c>
    </row>
    <row r="2870" spans="1:9" x14ac:dyDescent="0.35">
      <c r="A2870">
        <v>4453</v>
      </c>
      <c r="B2870">
        <v>105</v>
      </c>
      <c r="C2870" t="s">
        <v>660</v>
      </c>
      <c r="D2870">
        <v>266</v>
      </c>
      <c r="E2870" t="s">
        <v>23</v>
      </c>
      <c r="F2870" s="2">
        <v>45358</v>
      </c>
      <c r="G2870" t="s">
        <v>661</v>
      </c>
      <c r="H2870" t="s">
        <v>662</v>
      </c>
      <c r="I2870">
        <v>1158.08</v>
      </c>
    </row>
    <row r="2871" spans="1:9" x14ac:dyDescent="0.35">
      <c r="A2871">
        <v>4454</v>
      </c>
      <c r="B2871">
        <v>105</v>
      </c>
      <c r="C2871" t="s">
        <v>660</v>
      </c>
      <c r="D2871">
        <v>266</v>
      </c>
      <c r="E2871" t="s">
        <v>23</v>
      </c>
      <c r="F2871" s="2">
        <v>45358</v>
      </c>
      <c r="G2871" t="s">
        <v>661</v>
      </c>
      <c r="H2871" t="s">
        <v>666</v>
      </c>
      <c r="I2871">
        <v>419.16</v>
      </c>
    </row>
    <row r="2872" spans="1:9" x14ac:dyDescent="0.35">
      <c r="A2872">
        <v>4455</v>
      </c>
      <c r="B2872">
        <v>105</v>
      </c>
      <c r="C2872" t="s">
        <v>660</v>
      </c>
      <c r="D2872">
        <v>266</v>
      </c>
      <c r="E2872" t="s">
        <v>23</v>
      </c>
      <c r="F2872" s="2">
        <v>45358</v>
      </c>
      <c r="G2872" t="s">
        <v>661</v>
      </c>
      <c r="H2872" t="s">
        <v>667</v>
      </c>
      <c r="I2872">
        <v>251.36</v>
      </c>
    </row>
    <row r="2873" spans="1:9" x14ac:dyDescent="0.35">
      <c r="A2873">
        <v>4456</v>
      </c>
      <c r="B2873">
        <v>105</v>
      </c>
      <c r="C2873" t="s">
        <v>660</v>
      </c>
      <c r="D2873">
        <v>266</v>
      </c>
      <c r="E2873" t="s">
        <v>23</v>
      </c>
      <c r="F2873" s="2">
        <v>45358</v>
      </c>
      <c r="G2873" t="s">
        <v>661</v>
      </c>
      <c r="H2873" t="s">
        <v>1687</v>
      </c>
      <c r="I2873">
        <v>2000</v>
      </c>
    </row>
    <row r="2874" spans="1:9" x14ac:dyDescent="0.35">
      <c r="A2874">
        <v>4457</v>
      </c>
      <c r="B2874">
        <v>105</v>
      </c>
      <c r="C2874" t="s">
        <v>660</v>
      </c>
      <c r="D2874">
        <v>266</v>
      </c>
      <c r="E2874" t="s">
        <v>23</v>
      </c>
      <c r="F2874" s="2">
        <v>45358</v>
      </c>
      <c r="G2874" t="s">
        <v>661</v>
      </c>
      <c r="H2874" t="s">
        <v>1688</v>
      </c>
      <c r="I2874">
        <v>17358.669999999998</v>
      </c>
    </row>
    <row r="2875" spans="1:9" x14ac:dyDescent="0.35">
      <c r="A2875">
        <v>4458</v>
      </c>
      <c r="B2875">
        <v>105</v>
      </c>
      <c r="C2875" t="s">
        <v>660</v>
      </c>
      <c r="D2875">
        <v>266</v>
      </c>
      <c r="E2875" t="s">
        <v>23</v>
      </c>
      <c r="F2875" s="2">
        <v>45358</v>
      </c>
      <c r="G2875" t="s">
        <v>661</v>
      </c>
      <c r="H2875" t="s">
        <v>1688</v>
      </c>
      <c r="I2875">
        <v>7829.75</v>
      </c>
    </row>
    <row r="2876" spans="1:9" x14ac:dyDescent="0.35">
      <c r="A2876">
        <v>4459</v>
      </c>
      <c r="B2876">
        <v>105</v>
      </c>
      <c r="C2876" t="s">
        <v>660</v>
      </c>
      <c r="D2876">
        <v>266</v>
      </c>
      <c r="E2876" t="s">
        <v>23</v>
      </c>
      <c r="F2876" s="2">
        <v>45358</v>
      </c>
      <c r="G2876" t="s">
        <v>661</v>
      </c>
      <c r="H2876" t="s">
        <v>1688</v>
      </c>
      <c r="I2876">
        <v>7167.82</v>
      </c>
    </row>
    <row r="2877" spans="1:9" x14ac:dyDescent="0.35">
      <c r="A2877">
        <v>4460</v>
      </c>
      <c r="B2877">
        <v>105</v>
      </c>
      <c r="C2877" t="s">
        <v>660</v>
      </c>
      <c r="D2877">
        <v>266</v>
      </c>
      <c r="E2877" t="s">
        <v>23</v>
      </c>
      <c r="F2877" s="2">
        <v>45358</v>
      </c>
      <c r="G2877" t="s">
        <v>661</v>
      </c>
      <c r="H2877" t="s">
        <v>1688</v>
      </c>
      <c r="I2877">
        <v>83763.06</v>
      </c>
    </row>
    <row r="2878" spans="1:9" x14ac:dyDescent="0.35">
      <c r="A2878">
        <v>4461</v>
      </c>
      <c r="B2878">
        <v>105</v>
      </c>
      <c r="C2878" t="s">
        <v>660</v>
      </c>
      <c r="D2878">
        <v>266</v>
      </c>
      <c r="E2878" t="s">
        <v>23</v>
      </c>
      <c r="F2878" s="2">
        <v>45358</v>
      </c>
      <c r="G2878" t="s">
        <v>661</v>
      </c>
      <c r="H2878" t="s">
        <v>1688</v>
      </c>
      <c r="I2878">
        <v>35876.559999999998</v>
      </c>
    </row>
    <row r="2879" spans="1:9" x14ac:dyDescent="0.35">
      <c r="A2879">
        <v>4462</v>
      </c>
      <c r="B2879">
        <v>105</v>
      </c>
      <c r="C2879" t="s">
        <v>660</v>
      </c>
      <c r="D2879">
        <v>266</v>
      </c>
      <c r="E2879" t="s">
        <v>23</v>
      </c>
      <c r="F2879" s="2">
        <v>45358</v>
      </c>
      <c r="G2879" t="s">
        <v>661</v>
      </c>
      <c r="H2879" t="s">
        <v>1689</v>
      </c>
      <c r="I2879">
        <v>212</v>
      </c>
    </row>
    <row r="2880" spans="1:9" x14ac:dyDescent="0.35">
      <c r="A2880">
        <v>4463</v>
      </c>
      <c r="B2880">
        <v>105</v>
      </c>
      <c r="C2880" t="s">
        <v>660</v>
      </c>
      <c r="D2880">
        <v>266</v>
      </c>
      <c r="E2880" t="s">
        <v>23</v>
      </c>
      <c r="F2880" s="2">
        <v>45358</v>
      </c>
      <c r="G2880" t="s">
        <v>661</v>
      </c>
      <c r="H2880" t="s">
        <v>1690</v>
      </c>
      <c r="I2880">
        <v>2792.43</v>
      </c>
    </row>
    <row r="2881" spans="1:9" x14ac:dyDescent="0.35">
      <c r="A2881">
        <v>4465</v>
      </c>
      <c r="B2881">
        <v>105</v>
      </c>
      <c r="C2881" t="s">
        <v>660</v>
      </c>
      <c r="D2881">
        <v>266</v>
      </c>
      <c r="E2881" t="s">
        <v>23</v>
      </c>
      <c r="F2881" s="2">
        <v>45358</v>
      </c>
      <c r="G2881" t="s">
        <v>672</v>
      </c>
      <c r="H2881" t="s">
        <v>1204</v>
      </c>
      <c r="I2881">
        <v>-1075.72</v>
      </c>
    </row>
    <row r="2882" spans="1:9" x14ac:dyDescent="0.35">
      <c r="A2882">
        <v>4466</v>
      </c>
      <c r="B2882">
        <v>105</v>
      </c>
      <c r="C2882" t="s">
        <v>660</v>
      </c>
      <c r="D2882">
        <v>266</v>
      </c>
      <c r="E2882" t="s">
        <v>23</v>
      </c>
      <c r="F2882" s="2">
        <v>45358</v>
      </c>
      <c r="G2882" t="s">
        <v>672</v>
      </c>
      <c r="H2882" t="s">
        <v>1509</v>
      </c>
      <c r="I2882">
        <v>-1061.3499999999999</v>
      </c>
    </row>
    <row r="2883" spans="1:9" x14ac:dyDescent="0.35">
      <c r="A2883">
        <v>4467</v>
      </c>
      <c r="B2883">
        <v>105</v>
      </c>
      <c r="C2883" t="s">
        <v>660</v>
      </c>
      <c r="D2883">
        <v>266</v>
      </c>
      <c r="E2883" t="s">
        <v>23</v>
      </c>
      <c r="F2883" s="2">
        <v>45358</v>
      </c>
      <c r="G2883" t="s">
        <v>672</v>
      </c>
      <c r="H2883" t="s">
        <v>1085</v>
      </c>
      <c r="I2883">
        <v>-239.44</v>
      </c>
    </row>
    <row r="2884" spans="1:9" x14ac:dyDescent="0.35">
      <c r="A2884">
        <v>4468</v>
      </c>
      <c r="B2884">
        <v>105</v>
      </c>
      <c r="C2884" t="s">
        <v>660</v>
      </c>
      <c r="D2884">
        <v>266</v>
      </c>
      <c r="E2884" t="s">
        <v>23</v>
      </c>
      <c r="F2884" s="2">
        <v>45358</v>
      </c>
      <c r="G2884" t="s">
        <v>672</v>
      </c>
      <c r="H2884" t="s">
        <v>1208</v>
      </c>
      <c r="I2884">
        <v>-949.08</v>
      </c>
    </row>
    <row r="2885" spans="1:9" x14ac:dyDescent="0.35">
      <c r="A2885">
        <v>4469</v>
      </c>
      <c r="B2885">
        <v>105</v>
      </c>
      <c r="C2885" t="s">
        <v>660</v>
      </c>
      <c r="D2885">
        <v>266</v>
      </c>
      <c r="E2885" t="s">
        <v>23</v>
      </c>
      <c r="F2885" s="2">
        <v>45358</v>
      </c>
      <c r="G2885" t="s">
        <v>672</v>
      </c>
      <c r="H2885" t="s">
        <v>1093</v>
      </c>
      <c r="I2885">
        <v>-3798.18</v>
      </c>
    </row>
    <row r="2886" spans="1:9" x14ac:dyDescent="0.35">
      <c r="A2886">
        <v>4470</v>
      </c>
      <c r="B2886">
        <v>105</v>
      </c>
      <c r="C2886" t="s">
        <v>660</v>
      </c>
      <c r="D2886">
        <v>266</v>
      </c>
      <c r="E2886" t="s">
        <v>23</v>
      </c>
      <c r="F2886" s="2">
        <v>45358</v>
      </c>
      <c r="G2886" t="s">
        <v>672</v>
      </c>
      <c r="H2886" t="s">
        <v>1297</v>
      </c>
      <c r="I2886">
        <v>-648.70000000000005</v>
      </c>
    </row>
    <row r="2887" spans="1:9" x14ac:dyDescent="0.35">
      <c r="A2887">
        <v>4471</v>
      </c>
      <c r="B2887">
        <v>105</v>
      </c>
      <c r="C2887" t="s">
        <v>660</v>
      </c>
      <c r="D2887">
        <v>266</v>
      </c>
      <c r="E2887" t="s">
        <v>23</v>
      </c>
      <c r="F2887" s="2">
        <v>45358</v>
      </c>
      <c r="G2887" t="s">
        <v>672</v>
      </c>
      <c r="H2887" t="s">
        <v>1292</v>
      </c>
      <c r="I2887">
        <v>-379.5</v>
      </c>
    </row>
    <row r="2888" spans="1:9" x14ac:dyDescent="0.35">
      <c r="A2888">
        <v>4472</v>
      </c>
      <c r="B2888">
        <v>105</v>
      </c>
      <c r="C2888" t="s">
        <v>660</v>
      </c>
      <c r="D2888">
        <v>266</v>
      </c>
      <c r="E2888" t="s">
        <v>23</v>
      </c>
      <c r="F2888" s="2">
        <v>45358</v>
      </c>
      <c r="G2888" t="s">
        <v>672</v>
      </c>
      <c r="H2888" t="s">
        <v>1522</v>
      </c>
      <c r="I2888">
        <v>-1963.78</v>
      </c>
    </row>
    <row r="2889" spans="1:9" x14ac:dyDescent="0.35">
      <c r="A2889">
        <v>4473</v>
      </c>
      <c r="B2889">
        <v>105</v>
      </c>
      <c r="C2889" t="s">
        <v>660</v>
      </c>
      <c r="D2889">
        <v>266</v>
      </c>
      <c r="E2889" t="s">
        <v>23</v>
      </c>
      <c r="F2889" s="2">
        <v>45358</v>
      </c>
      <c r="G2889" t="s">
        <v>672</v>
      </c>
      <c r="H2889" t="s">
        <v>1560</v>
      </c>
      <c r="I2889">
        <v>-1480.68</v>
      </c>
    </row>
    <row r="2890" spans="1:9" x14ac:dyDescent="0.35">
      <c r="A2890">
        <v>4474</v>
      </c>
      <c r="B2890">
        <v>105</v>
      </c>
      <c r="C2890" t="s">
        <v>660</v>
      </c>
      <c r="D2890">
        <v>266</v>
      </c>
      <c r="E2890" t="s">
        <v>23</v>
      </c>
      <c r="F2890" s="2">
        <v>45358</v>
      </c>
      <c r="G2890" t="s">
        <v>672</v>
      </c>
      <c r="H2890" t="s">
        <v>696</v>
      </c>
      <c r="I2890">
        <v>-8.94</v>
      </c>
    </row>
    <row r="2891" spans="1:9" x14ac:dyDescent="0.35">
      <c r="A2891">
        <v>4475</v>
      </c>
      <c r="B2891">
        <v>105</v>
      </c>
      <c r="C2891" t="s">
        <v>660</v>
      </c>
      <c r="D2891">
        <v>266</v>
      </c>
      <c r="E2891" t="s">
        <v>23</v>
      </c>
      <c r="F2891" s="2">
        <v>45358</v>
      </c>
      <c r="G2891" t="s">
        <v>672</v>
      </c>
      <c r="H2891" t="s">
        <v>696</v>
      </c>
      <c r="I2891">
        <v>-9</v>
      </c>
    </row>
    <row r="2892" spans="1:9" x14ac:dyDescent="0.35">
      <c r="A2892">
        <v>4476</v>
      </c>
      <c r="B2892">
        <v>105</v>
      </c>
      <c r="C2892" t="s">
        <v>660</v>
      </c>
      <c r="D2892">
        <v>266</v>
      </c>
      <c r="E2892" t="s">
        <v>23</v>
      </c>
      <c r="F2892" s="2">
        <v>45358</v>
      </c>
      <c r="G2892" t="s">
        <v>672</v>
      </c>
      <c r="H2892" t="s">
        <v>696</v>
      </c>
      <c r="I2892">
        <v>-7.83</v>
      </c>
    </row>
    <row r="2893" spans="1:9" x14ac:dyDescent="0.35">
      <c r="A2893">
        <v>4477</v>
      </c>
      <c r="B2893">
        <v>105</v>
      </c>
      <c r="C2893" t="s">
        <v>660</v>
      </c>
      <c r="D2893">
        <v>266</v>
      </c>
      <c r="E2893" t="s">
        <v>23</v>
      </c>
      <c r="F2893" s="2">
        <v>45358</v>
      </c>
      <c r="G2893" t="s">
        <v>672</v>
      </c>
      <c r="H2893" t="s">
        <v>1691</v>
      </c>
      <c r="I2893">
        <v>-2043.44</v>
      </c>
    </row>
    <row r="2894" spans="1:9" x14ac:dyDescent="0.35">
      <c r="A2894">
        <v>4478</v>
      </c>
      <c r="B2894">
        <v>105</v>
      </c>
      <c r="C2894" t="s">
        <v>660</v>
      </c>
      <c r="D2894">
        <v>266</v>
      </c>
      <c r="E2894" t="s">
        <v>23</v>
      </c>
      <c r="F2894" s="2">
        <v>45358</v>
      </c>
      <c r="G2894" t="s">
        <v>672</v>
      </c>
      <c r="H2894" t="s">
        <v>665</v>
      </c>
      <c r="I2894">
        <v>-14270</v>
      </c>
    </row>
    <row r="2895" spans="1:9" x14ac:dyDescent="0.35">
      <c r="A2895">
        <v>4479</v>
      </c>
      <c r="B2895">
        <v>105</v>
      </c>
      <c r="C2895" t="s">
        <v>660</v>
      </c>
      <c r="D2895">
        <v>266</v>
      </c>
      <c r="E2895" t="s">
        <v>23</v>
      </c>
      <c r="F2895" s="2">
        <v>45358</v>
      </c>
      <c r="G2895" t="s">
        <v>672</v>
      </c>
      <c r="H2895" t="s">
        <v>772</v>
      </c>
      <c r="I2895">
        <v>-196.36</v>
      </c>
    </row>
    <row r="2896" spans="1:9" x14ac:dyDescent="0.35">
      <c r="A2896">
        <v>4480</v>
      </c>
      <c r="B2896">
        <v>105</v>
      </c>
      <c r="C2896" t="s">
        <v>660</v>
      </c>
      <c r="D2896">
        <v>266</v>
      </c>
      <c r="E2896" t="s">
        <v>23</v>
      </c>
      <c r="F2896" s="2">
        <v>45358</v>
      </c>
      <c r="G2896" t="s">
        <v>672</v>
      </c>
      <c r="H2896" t="s">
        <v>680</v>
      </c>
      <c r="I2896">
        <v>-42500</v>
      </c>
    </row>
    <row r="2897" spans="1:9" x14ac:dyDescent="0.35">
      <c r="A2897">
        <v>4481</v>
      </c>
      <c r="B2897">
        <v>105</v>
      </c>
      <c r="C2897" t="s">
        <v>660</v>
      </c>
      <c r="D2897">
        <v>266</v>
      </c>
      <c r="E2897" t="s">
        <v>23</v>
      </c>
      <c r="F2897" s="2">
        <v>45358</v>
      </c>
      <c r="G2897" t="s">
        <v>672</v>
      </c>
      <c r="H2897" t="s">
        <v>665</v>
      </c>
      <c r="I2897">
        <v>-10</v>
      </c>
    </row>
    <row r="2898" spans="1:9" x14ac:dyDescent="0.35">
      <c r="A2898">
        <v>4482</v>
      </c>
      <c r="B2898">
        <v>105</v>
      </c>
      <c r="C2898" t="s">
        <v>660</v>
      </c>
      <c r="D2898">
        <v>266</v>
      </c>
      <c r="E2898" t="s">
        <v>23</v>
      </c>
      <c r="F2898" s="2">
        <v>45358</v>
      </c>
      <c r="G2898" t="s">
        <v>672</v>
      </c>
      <c r="H2898" t="s">
        <v>686</v>
      </c>
      <c r="I2898">
        <v>-54900</v>
      </c>
    </row>
    <row r="2899" spans="1:9" x14ac:dyDescent="0.35">
      <c r="A2899">
        <v>4483</v>
      </c>
      <c r="B2899">
        <v>105</v>
      </c>
      <c r="C2899" t="s">
        <v>660</v>
      </c>
      <c r="D2899">
        <v>266</v>
      </c>
      <c r="E2899" t="s">
        <v>23</v>
      </c>
      <c r="F2899" s="2">
        <v>45358</v>
      </c>
      <c r="G2899" t="s">
        <v>672</v>
      </c>
      <c r="H2899" t="s">
        <v>772</v>
      </c>
      <c r="I2899">
        <v>-10</v>
      </c>
    </row>
    <row r="2900" spans="1:9" x14ac:dyDescent="0.35">
      <c r="A2900">
        <v>4484</v>
      </c>
      <c r="B2900">
        <v>105</v>
      </c>
      <c r="C2900" t="s">
        <v>660</v>
      </c>
      <c r="D2900">
        <v>266</v>
      </c>
      <c r="E2900" t="s">
        <v>23</v>
      </c>
      <c r="F2900" s="2">
        <v>45358</v>
      </c>
      <c r="G2900" t="s">
        <v>672</v>
      </c>
      <c r="H2900" t="s">
        <v>1692</v>
      </c>
      <c r="I2900">
        <v>-1013.68</v>
      </c>
    </row>
    <row r="2901" spans="1:9" x14ac:dyDescent="0.35">
      <c r="A2901">
        <v>4485</v>
      </c>
      <c r="B2901">
        <v>105</v>
      </c>
      <c r="C2901" t="s">
        <v>660</v>
      </c>
      <c r="D2901">
        <v>266</v>
      </c>
      <c r="E2901" t="s">
        <v>23</v>
      </c>
      <c r="F2901" s="2">
        <v>45358</v>
      </c>
      <c r="G2901" t="s">
        <v>672</v>
      </c>
      <c r="H2901" t="s">
        <v>1693</v>
      </c>
      <c r="I2901">
        <v>-102.5</v>
      </c>
    </row>
    <row r="2902" spans="1:9" x14ac:dyDescent="0.35">
      <c r="A2902">
        <v>4492</v>
      </c>
      <c r="B2902">
        <v>105</v>
      </c>
      <c r="C2902" t="s">
        <v>660</v>
      </c>
      <c r="D2902">
        <v>266</v>
      </c>
      <c r="E2902" t="s">
        <v>23</v>
      </c>
      <c r="F2902" s="2">
        <v>45358</v>
      </c>
      <c r="G2902" t="s">
        <v>661</v>
      </c>
      <c r="H2902" t="s">
        <v>662</v>
      </c>
      <c r="I2902">
        <v>1158.08</v>
      </c>
    </row>
    <row r="2903" spans="1:9" x14ac:dyDescent="0.35">
      <c r="A2903">
        <v>4493</v>
      </c>
      <c r="B2903">
        <v>105</v>
      </c>
      <c r="C2903" t="s">
        <v>660</v>
      </c>
      <c r="D2903">
        <v>266</v>
      </c>
      <c r="E2903" t="s">
        <v>23</v>
      </c>
      <c r="F2903" s="2">
        <v>45358</v>
      </c>
      <c r="G2903" t="s">
        <v>661</v>
      </c>
      <c r="H2903" t="s">
        <v>666</v>
      </c>
      <c r="I2903">
        <v>419.16</v>
      </c>
    </row>
    <row r="2904" spans="1:9" x14ac:dyDescent="0.35">
      <c r="A2904">
        <v>4494</v>
      </c>
      <c r="B2904">
        <v>105</v>
      </c>
      <c r="C2904" t="s">
        <v>660</v>
      </c>
      <c r="D2904">
        <v>266</v>
      </c>
      <c r="E2904" t="s">
        <v>23</v>
      </c>
      <c r="F2904" s="2">
        <v>45358</v>
      </c>
      <c r="G2904" t="s">
        <v>661</v>
      </c>
      <c r="H2904" t="s">
        <v>667</v>
      </c>
      <c r="I2904">
        <v>251.36</v>
      </c>
    </row>
    <row r="2905" spans="1:9" x14ac:dyDescent="0.35">
      <c r="A2905">
        <v>4495</v>
      </c>
      <c r="B2905">
        <v>105</v>
      </c>
      <c r="C2905" t="s">
        <v>660</v>
      </c>
      <c r="D2905">
        <v>266</v>
      </c>
      <c r="E2905" t="s">
        <v>23</v>
      </c>
      <c r="F2905" s="2">
        <v>45358</v>
      </c>
      <c r="G2905" t="s">
        <v>661</v>
      </c>
      <c r="H2905" t="s">
        <v>1687</v>
      </c>
      <c r="I2905">
        <v>2000</v>
      </c>
    </row>
    <row r="2906" spans="1:9" x14ac:dyDescent="0.35">
      <c r="A2906">
        <v>4496</v>
      </c>
      <c r="B2906">
        <v>105</v>
      </c>
      <c r="C2906" t="s">
        <v>660</v>
      </c>
      <c r="D2906">
        <v>266</v>
      </c>
      <c r="E2906" t="s">
        <v>23</v>
      </c>
      <c r="F2906" s="2">
        <v>45358</v>
      </c>
      <c r="G2906" t="s">
        <v>661</v>
      </c>
      <c r="H2906" t="s">
        <v>1688</v>
      </c>
      <c r="I2906">
        <v>17358.669999999998</v>
      </c>
    </row>
    <row r="2907" spans="1:9" x14ac:dyDescent="0.35">
      <c r="A2907">
        <v>4497</v>
      </c>
      <c r="B2907">
        <v>105</v>
      </c>
      <c r="C2907" t="s">
        <v>660</v>
      </c>
      <c r="D2907">
        <v>266</v>
      </c>
      <c r="E2907" t="s">
        <v>23</v>
      </c>
      <c r="F2907" s="2">
        <v>45358</v>
      </c>
      <c r="G2907" t="s">
        <v>661</v>
      </c>
      <c r="H2907" t="s">
        <v>1688</v>
      </c>
      <c r="I2907">
        <v>7829.75</v>
      </c>
    </row>
    <row r="2908" spans="1:9" x14ac:dyDescent="0.35">
      <c r="A2908">
        <v>4498</v>
      </c>
      <c r="B2908">
        <v>105</v>
      </c>
      <c r="C2908" t="s">
        <v>660</v>
      </c>
      <c r="D2908">
        <v>266</v>
      </c>
      <c r="E2908" t="s">
        <v>23</v>
      </c>
      <c r="F2908" s="2">
        <v>45358</v>
      </c>
      <c r="G2908" t="s">
        <v>661</v>
      </c>
      <c r="H2908" t="s">
        <v>1688</v>
      </c>
      <c r="I2908">
        <v>7167.82</v>
      </c>
    </row>
    <row r="2909" spans="1:9" x14ac:dyDescent="0.35">
      <c r="A2909">
        <v>4499</v>
      </c>
      <c r="B2909">
        <v>105</v>
      </c>
      <c r="C2909" t="s">
        <v>660</v>
      </c>
      <c r="D2909">
        <v>266</v>
      </c>
      <c r="E2909" t="s">
        <v>23</v>
      </c>
      <c r="F2909" s="2">
        <v>45358</v>
      </c>
      <c r="G2909" t="s">
        <v>661</v>
      </c>
      <c r="H2909" t="s">
        <v>1688</v>
      </c>
      <c r="I2909">
        <v>83763.06</v>
      </c>
    </row>
    <row r="2910" spans="1:9" x14ac:dyDescent="0.35">
      <c r="A2910">
        <v>4500</v>
      </c>
      <c r="B2910">
        <v>105</v>
      </c>
      <c r="C2910" t="s">
        <v>660</v>
      </c>
      <c r="D2910">
        <v>266</v>
      </c>
      <c r="E2910" t="s">
        <v>23</v>
      </c>
      <c r="F2910" s="2">
        <v>45358</v>
      </c>
      <c r="G2910" t="s">
        <v>661</v>
      </c>
      <c r="H2910" t="s">
        <v>1688</v>
      </c>
      <c r="I2910">
        <v>35876.559999999998</v>
      </c>
    </row>
    <row r="2911" spans="1:9" x14ac:dyDescent="0.35">
      <c r="A2911">
        <v>4501</v>
      </c>
      <c r="B2911">
        <v>105</v>
      </c>
      <c r="C2911" t="s">
        <v>660</v>
      </c>
      <c r="D2911">
        <v>266</v>
      </c>
      <c r="E2911" t="s">
        <v>23</v>
      </c>
      <c r="F2911" s="2">
        <v>45358</v>
      </c>
      <c r="G2911" t="s">
        <v>661</v>
      </c>
      <c r="H2911" t="s">
        <v>1689</v>
      </c>
      <c r="I2911">
        <v>212</v>
      </c>
    </row>
    <row r="2912" spans="1:9" x14ac:dyDescent="0.35">
      <c r="A2912">
        <v>4502</v>
      </c>
      <c r="B2912">
        <v>105</v>
      </c>
      <c r="C2912" t="s">
        <v>660</v>
      </c>
      <c r="D2912">
        <v>266</v>
      </c>
      <c r="E2912" t="s">
        <v>23</v>
      </c>
      <c r="F2912" s="2">
        <v>45358</v>
      </c>
      <c r="G2912" t="s">
        <v>661</v>
      </c>
      <c r="H2912" t="s">
        <v>1690</v>
      </c>
      <c r="I2912">
        <v>2792.43</v>
      </c>
    </row>
    <row r="2913" spans="1:9" x14ac:dyDescent="0.35">
      <c r="A2913">
        <v>4504</v>
      </c>
      <c r="B2913">
        <v>105</v>
      </c>
      <c r="C2913" t="s">
        <v>660</v>
      </c>
      <c r="D2913">
        <v>266</v>
      </c>
      <c r="E2913" t="s">
        <v>23</v>
      </c>
      <c r="F2913" s="2">
        <v>45358</v>
      </c>
      <c r="G2913" t="s">
        <v>672</v>
      </c>
      <c r="H2913" t="s">
        <v>1204</v>
      </c>
      <c r="I2913">
        <v>-1075.72</v>
      </c>
    </row>
    <row r="2914" spans="1:9" x14ac:dyDescent="0.35">
      <c r="A2914">
        <v>4505</v>
      </c>
      <c r="B2914">
        <v>105</v>
      </c>
      <c r="C2914" t="s">
        <v>660</v>
      </c>
      <c r="D2914">
        <v>266</v>
      </c>
      <c r="E2914" t="s">
        <v>23</v>
      </c>
      <c r="F2914" s="2">
        <v>45358</v>
      </c>
      <c r="G2914" t="s">
        <v>672</v>
      </c>
      <c r="H2914" t="s">
        <v>1509</v>
      </c>
      <c r="I2914">
        <v>-1061.3499999999999</v>
      </c>
    </row>
    <row r="2915" spans="1:9" x14ac:dyDescent="0.35">
      <c r="A2915">
        <v>4506</v>
      </c>
      <c r="B2915">
        <v>105</v>
      </c>
      <c r="C2915" t="s">
        <v>660</v>
      </c>
      <c r="D2915">
        <v>266</v>
      </c>
      <c r="E2915" t="s">
        <v>23</v>
      </c>
      <c r="F2915" s="2">
        <v>45358</v>
      </c>
      <c r="G2915" t="s">
        <v>672</v>
      </c>
      <c r="H2915" t="s">
        <v>1085</v>
      </c>
      <c r="I2915">
        <v>-239.44</v>
      </c>
    </row>
    <row r="2916" spans="1:9" x14ac:dyDescent="0.35">
      <c r="A2916">
        <v>4507</v>
      </c>
      <c r="B2916">
        <v>105</v>
      </c>
      <c r="C2916" t="s">
        <v>660</v>
      </c>
      <c r="D2916">
        <v>266</v>
      </c>
      <c r="E2916" t="s">
        <v>23</v>
      </c>
      <c r="F2916" s="2">
        <v>45358</v>
      </c>
      <c r="G2916" t="s">
        <v>672</v>
      </c>
      <c r="H2916" t="s">
        <v>1208</v>
      </c>
      <c r="I2916">
        <v>-949.08</v>
      </c>
    </row>
    <row r="2917" spans="1:9" x14ac:dyDescent="0.35">
      <c r="A2917">
        <v>4508</v>
      </c>
      <c r="B2917">
        <v>105</v>
      </c>
      <c r="C2917" t="s">
        <v>660</v>
      </c>
      <c r="D2917">
        <v>266</v>
      </c>
      <c r="E2917" t="s">
        <v>23</v>
      </c>
      <c r="F2917" s="2">
        <v>45358</v>
      </c>
      <c r="G2917" t="s">
        <v>672</v>
      </c>
      <c r="H2917" t="s">
        <v>1093</v>
      </c>
      <c r="I2917">
        <v>-3798.18</v>
      </c>
    </row>
    <row r="2918" spans="1:9" x14ac:dyDescent="0.35">
      <c r="A2918">
        <v>4509</v>
      </c>
      <c r="B2918">
        <v>105</v>
      </c>
      <c r="C2918" t="s">
        <v>660</v>
      </c>
      <c r="D2918">
        <v>266</v>
      </c>
      <c r="E2918" t="s">
        <v>23</v>
      </c>
      <c r="F2918" s="2">
        <v>45358</v>
      </c>
      <c r="G2918" t="s">
        <v>672</v>
      </c>
      <c r="H2918" t="s">
        <v>1297</v>
      </c>
      <c r="I2918">
        <v>-648.70000000000005</v>
      </c>
    </row>
    <row r="2919" spans="1:9" x14ac:dyDescent="0.35">
      <c r="A2919">
        <v>4510</v>
      </c>
      <c r="B2919">
        <v>105</v>
      </c>
      <c r="C2919" t="s">
        <v>660</v>
      </c>
      <c r="D2919">
        <v>266</v>
      </c>
      <c r="E2919" t="s">
        <v>23</v>
      </c>
      <c r="F2919" s="2">
        <v>45358</v>
      </c>
      <c r="G2919" t="s">
        <v>672</v>
      </c>
      <c r="H2919" t="s">
        <v>1292</v>
      </c>
      <c r="I2919">
        <v>-379.5</v>
      </c>
    </row>
    <row r="2920" spans="1:9" x14ac:dyDescent="0.35">
      <c r="A2920">
        <v>4511</v>
      </c>
      <c r="B2920">
        <v>105</v>
      </c>
      <c r="C2920" t="s">
        <v>660</v>
      </c>
      <c r="D2920">
        <v>266</v>
      </c>
      <c r="E2920" t="s">
        <v>23</v>
      </c>
      <c r="F2920" s="2">
        <v>45358</v>
      </c>
      <c r="G2920" t="s">
        <v>672</v>
      </c>
      <c r="H2920" t="s">
        <v>1522</v>
      </c>
      <c r="I2920">
        <v>-1963.78</v>
      </c>
    </row>
    <row r="2921" spans="1:9" x14ac:dyDescent="0.35">
      <c r="A2921">
        <v>4512</v>
      </c>
      <c r="B2921">
        <v>105</v>
      </c>
      <c r="C2921" t="s">
        <v>660</v>
      </c>
      <c r="D2921">
        <v>266</v>
      </c>
      <c r="E2921" t="s">
        <v>23</v>
      </c>
      <c r="F2921" s="2">
        <v>45358</v>
      </c>
      <c r="G2921" t="s">
        <v>672</v>
      </c>
      <c r="H2921" t="s">
        <v>1560</v>
      </c>
      <c r="I2921">
        <v>-1480.68</v>
      </c>
    </row>
    <row r="2922" spans="1:9" x14ac:dyDescent="0.35">
      <c r="A2922">
        <v>4513</v>
      </c>
      <c r="B2922">
        <v>105</v>
      </c>
      <c r="C2922" t="s">
        <v>660</v>
      </c>
      <c r="D2922">
        <v>266</v>
      </c>
      <c r="E2922" t="s">
        <v>23</v>
      </c>
      <c r="F2922" s="2">
        <v>45358</v>
      </c>
      <c r="G2922" t="s">
        <v>672</v>
      </c>
      <c r="H2922" t="s">
        <v>696</v>
      </c>
      <c r="I2922">
        <v>-8.94</v>
      </c>
    </row>
    <row r="2923" spans="1:9" x14ac:dyDescent="0.35">
      <c r="A2923">
        <v>4514</v>
      </c>
      <c r="B2923">
        <v>105</v>
      </c>
      <c r="C2923" t="s">
        <v>660</v>
      </c>
      <c r="D2923">
        <v>266</v>
      </c>
      <c r="E2923" t="s">
        <v>23</v>
      </c>
      <c r="F2923" s="2">
        <v>45358</v>
      </c>
      <c r="G2923" t="s">
        <v>672</v>
      </c>
      <c r="H2923" t="s">
        <v>696</v>
      </c>
      <c r="I2923">
        <v>-9</v>
      </c>
    </row>
    <row r="2924" spans="1:9" x14ac:dyDescent="0.35">
      <c r="A2924">
        <v>4515</v>
      </c>
      <c r="B2924">
        <v>105</v>
      </c>
      <c r="C2924" t="s">
        <v>660</v>
      </c>
      <c r="D2924">
        <v>266</v>
      </c>
      <c r="E2924" t="s">
        <v>23</v>
      </c>
      <c r="F2924" s="2">
        <v>45358</v>
      </c>
      <c r="G2924" t="s">
        <v>672</v>
      </c>
      <c r="H2924" t="s">
        <v>696</v>
      </c>
      <c r="I2924">
        <v>-7.83</v>
      </c>
    </row>
    <row r="2925" spans="1:9" x14ac:dyDescent="0.35">
      <c r="A2925">
        <v>4516</v>
      </c>
      <c r="B2925">
        <v>105</v>
      </c>
      <c r="C2925" t="s">
        <v>660</v>
      </c>
      <c r="D2925">
        <v>266</v>
      </c>
      <c r="E2925" t="s">
        <v>23</v>
      </c>
      <c r="F2925" s="2">
        <v>45358</v>
      </c>
      <c r="G2925" t="s">
        <v>672</v>
      </c>
      <c r="H2925" t="s">
        <v>1691</v>
      </c>
      <c r="I2925">
        <v>-2043.44</v>
      </c>
    </row>
    <row r="2926" spans="1:9" x14ac:dyDescent="0.35">
      <c r="A2926">
        <v>4517</v>
      </c>
      <c r="B2926">
        <v>105</v>
      </c>
      <c r="C2926" t="s">
        <v>660</v>
      </c>
      <c r="D2926">
        <v>266</v>
      </c>
      <c r="E2926" t="s">
        <v>23</v>
      </c>
      <c r="F2926" s="2">
        <v>45358</v>
      </c>
      <c r="G2926" t="s">
        <v>672</v>
      </c>
      <c r="H2926" t="s">
        <v>665</v>
      </c>
      <c r="I2926">
        <v>-14270</v>
      </c>
    </row>
    <row r="2927" spans="1:9" x14ac:dyDescent="0.35">
      <c r="A2927">
        <v>4518</v>
      </c>
      <c r="B2927">
        <v>105</v>
      </c>
      <c r="C2927" t="s">
        <v>660</v>
      </c>
      <c r="D2927">
        <v>266</v>
      </c>
      <c r="E2927" t="s">
        <v>23</v>
      </c>
      <c r="F2927" s="2">
        <v>45358</v>
      </c>
      <c r="G2927" t="s">
        <v>672</v>
      </c>
      <c r="H2927" t="s">
        <v>772</v>
      </c>
      <c r="I2927">
        <v>-196.36</v>
      </c>
    </row>
    <row r="2928" spans="1:9" x14ac:dyDescent="0.35">
      <c r="A2928">
        <v>4519</v>
      </c>
      <c r="B2928">
        <v>105</v>
      </c>
      <c r="C2928" t="s">
        <v>660</v>
      </c>
      <c r="D2928">
        <v>266</v>
      </c>
      <c r="E2928" t="s">
        <v>23</v>
      </c>
      <c r="F2928" s="2">
        <v>45358</v>
      </c>
      <c r="G2928" t="s">
        <v>672</v>
      </c>
      <c r="H2928" t="s">
        <v>680</v>
      </c>
      <c r="I2928">
        <v>-42500</v>
      </c>
    </row>
    <row r="2929" spans="1:9" x14ac:dyDescent="0.35">
      <c r="A2929">
        <v>4520</v>
      </c>
      <c r="B2929">
        <v>105</v>
      </c>
      <c r="C2929" t="s">
        <v>660</v>
      </c>
      <c r="D2929">
        <v>266</v>
      </c>
      <c r="E2929" t="s">
        <v>23</v>
      </c>
      <c r="F2929" s="2">
        <v>45358</v>
      </c>
      <c r="G2929" t="s">
        <v>672</v>
      </c>
      <c r="H2929" t="s">
        <v>665</v>
      </c>
      <c r="I2929">
        <v>-10</v>
      </c>
    </row>
    <row r="2930" spans="1:9" x14ac:dyDescent="0.35">
      <c r="A2930">
        <v>4521</v>
      </c>
      <c r="B2930">
        <v>105</v>
      </c>
      <c r="C2930" t="s">
        <v>660</v>
      </c>
      <c r="D2930">
        <v>266</v>
      </c>
      <c r="E2930" t="s">
        <v>23</v>
      </c>
      <c r="F2930" s="2">
        <v>45358</v>
      </c>
      <c r="G2930" t="s">
        <v>672</v>
      </c>
      <c r="H2930" t="s">
        <v>686</v>
      </c>
      <c r="I2930">
        <v>-54900</v>
      </c>
    </row>
    <row r="2931" spans="1:9" x14ac:dyDescent="0.35">
      <c r="A2931">
        <v>4522</v>
      </c>
      <c r="B2931">
        <v>105</v>
      </c>
      <c r="C2931" t="s">
        <v>660</v>
      </c>
      <c r="D2931">
        <v>266</v>
      </c>
      <c r="E2931" t="s">
        <v>23</v>
      </c>
      <c r="F2931" s="2">
        <v>45358</v>
      </c>
      <c r="G2931" t="s">
        <v>672</v>
      </c>
      <c r="H2931" t="s">
        <v>772</v>
      </c>
      <c r="I2931">
        <v>-10</v>
      </c>
    </row>
    <row r="2932" spans="1:9" x14ac:dyDescent="0.35">
      <c r="A2932">
        <v>4523</v>
      </c>
      <c r="B2932">
        <v>105</v>
      </c>
      <c r="C2932" t="s">
        <v>660</v>
      </c>
      <c r="D2932">
        <v>266</v>
      </c>
      <c r="E2932" t="s">
        <v>23</v>
      </c>
      <c r="F2932" s="2">
        <v>45358</v>
      </c>
      <c r="G2932" t="s">
        <v>672</v>
      </c>
      <c r="H2932" t="s">
        <v>1692</v>
      </c>
      <c r="I2932">
        <v>-1013.68</v>
      </c>
    </row>
    <row r="2933" spans="1:9" x14ac:dyDescent="0.35">
      <c r="A2933">
        <v>4524</v>
      </c>
      <c r="B2933">
        <v>105</v>
      </c>
      <c r="C2933" t="s">
        <v>660</v>
      </c>
      <c r="D2933">
        <v>266</v>
      </c>
      <c r="E2933" t="s">
        <v>23</v>
      </c>
      <c r="F2933" s="2">
        <v>45358</v>
      </c>
      <c r="G2933" t="s">
        <v>672</v>
      </c>
      <c r="H2933" t="s">
        <v>1693</v>
      </c>
      <c r="I2933">
        <v>-102.5</v>
      </c>
    </row>
    <row r="2934" spans="1:9" x14ac:dyDescent="0.35">
      <c r="A2934">
        <v>4420</v>
      </c>
      <c r="B2934">
        <v>105</v>
      </c>
      <c r="C2934" t="s">
        <v>660</v>
      </c>
      <c r="D2934">
        <v>266</v>
      </c>
      <c r="E2934" t="s">
        <v>23</v>
      </c>
      <c r="F2934" s="2">
        <v>45357</v>
      </c>
      <c r="G2934" t="s">
        <v>661</v>
      </c>
      <c r="H2934" t="s">
        <v>662</v>
      </c>
      <c r="I2934">
        <v>363.92</v>
      </c>
    </row>
    <row r="2935" spans="1:9" x14ac:dyDescent="0.35">
      <c r="A2935">
        <v>4423</v>
      </c>
      <c r="B2935">
        <v>105</v>
      </c>
      <c r="C2935" t="s">
        <v>660</v>
      </c>
      <c r="D2935">
        <v>266</v>
      </c>
      <c r="E2935" t="s">
        <v>23</v>
      </c>
      <c r="F2935" s="2">
        <v>45357</v>
      </c>
      <c r="G2935" t="s">
        <v>661</v>
      </c>
      <c r="H2935" t="s">
        <v>1694</v>
      </c>
      <c r="I2935">
        <v>160.13999999999999</v>
      </c>
    </row>
    <row r="2936" spans="1:9" x14ac:dyDescent="0.35">
      <c r="A2936">
        <v>4424</v>
      </c>
      <c r="B2936">
        <v>105</v>
      </c>
      <c r="C2936" t="s">
        <v>660</v>
      </c>
      <c r="D2936">
        <v>266</v>
      </c>
      <c r="E2936" t="s">
        <v>23</v>
      </c>
      <c r="F2936" s="2">
        <v>45357</v>
      </c>
      <c r="G2936" t="s">
        <v>661</v>
      </c>
      <c r="H2936" t="s">
        <v>1695</v>
      </c>
      <c r="I2936">
        <v>7734.49</v>
      </c>
    </row>
    <row r="2937" spans="1:9" x14ac:dyDescent="0.35">
      <c r="A2937">
        <v>4425</v>
      </c>
      <c r="B2937">
        <v>105</v>
      </c>
      <c r="C2937" t="s">
        <v>660</v>
      </c>
      <c r="D2937">
        <v>266</v>
      </c>
      <c r="E2937" t="s">
        <v>23</v>
      </c>
      <c r="F2937" s="2">
        <v>45357</v>
      </c>
      <c r="G2937" t="s">
        <v>661</v>
      </c>
      <c r="H2937" t="s">
        <v>1695</v>
      </c>
      <c r="I2937">
        <v>3377.25</v>
      </c>
    </row>
    <row r="2938" spans="1:9" x14ac:dyDescent="0.35">
      <c r="A2938">
        <v>4426</v>
      </c>
      <c r="B2938">
        <v>105</v>
      </c>
      <c r="C2938" t="s">
        <v>660</v>
      </c>
      <c r="D2938">
        <v>266</v>
      </c>
      <c r="E2938" t="s">
        <v>23</v>
      </c>
      <c r="F2938" s="2">
        <v>45357</v>
      </c>
      <c r="G2938" t="s">
        <v>661</v>
      </c>
      <c r="H2938" t="s">
        <v>1695</v>
      </c>
      <c r="I2938">
        <v>6803.35</v>
      </c>
    </row>
    <row r="2939" spans="1:9" x14ac:dyDescent="0.35">
      <c r="A2939">
        <v>4427</v>
      </c>
      <c r="B2939">
        <v>105</v>
      </c>
      <c r="C2939" t="s">
        <v>660</v>
      </c>
      <c r="D2939">
        <v>266</v>
      </c>
      <c r="E2939" t="s">
        <v>23</v>
      </c>
      <c r="F2939" s="2">
        <v>45357</v>
      </c>
      <c r="G2939" t="s">
        <v>661</v>
      </c>
      <c r="H2939" t="s">
        <v>1695</v>
      </c>
      <c r="I2939">
        <v>36734.28</v>
      </c>
    </row>
    <row r="2940" spans="1:9" x14ac:dyDescent="0.35">
      <c r="A2940">
        <v>4428</v>
      </c>
      <c r="B2940">
        <v>105</v>
      </c>
      <c r="C2940" t="s">
        <v>660</v>
      </c>
      <c r="D2940">
        <v>266</v>
      </c>
      <c r="E2940" t="s">
        <v>23</v>
      </c>
      <c r="F2940" s="2">
        <v>45357</v>
      </c>
      <c r="G2940" t="s">
        <v>661</v>
      </c>
      <c r="H2940" t="s">
        <v>1695</v>
      </c>
      <c r="I2940">
        <v>36026.5</v>
      </c>
    </row>
    <row r="2941" spans="1:9" x14ac:dyDescent="0.35">
      <c r="A2941">
        <v>4429</v>
      </c>
      <c r="B2941">
        <v>105</v>
      </c>
      <c r="C2941" t="s">
        <v>660</v>
      </c>
      <c r="D2941">
        <v>266</v>
      </c>
      <c r="E2941" t="s">
        <v>23</v>
      </c>
      <c r="F2941" s="2">
        <v>45357</v>
      </c>
      <c r="G2941" t="s">
        <v>661</v>
      </c>
      <c r="H2941" t="s">
        <v>1696</v>
      </c>
      <c r="I2941">
        <v>528.99</v>
      </c>
    </row>
    <row r="2942" spans="1:9" x14ac:dyDescent="0.35">
      <c r="A2942">
        <v>4430</v>
      </c>
      <c r="B2942">
        <v>105</v>
      </c>
      <c r="C2942" t="s">
        <v>660</v>
      </c>
      <c r="D2942">
        <v>266</v>
      </c>
      <c r="E2942" t="s">
        <v>23</v>
      </c>
      <c r="F2942" s="2">
        <v>45357</v>
      </c>
      <c r="G2942" t="s">
        <v>672</v>
      </c>
      <c r="H2942" t="s">
        <v>1622</v>
      </c>
      <c r="I2942">
        <v>-300.3</v>
      </c>
    </row>
    <row r="2943" spans="1:9" x14ac:dyDescent="0.35">
      <c r="A2943">
        <v>4431</v>
      </c>
      <c r="B2943">
        <v>105</v>
      </c>
      <c r="C2943" t="s">
        <v>660</v>
      </c>
      <c r="D2943">
        <v>266</v>
      </c>
      <c r="E2943" t="s">
        <v>23</v>
      </c>
      <c r="F2943" s="2">
        <v>45357</v>
      </c>
      <c r="G2943" t="s">
        <v>672</v>
      </c>
      <c r="H2943" t="s">
        <v>1580</v>
      </c>
      <c r="I2943">
        <v>-589.83000000000004</v>
      </c>
    </row>
    <row r="2944" spans="1:9" x14ac:dyDescent="0.35">
      <c r="A2944">
        <v>4432</v>
      </c>
      <c r="B2944">
        <v>105</v>
      </c>
      <c r="C2944" t="s">
        <v>660</v>
      </c>
      <c r="D2944">
        <v>266</v>
      </c>
      <c r="E2944" t="s">
        <v>23</v>
      </c>
      <c r="F2944" s="2">
        <v>45357</v>
      </c>
      <c r="G2944" t="s">
        <v>672</v>
      </c>
      <c r="H2944" t="s">
        <v>1085</v>
      </c>
      <c r="I2944">
        <v>-397.38</v>
      </c>
    </row>
    <row r="2945" spans="1:9" x14ac:dyDescent="0.35">
      <c r="A2945">
        <v>4433</v>
      </c>
      <c r="B2945">
        <v>105</v>
      </c>
      <c r="C2945" t="s">
        <v>660</v>
      </c>
      <c r="D2945">
        <v>266</v>
      </c>
      <c r="E2945" t="s">
        <v>23</v>
      </c>
      <c r="F2945" s="2">
        <v>45357</v>
      </c>
      <c r="G2945" t="s">
        <v>672</v>
      </c>
      <c r="H2945" t="s">
        <v>1510</v>
      </c>
      <c r="I2945">
        <v>-1511.84</v>
      </c>
    </row>
    <row r="2946" spans="1:9" x14ac:dyDescent="0.35">
      <c r="A2946">
        <v>4434</v>
      </c>
      <c r="B2946">
        <v>105</v>
      </c>
      <c r="C2946" t="s">
        <v>660</v>
      </c>
      <c r="D2946">
        <v>266</v>
      </c>
      <c r="E2946" t="s">
        <v>23</v>
      </c>
      <c r="F2946" s="2">
        <v>45357</v>
      </c>
      <c r="G2946" t="s">
        <v>672</v>
      </c>
      <c r="H2946" t="s">
        <v>680</v>
      </c>
      <c r="I2946">
        <v>-158900</v>
      </c>
    </row>
    <row r="2947" spans="1:9" x14ac:dyDescent="0.35">
      <c r="A2947">
        <v>4435</v>
      </c>
      <c r="B2947">
        <v>105</v>
      </c>
      <c r="C2947" t="s">
        <v>660</v>
      </c>
      <c r="D2947">
        <v>266</v>
      </c>
      <c r="E2947" t="s">
        <v>23</v>
      </c>
      <c r="F2947" s="2">
        <v>45357</v>
      </c>
      <c r="G2947" t="s">
        <v>672</v>
      </c>
      <c r="H2947" t="s">
        <v>665</v>
      </c>
      <c r="I2947">
        <v>-10</v>
      </c>
    </row>
    <row r="2948" spans="1:9" x14ac:dyDescent="0.35">
      <c r="A2948">
        <v>4436</v>
      </c>
      <c r="B2948">
        <v>105</v>
      </c>
      <c r="C2948" t="s">
        <v>660</v>
      </c>
      <c r="D2948">
        <v>266</v>
      </c>
      <c r="E2948" t="s">
        <v>23</v>
      </c>
      <c r="F2948" s="2">
        <v>45357</v>
      </c>
      <c r="G2948" t="s">
        <v>672</v>
      </c>
      <c r="H2948" t="s">
        <v>680</v>
      </c>
      <c r="I2948">
        <v>-4467.21</v>
      </c>
    </row>
    <row r="2949" spans="1:9" x14ac:dyDescent="0.35">
      <c r="A2949">
        <v>4437</v>
      </c>
      <c r="B2949">
        <v>105</v>
      </c>
      <c r="C2949" t="s">
        <v>660</v>
      </c>
      <c r="D2949">
        <v>266</v>
      </c>
      <c r="E2949" t="s">
        <v>23</v>
      </c>
      <c r="F2949" s="2">
        <v>45357</v>
      </c>
      <c r="G2949" t="s">
        <v>672</v>
      </c>
      <c r="H2949" t="s">
        <v>772</v>
      </c>
      <c r="I2949">
        <v>-10</v>
      </c>
    </row>
    <row r="2950" spans="1:9" x14ac:dyDescent="0.35">
      <c r="A2950">
        <v>4438</v>
      </c>
      <c r="B2950">
        <v>105</v>
      </c>
      <c r="C2950" t="s">
        <v>660</v>
      </c>
      <c r="D2950">
        <v>266</v>
      </c>
      <c r="E2950" t="s">
        <v>23</v>
      </c>
      <c r="F2950" s="2">
        <v>45357</v>
      </c>
      <c r="G2950" t="s">
        <v>672</v>
      </c>
      <c r="H2950" t="s">
        <v>686</v>
      </c>
      <c r="I2950">
        <v>-60300</v>
      </c>
    </row>
    <row r="2951" spans="1:9" x14ac:dyDescent="0.35">
      <c r="A2951">
        <v>4439</v>
      </c>
      <c r="B2951">
        <v>105</v>
      </c>
      <c r="C2951" t="s">
        <v>660</v>
      </c>
      <c r="D2951">
        <v>266</v>
      </c>
      <c r="E2951" t="s">
        <v>23</v>
      </c>
      <c r="F2951" s="2">
        <v>45357</v>
      </c>
      <c r="G2951" t="s">
        <v>672</v>
      </c>
      <c r="H2951" t="s">
        <v>772</v>
      </c>
      <c r="I2951">
        <v>-116229.11</v>
      </c>
    </row>
    <row r="2952" spans="1:9" x14ac:dyDescent="0.35">
      <c r="A2952">
        <v>4440</v>
      </c>
      <c r="B2952">
        <v>105</v>
      </c>
      <c r="C2952" t="s">
        <v>660</v>
      </c>
      <c r="D2952">
        <v>266</v>
      </c>
      <c r="E2952" t="s">
        <v>23</v>
      </c>
      <c r="F2952" s="2">
        <v>45357</v>
      </c>
      <c r="G2952" t="s">
        <v>672</v>
      </c>
      <c r="H2952" t="s">
        <v>665</v>
      </c>
      <c r="I2952">
        <v>-54637</v>
      </c>
    </row>
    <row r="2953" spans="1:9" x14ac:dyDescent="0.35">
      <c r="A2953">
        <v>4441</v>
      </c>
      <c r="B2953">
        <v>105</v>
      </c>
      <c r="C2953" t="s">
        <v>660</v>
      </c>
      <c r="D2953">
        <v>266</v>
      </c>
      <c r="E2953" t="s">
        <v>23</v>
      </c>
      <c r="F2953" s="2">
        <v>45357</v>
      </c>
      <c r="G2953" t="s">
        <v>672</v>
      </c>
      <c r="H2953" t="s">
        <v>1697</v>
      </c>
      <c r="I2953">
        <v>-10</v>
      </c>
    </row>
    <row r="2954" spans="1:9" x14ac:dyDescent="0.35">
      <c r="A2954">
        <v>4442</v>
      </c>
      <c r="B2954">
        <v>105</v>
      </c>
      <c r="C2954" t="s">
        <v>660</v>
      </c>
      <c r="D2954">
        <v>266</v>
      </c>
      <c r="E2954" t="s">
        <v>23</v>
      </c>
      <c r="F2954" s="2">
        <v>45357</v>
      </c>
      <c r="G2954" t="s">
        <v>672</v>
      </c>
      <c r="H2954" t="s">
        <v>682</v>
      </c>
      <c r="I2954">
        <v>-10</v>
      </c>
    </row>
    <row r="2955" spans="1:9" x14ac:dyDescent="0.35">
      <c r="A2955">
        <v>4443</v>
      </c>
      <c r="B2955">
        <v>105</v>
      </c>
      <c r="C2955" t="s">
        <v>660</v>
      </c>
      <c r="D2955">
        <v>266</v>
      </c>
      <c r="E2955" t="s">
        <v>23</v>
      </c>
      <c r="F2955" s="2">
        <v>45357</v>
      </c>
      <c r="G2955" t="s">
        <v>672</v>
      </c>
      <c r="H2955" t="s">
        <v>666</v>
      </c>
      <c r="I2955">
        <v>-350</v>
      </c>
    </row>
    <row r="2956" spans="1:9" x14ac:dyDescent="0.35">
      <c r="A2956">
        <v>4444</v>
      </c>
      <c r="B2956">
        <v>105</v>
      </c>
      <c r="C2956" t="s">
        <v>660</v>
      </c>
      <c r="D2956">
        <v>266</v>
      </c>
      <c r="E2956" t="s">
        <v>23</v>
      </c>
      <c r="F2956" s="2">
        <v>45357</v>
      </c>
      <c r="G2956" t="s">
        <v>672</v>
      </c>
      <c r="H2956" t="s">
        <v>666</v>
      </c>
      <c r="I2956">
        <v>-10</v>
      </c>
    </row>
    <row r="2957" spans="1:9" x14ac:dyDescent="0.35">
      <c r="A2957">
        <v>4445</v>
      </c>
      <c r="B2957">
        <v>105</v>
      </c>
      <c r="C2957" t="s">
        <v>660</v>
      </c>
      <c r="D2957">
        <v>266</v>
      </c>
      <c r="E2957" t="s">
        <v>23</v>
      </c>
      <c r="F2957" s="2">
        <v>45357</v>
      </c>
      <c r="G2957" t="s">
        <v>672</v>
      </c>
      <c r="H2957" t="s">
        <v>1698</v>
      </c>
      <c r="I2957">
        <v>-2189.3000000000002</v>
      </c>
    </row>
    <row r="2958" spans="1:9" x14ac:dyDescent="0.35">
      <c r="A2958">
        <v>4446</v>
      </c>
      <c r="B2958">
        <v>105</v>
      </c>
      <c r="C2958" t="s">
        <v>660</v>
      </c>
      <c r="D2958">
        <v>266</v>
      </c>
      <c r="E2958" t="s">
        <v>23</v>
      </c>
      <c r="F2958" s="2">
        <v>45357</v>
      </c>
      <c r="G2958" t="s">
        <v>672</v>
      </c>
      <c r="H2958" t="s">
        <v>789</v>
      </c>
      <c r="I2958">
        <v>-13344.34</v>
      </c>
    </row>
    <row r="2959" spans="1:9" x14ac:dyDescent="0.35">
      <c r="A2959">
        <v>4447</v>
      </c>
      <c r="B2959">
        <v>105</v>
      </c>
      <c r="C2959" t="s">
        <v>660</v>
      </c>
      <c r="D2959">
        <v>266</v>
      </c>
      <c r="E2959" t="s">
        <v>23</v>
      </c>
      <c r="F2959" s="2">
        <v>45357</v>
      </c>
      <c r="G2959" t="s">
        <v>672</v>
      </c>
      <c r="H2959" t="s">
        <v>1699</v>
      </c>
      <c r="I2959">
        <v>-300</v>
      </c>
    </row>
    <row r="2960" spans="1:9" x14ac:dyDescent="0.35">
      <c r="A2960">
        <v>4448</v>
      </c>
      <c r="B2960">
        <v>105</v>
      </c>
      <c r="C2960" t="s">
        <v>660</v>
      </c>
      <c r="D2960">
        <v>266</v>
      </c>
      <c r="E2960" t="s">
        <v>23</v>
      </c>
      <c r="F2960" s="2">
        <v>45357</v>
      </c>
      <c r="G2960" t="s">
        <v>672</v>
      </c>
      <c r="H2960" t="s">
        <v>1700</v>
      </c>
      <c r="I2960">
        <v>-2474.11</v>
      </c>
    </row>
    <row r="2961" spans="1:9" x14ac:dyDescent="0.35">
      <c r="A2961">
        <v>4449</v>
      </c>
      <c r="B2961">
        <v>105</v>
      </c>
      <c r="C2961" t="s">
        <v>660</v>
      </c>
      <c r="D2961">
        <v>266</v>
      </c>
      <c r="E2961" t="s">
        <v>23</v>
      </c>
      <c r="F2961" s="2">
        <v>45357</v>
      </c>
      <c r="G2961" t="s">
        <v>672</v>
      </c>
      <c r="H2961" t="s">
        <v>1701</v>
      </c>
      <c r="I2961">
        <v>-1920</v>
      </c>
    </row>
    <row r="2962" spans="1:9" x14ac:dyDescent="0.35">
      <c r="A2962">
        <v>4450</v>
      </c>
      <c r="B2962">
        <v>105</v>
      </c>
      <c r="C2962" t="s">
        <v>660</v>
      </c>
      <c r="D2962">
        <v>266</v>
      </c>
      <c r="E2962" t="s">
        <v>23</v>
      </c>
      <c r="F2962" s="2">
        <v>45357</v>
      </c>
      <c r="G2962" t="s">
        <v>672</v>
      </c>
      <c r="H2962" t="s">
        <v>1702</v>
      </c>
      <c r="I2962">
        <v>-120</v>
      </c>
    </row>
    <row r="2963" spans="1:9" x14ac:dyDescent="0.35">
      <c r="A2963">
        <v>4451</v>
      </c>
      <c r="B2963">
        <v>105</v>
      </c>
      <c r="C2963" t="s">
        <v>660</v>
      </c>
      <c r="D2963">
        <v>266</v>
      </c>
      <c r="E2963" t="s">
        <v>23</v>
      </c>
      <c r="F2963" s="2">
        <v>45357</v>
      </c>
      <c r="G2963" t="s">
        <v>672</v>
      </c>
      <c r="H2963" t="s">
        <v>1703</v>
      </c>
      <c r="I2963">
        <v>-8000</v>
      </c>
    </row>
    <row r="2964" spans="1:9" x14ac:dyDescent="0.35">
      <c r="A2964">
        <v>4452</v>
      </c>
      <c r="B2964">
        <v>105</v>
      </c>
      <c r="C2964" t="s">
        <v>660</v>
      </c>
      <c r="D2964">
        <v>266</v>
      </c>
      <c r="E2964" t="s">
        <v>23</v>
      </c>
      <c r="F2964" s="2">
        <v>45357</v>
      </c>
      <c r="G2964" t="s">
        <v>672</v>
      </c>
      <c r="H2964" t="s">
        <v>1704</v>
      </c>
      <c r="I2964">
        <v>-7000</v>
      </c>
    </row>
    <row r="2965" spans="1:9" x14ac:dyDescent="0.35">
      <c r="A2965">
        <v>4382</v>
      </c>
      <c r="B2965">
        <v>105</v>
      </c>
      <c r="C2965" t="s">
        <v>660</v>
      </c>
      <c r="D2965">
        <v>266</v>
      </c>
      <c r="E2965" t="s">
        <v>23</v>
      </c>
      <c r="F2965" s="2">
        <v>45356</v>
      </c>
      <c r="G2965" t="s">
        <v>661</v>
      </c>
      <c r="H2965" t="s">
        <v>665</v>
      </c>
      <c r="I2965">
        <v>421.29</v>
      </c>
    </row>
    <row r="2966" spans="1:9" x14ac:dyDescent="0.35">
      <c r="A2966">
        <v>4383</v>
      </c>
      <c r="B2966">
        <v>105</v>
      </c>
      <c r="C2966" t="s">
        <v>660</v>
      </c>
      <c r="D2966">
        <v>266</v>
      </c>
      <c r="E2966" t="s">
        <v>23</v>
      </c>
      <c r="F2966" s="2">
        <v>45356</v>
      </c>
      <c r="G2966" t="s">
        <v>661</v>
      </c>
      <c r="H2966" t="s">
        <v>680</v>
      </c>
      <c r="I2966">
        <v>52097.1</v>
      </c>
    </row>
    <row r="2967" spans="1:9" x14ac:dyDescent="0.35">
      <c r="A2967">
        <v>4384</v>
      </c>
      <c r="B2967">
        <v>105</v>
      </c>
      <c r="C2967" t="s">
        <v>660</v>
      </c>
      <c r="D2967">
        <v>266</v>
      </c>
      <c r="E2967" t="s">
        <v>23</v>
      </c>
      <c r="F2967" s="2">
        <v>45356</v>
      </c>
      <c r="G2967" t="s">
        <v>661</v>
      </c>
      <c r="H2967" t="s">
        <v>666</v>
      </c>
      <c r="I2967">
        <v>4157.51</v>
      </c>
    </row>
    <row r="2968" spans="1:9" x14ac:dyDescent="0.35">
      <c r="A2968">
        <v>4385</v>
      </c>
      <c r="B2968">
        <v>105</v>
      </c>
      <c r="C2968" t="s">
        <v>660</v>
      </c>
      <c r="D2968">
        <v>266</v>
      </c>
      <c r="E2968" t="s">
        <v>23</v>
      </c>
      <c r="F2968" s="2">
        <v>45356</v>
      </c>
      <c r="G2968" t="s">
        <v>661</v>
      </c>
      <c r="H2968" t="s">
        <v>667</v>
      </c>
      <c r="I2968">
        <v>135.58000000000001</v>
      </c>
    </row>
    <row r="2969" spans="1:9" x14ac:dyDescent="0.35">
      <c r="A2969">
        <v>4387</v>
      </c>
      <c r="B2969">
        <v>105</v>
      </c>
      <c r="C2969" t="s">
        <v>660</v>
      </c>
      <c r="D2969">
        <v>266</v>
      </c>
      <c r="E2969" t="s">
        <v>23</v>
      </c>
      <c r="F2969" s="2">
        <v>45356</v>
      </c>
      <c r="G2969" t="s">
        <v>661</v>
      </c>
      <c r="H2969" t="s">
        <v>1705</v>
      </c>
      <c r="I2969">
        <v>2500</v>
      </c>
    </row>
    <row r="2970" spans="1:9" x14ac:dyDescent="0.35">
      <c r="A2970">
        <v>4388</v>
      </c>
      <c r="B2970">
        <v>105</v>
      </c>
      <c r="C2970" t="s">
        <v>660</v>
      </c>
      <c r="D2970">
        <v>266</v>
      </c>
      <c r="E2970" t="s">
        <v>23</v>
      </c>
      <c r="F2970" s="2">
        <v>45356</v>
      </c>
      <c r="G2970" t="s">
        <v>661</v>
      </c>
      <c r="H2970" t="s">
        <v>1706</v>
      </c>
      <c r="I2970">
        <v>16333.81</v>
      </c>
    </row>
    <row r="2971" spans="1:9" x14ac:dyDescent="0.35">
      <c r="A2971">
        <v>4389</v>
      </c>
      <c r="B2971">
        <v>105</v>
      </c>
      <c r="C2971" t="s">
        <v>660</v>
      </c>
      <c r="D2971">
        <v>266</v>
      </c>
      <c r="E2971" t="s">
        <v>23</v>
      </c>
      <c r="F2971" s="2">
        <v>45356</v>
      </c>
      <c r="G2971" t="s">
        <v>661</v>
      </c>
      <c r="H2971" t="s">
        <v>1706</v>
      </c>
      <c r="I2971">
        <v>4474.99</v>
      </c>
    </row>
    <row r="2972" spans="1:9" x14ac:dyDescent="0.35">
      <c r="A2972">
        <v>4390</v>
      </c>
      <c r="B2972">
        <v>105</v>
      </c>
      <c r="C2972" t="s">
        <v>660</v>
      </c>
      <c r="D2972">
        <v>266</v>
      </c>
      <c r="E2972" t="s">
        <v>23</v>
      </c>
      <c r="F2972" s="2">
        <v>45356</v>
      </c>
      <c r="G2972" t="s">
        <v>661</v>
      </c>
      <c r="H2972" t="s">
        <v>1706</v>
      </c>
      <c r="I2972">
        <v>3202.13</v>
      </c>
    </row>
    <row r="2973" spans="1:9" x14ac:dyDescent="0.35">
      <c r="A2973">
        <v>4391</v>
      </c>
      <c r="B2973">
        <v>105</v>
      </c>
      <c r="C2973" t="s">
        <v>660</v>
      </c>
      <c r="D2973">
        <v>266</v>
      </c>
      <c r="E2973" t="s">
        <v>23</v>
      </c>
      <c r="F2973" s="2">
        <v>45356</v>
      </c>
      <c r="G2973" t="s">
        <v>661</v>
      </c>
      <c r="H2973" t="s">
        <v>1706</v>
      </c>
      <c r="I2973">
        <v>39616.94</v>
      </c>
    </row>
    <row r="2974" spans="1:9" x14ac:dyDescent="0.35">
      <c r="A2974">
        <v>4392</v>
      </c>
      <c r="B2974">
        <v>105</v>
      </c>
      <c r="C2974" t="s">
        <v>660</v>
      </c>
      <c r="D2974">
        <v>266</v>
      </c>
      <c r="E2974" t="s">
        <v>23</v>
      </c>
      <c r="F2974" s="2">
        <v>45356</v>
      </c>
      <c r="G2974" t="s">
        <v>661</v>
      </c>
      <c r="H2974" t="s">
        <v>1706</v>
      </c>
      <c r="I2974">
        <v>30122.38</v>
      </c>
    </row>
    <row r="2975" spans="1:9" x14ac:dyDescent="0.35">
      <c r="A2975">
        <v>4393</v>
      </c>
      <c r="B2975">
        <v>105</v>
      </c>
      <c r="C2975" t="s">
        <v>660</v>
      </c>
      <c r="D2975">
        <v>266</v>
      </c>
      <c r="E2975" t="s">
        <v>23</v>
      </c>
      <c r="F2975" s="2">
        <v>45356</v>
      </c>
      <c r="G2975" t="s">
        <v>661</v>
      </c>
      <c r="H2975" t="s">
        <v>1707</v>
      </c>
      <c r="I2975">
        <v>1756.98</v>
      </c>
    </row>
    <row r="2976" spans="1:9" x14ac:dyDescent="0.35">
      <c r="A2976">
        <v>4394</v>
      </c>
      <c r="B2976">
        <v>105</v>
      </c>
      <c r="C2976" t="s">
        <v>660</v>
      </c>
      <c r="D2976">
        <v>266</v>
      </c>
      <c r="E2976" t="s">
        <v>23</v>
      </c>
      <c r="F2976" s="2">
        <v>45356</v>
      </c>
      <c r="G2976" t="s">
        <v>672</v>
      </c>
      <c r="H2976" t="s">
        <v>1206</v>
      </c>
      <c r="I2976">
        <v>-532.79</v>
      </c>
    </row>
    <row r="2977" spans="1:9" x14ac:dyDescent="0.35">
      <c r="A2977">
        <v>4395</v>
      </c>
      <c r="B2977">
        <v>105</v>
      </c>
      <c r="C2977" t="s">
        <v>660</v>
      </c>
      <c r="D2977">
        <v>266</v>
      </c>
      <c r="E2977" t="s">
        <v>23</v>
      </c>
      <c r="F2977" s="2">
        <v>45356</v>
      </c>
      <c r="G2977" t="s">
        <v>672</v>
      </c>
      <c r="H2977" t="s">
        <v>907</v>
      </c>
      <c r="I2977">
        <v>-1972.67</v>
      </c>
    </row>
    <row r="2978" spans="1:9" x14ac:dyDescent="0.35">
      <c r="A2978">
        <v>4396</v>
      </c>
      <c r="B2978">
        <v>105</v>
      </c>
      <c r="C2978" t="s">
        <v>660</v>
      </c>
      <c r="D2978">
        <v>266</v>
      </c>
      <c r="E2978" t="s">
        <v>23</v>
      </c>
      <c r="F2978" s="2">
        <v>45356</v>
      </c>
      <c r="G2978" t="s">
        <v>672</v>
      </c>
      <c r="H2978" t="s">
        <v>1519</v>
      </c>
      <c r="I2978">
        <v>-360</v>
      </c>
    </row>
    <row r="2979" spans="1:9" x14ac:dyDescent="0.35">
      <c r="A2979">
        <v>4397</v>
      </c>
      <c r="B2979">
        <v>105</v>
      </c>
      <c r="C2979" t="s">
        <v>660</v>
      </c>
      <c r="D2979">
        <v>266</v>
      </c>
      <c r="E2979" t="s">
        <v>23</v>
      </c>
      <c r="F2979" s="2">
        <v>45356</v>
      </c>
      <c r="G2979" t="s">
        <v>672</v>
      </c>
      <c r="H2979" t="s">
        <v>1708</v>
      </c>
      <c r="I2979">
        <v>-303.8</v>
      </c>
    </row>
    <row r="2980" spans="1:9" x14ac:dyDescent="0.35">
      <c r="A2980">
        <v>4398</v>
      </c>
      <c r="B2980">
        <v>105</v>
      </c>
      <c r="C2980" t="s">
        <v>660</v>
      </c>
      <c r="D2980">
        <v>266</v>
      </c>
      <c r="E2980" t="s">
        <v>23</v>
      </c>
      <c r="F2980" s="2">
        <v>45356</v>
      </c>
      <c r="G2980" t="s">
        <v>672</v>
      </c>
      <c r="H2980" t="s">
        <v>1206</v>
      </c>
      <c r="I2980">
        <v>-1567.16</v>
      </c>
    </row>
    <row r="2981" spans="1:9" x14ac:dyDescent="0.35">
      <c r="A2981">
        <v>4399</v>
      </c>
      <c r="B2981">
        <v>105</v>
      </c>
      <c r="C2981" t="s">
        <v>660</v>
      </c>
      <c r="D2981">
        <v>266</v>
      </c>
      <c r="E2981" t="s">
        <v>23</v>
      </c>
      <c r="F2981" s="2">
        <v>45356</v>
      </c>
      <c r="G2981" t="s">
        <v>672</v>
      </c>
      <c r="H2981" t="s">
        <v>1085</v>
      </c>
      <c r="I2981">
        <v>-1817.8</v>
      </c>
    </row>
    <row r="2982" spans="1:9" x14ac:dyDescent="0.35">
      <c r="A2982">
        <v>4400</v>
      </c>
      <c r="B2982">
        <v>105</v>
      </c>
      <c r="C2982" t="s">
        <v>660</v>
      </c>
      <c r="D2982">
        <v>266</v>
      </c>
      <c r="E2982" t="s">
        <v>23</v>
      </c>
      <c r="F2982" s="2">
        <v>45356</v>
      </c>
      <c r="G2982" t="s">
        <v>672</v>
      </c>
      <c r="H2982" t="s">
        <v>1552</v>
      </c>
      <c r="I2982">
        <v>-500</v>
      </c>
    </row>
    <row r="2983" spans="1:9" x14ac:dyDescent="0.35">
      <c r="A2983">
        <v>4401</v>
      </c>
      <c r="B2983">
        <v>105</v>
      </c>
      <c r="C2983" t="s">
        <v>660</v>
      </c>
      <c r="D2983">
        <v>266</v>
      </c>
      <c r="E2983" t="s">
        <v>23</v>
      </c>
      <c r="F2983" s="2">
        <v>45356</v>
      </c>
      <c r="G2983" t="s">
        <v>672</v>
      </c>
      <c r="H2983" t="s">
        <v>1194</v>
      </c>
      <c r="I2983">
        <v>-1730</v>
      </c>
    </row>
    <row r="2984" spans="1:9" x14ac:dyDescent="0.35">
      <c r="A2984">
        <v>4402</v>
      </c>
      <c r="B2984">
        <v>105</v>
      </c>
      <c r="C2984" t="s">
        <v>660</v>
      </c>
      <c r="D2984">
        <v>266</v>
      </c>
      <c r="E2984" t="s">
        <v>23</v>
      </c>
      <c r="F2984" s="2">
        <v>45356</v>
      </c>
      <c r="G2984" t="s">
        <v>672</v>
      </c>
      <c r="H2984" t="s">
        <v>696</v>
      </c>
      <c r="I2984">
        <v>-1.65</v>
      </c>
    </row>
    <row r="2985" spans="1:9" x14ac:dyDescent="0.35">
      <c r="A2985">
        <v>4403</v>
      </c>
      <c r="B2985">
        <v>105</v>
      </c>
      <c r="C2985" t="s">
        <v>660</v>
      </c>
      <c r="D2985">
        <v>266</v>
      </c>
      <c r="E2985" t="s">
        <v>23</v>
      </c>
      <c r="F2985" s="2">
        <v>45356</v>
      </c>
      <c r="G2985" t="s">
        <v>672</v>
      </c>
      <c r="H2985" t="s">
        <v>696</v>
      </c>
      <c r="I2985">
        <v>-1.65</v>
      </c>
    </row>
    <row r="2986" spans="1:9" x14ac:dyDescent="0.35">
      <c r="A2986">
        <v>4404</v>
      </c>
      <c r="B2986">
        <v>105</v>
      </c>
      <c r="C2986" t="s">
        <v>660</v>
      </c>
      <c r="D2986">
        <v>266</v>
      </c>
      <c r="E2986" t="s">
        <v>23</v>
      </c>
      <c r="F2986" s="2">
        <v>45356</v>
      </c>
      <c r="G2986" t="s">
        <v>672</v>
      </c>
      <c r="H2986" t="s">
        <v>696</v>
      </c>
      <c r="I2986">
        <v>-1.65</v>
      </c>
    </row>
    <row r="2987" spans="1:9" x14ac:dyDescent="0.35">
      <c r="A2987">
        <v>4405</v>
      </c>
      <c r="B2987">
        <v>105</v>
      </c>
      <c r="C2987" t="s">
        <v>660</v>
      </c>
      <c r="D2987">
        <v>266</v>
      </c>
      <c r="E2987" t="s">
        <v>23</v>
      </c>
      <c r="F2987" s="2">
        <v>45356</v>
      </c>
      <c r="G2987" t="s">
        <v>672</v>
      </c>
      <c r="H2987" t="s">
        <v>696</v>
      </c>
      <c r="I2987">
        <v>-1.65</v>
      </c>
    </row>
    <row r="2988" spans="1:9" x14ac:dyDescent="0.35">
      <c r="A2988">
        <v>4406</v>
      </c>
      <c r="B2988">
        <v>105</v>
      </c>
      <c r="C2988" t="s">
        <v>660</v>
      </c>
      <c r="D2988">
        <v>266</v>
      </c>
      <c r="E2988" t="s">
        <v>23</v>
      </c>
      <c r="F2988" s="2">
        <v>45356</v>
      </c>
      <c r="G2988" t="s">
        <v>672</v>
      </c>
      <c r="H2988" t="s">
        <v>696</v>
      </c>
      <c r="I2988">
        <v>-1.65</v>
      </c>
    </row>
    <row r="2989" spans="1:9" x14ac:dyDescent="0.35">
      <c r="A2989">
        <v>4407</v>
      </c>
      <c r="B2989">
        <v>105</v>
      </c>
      <c r="C2989" t="s">
        <v>660</v>
      </c>
      <c r="D2989">
        <v>266</v>
      </c>
      <c r="E2989" t="s">
        <v>23</v>
      </c>
      <c r="F2989" s="2">
        <v>45356</v>
      </c>
      <c r="G2989" t="s">
        <v>672</v>
      </c>
      <c r="H2989" t="s">
        <v>696</v>
      </c>
      <c r="I2989">
        <v>-1.65</v>
      </c>
    </row>
    <row r="2990" spans="1:9" x14ac:dyDescent="0.35">
      <c r="A2990">
        <v>4408</v>
      </c>
      <c r="B2990">
        <v>105</v>
      </c>
      <c r="C2990" t="s">
        <v>660</v>
      </c>
      <c r="D2990">
        <v>266</v>
      </c>
      <c r="E2990" t="s">
        <v>23</v>
      </c>
      <c r="F2990" s="2">
        <v>45356</v>
      </c>
      <c r="G2990" t="s">
        <v>672</v>
      </c>
      <c r="H2990" t="s">
        <v>696</v>
      </c>
      <c r="I2990">
        <v>-1.65</v>
      </c>
    </row>
    <row r="2991" spans="1:9" x14ac:dyDescent="0.35">
      <c r="A2991">
        <v>4409</v>
      </c>
      <c r="B2991">
        <v>105</v>
      </c>
      <c r="C2991" t="s">
        <v>660</v>
      </c>
      <c r="D2991">
        <v>266</v>
      </c>
      <c r="E2991" t="s">
        <v>23</v>
      </c>
      <c r="F2991" s="2">
        <v>45356</v>
      </c>
      <c r="G2991" t="s">
        <v>672</v>
      </c>
      <c r="H2991" t="s">
        <v>696</v>
      </c>
      <c r="I2991">
        <v>-1.65</v>
      </c>
    </row>
    <row r="2992" spans="1:9" x14ac:dyDescent="0.35">
      <c r="A2992">
        <v>4410</v>
      </c>
      <c r="B2992">
        <v>105</v>
      </c>
      <c r="C2992" t="s">
        <v>660</v>
      </c>
      <c r="D2992">
        <v>266</v>
      </c>
      <c r="E2992" t="s">
        <v>23</v>
      </c>
      <c r="F2992" s="2">
        <v>45356</v>
      </c>
      <c r="G2992" t="s">
        <v>672</v>
      </c>
      <c r="H2992" t="s">
        <v>696</v>
      </c>
      <c r="I2992">
        <v>-1.65</v>
      </c>
    </row>
    <row r="2993" spans="1:9" x14ac:dyDescent="0.35">
      <c r="A2993">
        <v>4411</v>
      </c>
      <c r="B2993">
        <v>105</v>
      </c>
      <c r="C2993" t="s">
        <v>660</v>
      </c>
      <c r="D2993">
        <v>266</v>
      </c>
      <c r="E2993" t="s">
        <v>23</v>
      </c>
      <c r="F2993" s="2">
        <v>45356</v>
      </c>
      <c r="G2993" t="s">
        <v>672</v>
      </c>
      <c r="H2993" t="s">
        <v>696</v>
      </c>
      <c r="I2993">
        <v>-9</v>
      </c>
    </row>
    <row r="2994" spans="1:9" x14ac:dyDescent="0.35">
      <c r="A2994">
        <v>4412</v>
      </c>
      <c r="B2994">
        <v>105</v>
      </c>
      <c r="C2994" t="s">
        <v>660</v>
      </c>
      <c r="D2994">
        <v>266</v>
      </c>
      <c r="E2994" t="s">
        <v>23</v>
      </c>
      <c r="F2994" s="2">
        <v>45356</v>
      </c>
      <c r="G2994" t="s">
        <v>672</v>
      </c>
      <c r="H2994" t="s">
        <v>696</v>
      </c>
      <c r="I2994">
        <v>-9</v>
      </c>
    </row>
    <row r="2995" spans="1:9" x14ac:dyDescent="0.35">
      <c r="A2995">
        <v>4413</v>
      </c>
      <c r="B2995">
        <v>105</v>
      </c>
      <c r="C2995" t="s">
        <v>660</v>
      </c>
      <c r="D2995">
        <v>266</v>
      </c>
      <c r="E2995" t="s">
        <v>23</v>
      </c>
      <c r="F2995" s="2">
        <v>45356</v>
      </c>
      <c r="G2995" t="s">
        <v>672</v>
      </c>
      <c r="H2995" t="s">
        <v>696</v>
      </c>
      <c r="I2995">
        <v>-9</v>
      </c>
    </row>
    <row r="2996" spans="1:9" x14ac:dyDescent="0.35">
      <c r="A2996">
        <v>4414</v>
      </c>
      <c r="B2996">
        <v>105</v>
      </c>
      <c r="C2996" t="s">
        <v>660</v>
      </c>
      <c r="D2996">
        <v>266</v>
      </c>
      <c r="E2996" t="s">
        <v>23</v>
      </c>
      <c r="F2996" s="2">
        <v>45356</v>
      </c>
      <c r="G2996" t="s">
        <v>672</v>
      </c>
      <c r="H2996" t="s">
        <v>696</v>
      </c>
      <c r="I2996">
        <v>-9</v>
      </c>
    </row>
    <row r="2997" spans="1:9" x14ac:dyDescent="0.35">
      <c r="A2997">
        <v>4415</v>
      </c>
      <c r="B2997">
        <v>105</v>
      </c>
      <c r="C2997" t="s">
        <v>660</v>
      </c>
      <c r="D2997">
        <v>266</v>
      </c>
      <c r="E2997" t="s">
        <v>23</v>
      </c>
      <c r="F2997" s="2">
        <v>45356</v>
      </c>
      <c r="G2997" t="s">
        <v>672</v>
      </c>
      <c r="H2997" t="s">
        <v>696</v>
      </c>
      <c r="I2997">
        <v>-9</v>
      </c>
    </row>
    <row r="2998" spans="1:9" x14ac:dyDescent="0.35">
      <c r="A2998">
        <v>4416</v>
      </c>
      <c r="B2998">
        <v>105</v>
      </c>
      <c r="C2998" t="s">
        <v>660</v>
      </c>
      <c r="D2998">
        <v>266</v>
      </c>
      <c r="E2998" t="s">
        <v>23</v>
      </c>
      <c r="F2998" s="2">
        <v>45356</v>
      </c>
      <c r="G2998" t="s">
        <v>672</v>
      </c>
      <c r="H2998" t="s">
        <v>665</v>
      </c>
      <c r="I2998">
        <v>-10</v>
      </c>
    </row>
    <row r="2999" spans="1:9" x14ac:dyDescent="0.35">
      <c r="A2999">
        <v>4417</v>
      </c>
      <c r="B2999">
        <v>105</v>
      </c>
      <c r="C2999" t="s">
        <v>660</v>
      </c>
      <c r="D2999">
        <v>266</v>
      </c>
      <c r="E2999" t="s">
        <v>23</v>
      </c>
      <c r="F2999" s="2">
        <v>45356</v>
      </c>
      <c r="G2999" t="s">
        <v>672</v>
      </c>
      <c r="H2999" t="s">
        <v>686</v>
      </c>
      <c r="I2999">
        <v>-165151.99</v>
      </c>
    </row>
    <row r="3000" spans="1:9" x14ac:dyDescent="0.35">
      <c r="A3000">
        <v>4418</v>
      </c>
      <c r="B3000">
        <v>105</v>
      </c>
      <c r="C3000" t="s">
        <v>660</v>
      </c>
      <c r="D3000">
        <v>266</v>
      </c>
      <c r="E3000" t="s">
        <v>23</v>
      </c>
      <c r="F3000" s="2">
        <v>45356</v>
      </c>
      <c r="G3000" t="s">
        <v>672</v>
      </c>
      <c r="H3000" t="s">
        <v>665</v>
      </c>
      <c r="I3000">
        <v>-26200</v>
      </c>
    </row>
    <row r="3001" spans="1:9" x14ac:dyDescent="0.35">
      <c r="A3001">
        <v>4419</v>
      </c>
      <c r="B3001">
        <v>105</v>
      </c>
      <c r="C3001" t="s">
        <v>660</v>
      </c>
      <c r="D3001">
        <v>266</v>
      </c>
      <c r="E3001" t="s">
        <v>23</v>
      </c>
      <c r="F3001" s="2">
        <v>45356</v>
      </c>
      <c r="G3001" t="s">
        <v>672</v>
      </c>
      <c r="H3001" t="s">
        <v>1709</v>
      </c>
      <c r="I3001">
        <v>-559.91</v>
      </c>
    </row>
    <row r="3002" spans="1:9" x14ac:dyDescent="0.35">
      <c r="A3002">
        <v>4353</v>
      </c>
      <c r="B3002">
        <v>105</v>
      </c>
      <c r="C3002" t="s">
        <v>660</v>
      </c>
      <c r="D3002">
        <v>266</v>
      </c>
      <c r="E3002" t="s">
        <v>23</v>
      </c>
      <c r="F3002" s="2">
        <v>45355</v>
      </c>
      <c r="G3002" t="s">
        <v>661</v>
      </c>
      <c r="H3002" t="s">
        <v>666</v>
      </c>
      <c r="I3002">
        <v>2850.39</v>
      </c>
    </row>
    <row r="3003" spans="1:9" x14ac:dyDescent="0.35">
      <c r="A3003">
        <v>4354</v>
      </c>
      <c r="B3003">
        <v>105</v>
      </c>
      <c r="C3003" t="s">
        <v>660</v>
      </c>
      <c r="D3003">
        <v>266</v>
      </c>
      <c r="E3003" t="s">
        <v>23</v>
      </c>
      <c r="F3003" s="2">
        <v>45355</v>
      </c>
      <c r="G3003" t="s">
        <v>661</v>
      </c>
      <c r="H3003" t="s">
        <v>667</v>
      </c>
      <c r="I3003">
        <v>979.59</v>
      </c>
    </row>
    <row r="3004" spans="1:9" x14ac:dyDescent="0.35">
      <c r="A3004">
        <v>4355</v>
      </c>
      <c r="B3004">
        <v>105</v>
      </c>
      <c r="C3004" t="s">
        <v>660</v>
      </c>
      <c r="D3004">
        <v>266</v>
      </c>
      <c r="E3004" t="s">
        <v>23</v>
      </c>
      <c r="F3004" s="2">
        <v>45355</v>
      </c>
      <c r="G3004" t="s">
        <v>661</v>
      </c>
      <c r="H3004" t="s">
        <v>1710</v>
      </c>
      <c r="I3004">
        <v>2000</v>
      </c>
    </row>
    <row r="3005" spans="1:9" x14ac:dyDescent="0.35">
      <c r="A3005">
        <v>4356</v>
      </c>
      <c r="B3005">
        <v>105</v>
      </c>
      <c r="C3005" t="s">
        <v>660</v>
      </c>
      <c r="D3005">
        <v>266</v>
      </c>
      <c r="E3005" t="s">
        <v>23</v>
      </c>
      <c r="F3005" s="2">
        <v>45355</v>
      </c>
      <c r="G3005" t="s">
        <v>661</v>
      </c>
      <c r="H3005" t="s">
        <v>1711</v>
      </c>
      <c r="I3005">
        <v>162940.18</v>
      </c>
    </row>
    <row r="3006" spans="1:9" x14ac:dyDescent="0.35">
      <c r="A3006">
        <v>4357</v>
      </c>
      <c r="B3006">
        <v>105</v>
      </c>
      <c r="C3006" t="s">
        <v>660</v>
      </c>
      <c r="D3006">
        <v>266</v>
      </c>
      <c r="E3006" t="s">
        <v>23</v>
      </c>
      <c r="F3006" s="2">
        <v>45355</v>
      </c>
      <c r="G3006" t="s">
        <v>661</v>
      </c>
      <c r="H3006" t="s">
        <v>1711</v>
      </c>
      <c r="I3006">
        <v>53316.72</v>
      </c>
    </row>
    <row r="3007" spans="1:9" x14ac:dyDescent="0.35">
      <c r="A3007">
        <v>4358</v>
      </c>
      <c r="B3007">
        <v>105</v>
      </c>
      <c r="C3007" t="s">
        <v>660</v>
      </c>
      <c r="D3007">
        <v>266</v>
      </c>
      <c r="E3007" t="s">
        <v>23</v>
      </c>
      <c r="F3007" s="2">
        <v>45355</v>
      </c>
      <c r="G3007" t="s">
        <v>661</v>
      </c>
      <c r="H3007" t="s">
        <v>1711</v>
      </c>
      <c r="I3007">
        <v>24854.22</v>
      </c>
    </row>
    <row r="3008" spans="1:9" x14ac:dyDescent="0.35">
      <c r="A3008">
        <v>4359</v>
      </c>
      <c r="B3008">
        <v>105</v>
      </c>
      <c r="C3008" t="s">
        <v>660</v>
      </c>
      <c r="D3008">
        <v>266</v>
      </c>
      <c r="E3008" t="s">
        <v>23</v>
      </c>
      <c r="F3008" s="2">
        <v>45355</v>
      </c>
      <c r="G3008" t="s">
        <v>661</v>
      </c>
      <c r="H3008" t="s">
        <v>1711</v>
      </c>
      <c r="I3008">
        <v>233104.38</v>
      </c>
    </row>
    <row r="3009" spans="1:9" x14ac:dyDescent="0.35">
      <c r="A3009">
        <v>4360</v>
      </c>
      <c r="B3009">
        <v>105</v>
      </c>
      <c r="C3009" t="s">
        <v>660</v>
      </c>
      <c r="D3009">
        <v>266</v>
      </c>
      <c r="E3009" t="s">
        <v>23</v>
      </c>
      <c r="F3009" s="2">
        <v>45355</v>
      </c>
      <c r="G3009" t="s">
        <v>661</v>
      </c>
      <c r="H3009" t="s">
        <v>1711</v>
      </c>
      <c r="I3009">
        <v>183446.44</v>
      </c>
    </row>
    <row r="3010" spans="1:9" x14ac:dyDescent="0.35">
      <c r="A3010">
        <v>4361</v>
      </c>
      <c r="B3010">
        <v>105</v>
      </c>
      <c r="C3010" t="s">
        <v>660</v>
      </c>
      <c r="D3010">
        <v>266</v>
      </c>
      <c r="E3010" t="s">
        <v>23</v>
      </c>
      <c r="F3010" s="2">
        <v>45355</v>
      </c>
      <c r="G3010" t="s">
        <v>661</v>
      </c>
      <c r="H3010" t="s">
        <v>1712</v>
      </c>
      <c r="I3010">
        <v>4093.25</v>
      </c>
    </row>
    <row r="3011" spans="1:9" x14ac:dyDescent="0.35">
      <c r="A3011">
        <v>4362</v>
      </c>
      <c r="B3011">
        <v>105</v>
      </c>
      <c r="C3011" t="s">
        <v>660</v>
      </c>
      <c r="D3011">
        <v>266</v>
      </c>
      <c r="E3011" t="s">
        <v>23</v>
      </c>
      <c r="F3011" s="2">
        <v>45355</v>
      </c>
      <c r="G3011" t="s">
        <v>661</v>
      </c>
      <c r="H3011" t="s">
        <v>1713</v>
      </c>
      <c r="I3011">
        <v>540</v>
      </c>
    </row>
    <row r="3012" spans="1:9" x14ac:dyDescent="0.35">
      <c r="A3012">
        <v>4363</v>
      </c>
      <c r="B3012">
        <v>105</v>
      </c>
      <c r="C3012" t="s">
        <v>660</v>
      </c>
      <c r="D3012">
        <v>266</v>
      </c>
      <c r="E3012" t="s">
        <v>23</v>
      </c>
      <c r="F3012" s="2">
        <v>45355</v>
      </c>
      <c r="G3012" t="s">
        <v>672</v>
      </c>
      <c r="H3012" t="s">
        <v>1522</v>
      </c>
      <c r="I3012">
        <v>-192.75</v>
      </c>
    </row>
    <row r="3013" spans="1:9" x14ac:dyDescent="0.35">
      <c r="A3013">
        <v>4364</v>
      </c>
      <c r="B3013">
        <v>105</v>
      </c>
      <c r="C3013" t="s">
        <v>660</v>
      </c>
      <c r="D3013">
        <v>266</v>
      </c>
      <c r="E3013" t="s">
        <v>23</v>
      </c>
      <c r="F3013" s="2">
        <v>45355</v>
      </c>
      <c r="G3013" t="s">
        <v>672</v>
      </c>
      <c r="H3013" t="s">
        <v>1714</v>
      </c>
      <c r="I3013">
        <v>-198.05</v>
      </c>
    </row>
    <row r="3014" spans="1:9" x14ac:dyDescent="0.35">
      <c r="A3014">
        <v>4365</v>
      </c>
      <c r="B3014">
        <v>105</v>
      </c>
      <c r="C3014" t="s">
        <v>660</v>
      </c>
      <c r="D3014">
        <v>266</v>
      </c>
      <c r="E3014" t="s">
        <v>23</v>
      </c>
      <c r="F3014" s="2">
        <v>45355</v>
      </c>
      <c r="G3014" t="s">
        <v>672</v>
      </c>
      <c r="H3014" t="s">
        <v>1512</v>
      </c>
      <c r="I3014">
        <v>-375.6</v>
      </c>
    </row>
    <row r="3015" spans="1:9" x14ac:dyDescent="0.35">
      <c r="A3015">
        <v>4366</v>
      </c>
      <c r="B3015">
        <v>105</v>
      </c>
      <c r="C3015" t="s">
        <v>660</v>
      </c>
      <c r="D3015">
        <v>266</v>
      </c>
      <c r="E3015" t="s">
        <v>23</v>
      </c>
      <c r="F3015" s="2">
        <v>45355</v>
      </c>
      <c r="G3015" t="s">
        <v>672</v>
      </c>
      <c r="H3015" t="s">
        <v>1085</v>
      </c>
      <c r="I3015">
        <v>-1026.58</v>
      </c>
    </row>
    <row r="3016" spans="1:9" x14ac:dyDescent="0.35">
      <c r="A3016">
        <v>4367</v>
      </c>
      <c r="B3016">
        <v>105</v>
      </c>
      <c r="C3016" t="s">
        <v>660</v>
      </c>
      <c r="D3016">
        <v>266</v>
      </c>
      <c r="E3016" t="s">
        <v>23</v>
      </c>
      <c r="F3016" s="2">
        <v>45355</v>
      </c>
      <c r="G3016" t="s">
        <v>672</v>
      </c>
      <c r="H3016" t="s">
        <v>1571</v>
      </c>
      <c r="I3016">
        <v>-1139.56</v>
      </c>
    </row>
    <row r="3017" spans="1:9" x14ac:dyDescent="0.35">
      <c r="A3017">
        <v>4368</v>
      </c>
      <c r="B3017">
        <v>105</v>
      </c>
      <c r="C3017" t="s">
        <v>660</v>
      </c>
      <c r="D3017">
        <v>266</v>
      </c>
      <c r="E3017" t="s">
        <v>23</v>
      </c>
      <c r="F3017" s="2">
        <v>45355</v>
      </c>
      <c r="G3017" t="s">
        <v>672</v>
      </c>
      <c r="H3017" t="s">
        <v>1093</v>
      </c>
      <c r="I3017">
        <v>-10202.19</v>
      </c>
    </row>
    <row r="3018" spans="1:9" x14ac:dyDescent="0.35">
      <c r="A3018">
        <v>4369</v>
      </c>
      <c r="B3018">
        <v>105</v>
      </c>
      <c r="C3018" t="s">
        <v>660</v>
      </c>
      <c r="D3018">
        <v>266</v>
      </c>
      <c r="E3018" t="s">
        <v>23</v>
      </c>
      <c r="F3018" s="2">
        <v>45355</v>
      </c>
      <c r="G3018" t="s">
        <v>672</v>
      </c>
      <c r="H3018" t="s">
        <v>1194</v>
      </c>
      <c r="I3018">
        <v>-1200</v>
      </c>
    </row>
    <row r="3019" spans="1:9" x14ac:dyDescent="0.35">
      <c r="A3019">
        <v>4370</v>
      </c>
      <c r="B3019">
        <v>105</v>
      </c>
      <c r="C3019" t="s">
        <v>660</v>
      </c>
      <c r="D3019">
        <v>266</v>
      </c>
      <c r="E3019" t="s">
        <v>23</v>
      </c>
      <c r="F3019" s="2">
        <v>45355</v>
      </c>
      <c r="G3019" t="s">
        <v>672</v>
      </c>
      <c r="H3019" t="s">
        <v>1194</v>
      </c>
      <c r="I3019">
        <v>-1200</v>
      </c>
    </row>
    <row r="3020" spans="1:9" x14ac:dyDescent="0.35">
      <c r="A3020">
        <v>4371</v>
      </c>
      <c r="B3020">
        <v>105</v>
      </c>
      <c r="C3020" t="s">
        <v>660</v>
      </c>
      <c r="D3020">
        <v>266</v>
      </c>
      <c r="E3020" t="s">
        <v>23</v>
      </c>
      <c r="F3020" s="2">
        <v>45355</v>
      </c>
      <c r="G3020" t="s">
        <v>672</v>
      </c>
      <c r="H3020" t="s">
        <v>696</v>
      </c>
      <c r="I3020">
        <v>-9</v>
      </c>
    </row>
    <row r="3021" spans="1:9" x14ac:dyDescent="0.35">
      <c r="A3021">
        <v>4372</v>
      </c>
      <c r="B3021">
        <v>105</v>
      </c>
      <c r="C3021" t="s">
        <v>660</v>
      </c>
      <c r="D3021">
        <v>266</v>
      </c>
      <c r="E3021" t="s">
        <v>23</v>
      </c>
      <c r="F3021" s="2">
        <v>45355</v>
      </c>
      <c r="G3021" t="s">
        <v>672</v>
      </c>
      <c r="H3021" t="s">
        <v>696</v>
      </c>
      <c r="I3021">
        <v>-9</v>
      </c>
    </row>
    <row r="3022" spans="1:9" x14ac:dyDescent="0.35">
      <c r="A3022">
        <v>4373</v>
      </c>
      <c r="B3022">
        <v>105</v>
      </c>
      <c r="C3022" t="s">
        <v>660</v>
      </c>
      <c r="D3022">
        <v>266</v>
      </c>
      <c r="E3022" t="s">
        <v>23</v>
      </c>
      <c r="F3022" s="2">
        <v>45355</v>
      </c>
      <c r="G3022" t="s">
        <v>672</v>
      </c>
      <c r="H3022" t="s">
        <v>772</v>
      </c>
      <c r="I3022">
        <v>-236.61</v>
      </c>
    </row>
    <row r="3023" spans="1:9" x14ac:dyDescent="0.35">
      <c r="A3023">
        <v>4374</v>
      </c>
      <c r="B3023">
        <v>105</v>
      </c>
      <c r="C3023" t="s">
        <v>660</v>
      </c>
      <c r="D3023">
        <v>266</v>
      </c>
      <c r="E3023" t="s">
        <v>23</v>
      </c>
      <c r="F3023" s="2">
        <v>45355</v>
      </c>
      <c r="G3023" t="s">
        <v>672</v>
      </c>
      <c r="H3023" t="s">
        <v>665</v>
      </c>
      <c r="I3023">
        <v>-10</v>
      </c>
    </row>
    <row r="3024" spans="1:9" x14ac:dyDescent="0.35">
      <c r="A3024">
        <v>4375</v>
      </c>
      <c r="B3024">
        <v>105</v>
      </c>
      <c r="C3024" t="s">
        <v>660</v>
      </c>
      <c r="D3024">
        <v>266</v>
      </c>
      <c r="E3024" t="s">
        <v>23</v>
      </c>
      <c r="F3024" s="2">
        <v>45355</v>
      </c>
      <c r="G3024" t="s">
        <v>672</v>
      </c>
      <c r="H3024" t="s">
        <v>686</v>
      </c>
      <c r="I3024">
        <v>-192042.66</v>
      </c>
    </row>
    <row r="3025" spans="1:9" x14ac:dyDescent="0.35">
      <c r="A3025">
        <v>4376</v>
      </c>
      <c r="B3025">
        <v>105</v>
      </c>
      <c r="C3025" t="s">
        <v>660</v>
      </c>
      <c r="D3025">
        <v>266</v>
      </c>
      <c r="E3025" t="s">
        <v>23</v>
      </c>
      <c r="F3025" s="2">
        <v>45355</v>
      </c>
      <c r="G3025" t="s">
        <v>672</v>
      </c>
      <c r="H3025" t="s">
        <v>772</v>
      </c>
      <c r="I3025">
        <v>-10</v>
      </c>
    </row>
    <row r="3026" spans="1:9" x14ac:dyDescent="0.35">
      <c r="A3026">
        <v>4378</v>
      </c>
      <c r="B3026">
        <v>105</v>
      </c>
      <c r="C3026" t="s">
        <v>660</v>
      </c>
      <c r="D3026">
        <v>266</v>
      </c>
      <c r="E3026" t="s">
        <v>23</v>
      </c>
      <c r="F3026" s="2">
        <v>45355</v>
      </c>
      <c r="G3026" t="s">
        <v>672</v>
      </c>
      <c r="H3026" t="s">
        <v>1715</v>
      </c>
      <c r="I3026">
        <v>-40574.22</v>
      </c>
    </row>
    <row r="3027" spans="1:9" x14ac:dyDescent="0.35">
      <c r="A3027">
        <v>4379</v>
      </c>
      <c r="B3027">
        <v>105</v>
      </c>
      <c r="C3027" t="s">
        <v>660</v>
      </c>
      <c r="D3027">
        <v>266</v>
      </c>
      <c r="E3027" t="s">
        <v>23</v>
      </c>
      <c r="F3027" s="2">
        <v>45355</v>
      </c>
      <c r="G3027" t="s">
        <v>672</v>
      </c>
      <c r="H3027" t="s">
        <v>1716</v>
      </c>
      <c r="I3027">
        <v>-638.92999999999995</v>
      </c>
    </row>
    <row r="3028" spans="1:9" x14ac:dyDescent="0.35">
      <c r="A3028">
        <v>4380</v>
      </c>
      <c r="B3028">
        <v>105</v>
      </c>
      <c r="C3028" t="s">
        <v>660</v>
      </c>
      <c r="D3028">
        <v>266</v>
      </c>
      <c r="E3028" t="s">
        <v>23</v>
      </c>
      <c r="F3028" s="2">
        <v>45355</v>
      </c>
      <c r="G3028" t="s">
        <v>672</v>
      </c>
      <c r="H3028" t="s">
        <v>701</v>
      </c>
      <c r="I3028">
        <v>-258.62</v>
      </c>
    </row>
    <row r="3029" spans="1:9" x14ac:dyDescent="0.35">
      <c r="A3029">
        <v>4381</v>
      </c>
      <c r="B3029">
        <v>105</v>
      </c>
      <c r="C3029" t="s">
        <v>660</v>
      </c>
      <c r="D3029">
        <v>266</v>
      </c>
      <c r="E3029" t="s">
        <v>23</v>
      </c>
      <c r="F3029" s="2">
        <v>45355</v>
      </c>
      <c r="G3029" t="s">
        <v>672</v>
      </c>
      <c r="H3029" t="s">
        <v>1044</v>
      </c>
      <c r="I3029">
        <v>-10602.47</v>
      </c>
    </row>
    <row r="3030" spans="1:9" x14ac:dyDescent="0.35">
      <c r="A3030">
        <v>4310</v>
      </c>
      <c r="B3030">
        <v>105</v>
      </c>
      <c r="C3030" t="s">
        <v>660</v>
      </c>
      <c r="D3030">
        <v>266</v>
      </c>
      <c r="E3030" t="s">
        <v>23</v>
      </c>
      <c r="F3030" s="2">
        <v>45352</v>
      </c>
      <c r="G3030" t="s">
        <v>661</v>
      </c>
      <c r="H3030" t="s">
        <v>665</v>
      </c>
      <c r="I3030">
        <v>4444.25</v>
      </c>
    </row>
    <row r="3031" spans="1:9" x14ac:dyDescent="0.35">
      <c r="A3031">
        <v>4311</v>
      </c>
      <c r="B3031">
        <v>105</v>
      </c>
      <c r="C3031" t="s">
        <v>660</v>
      </c>
      <c r="D3031">
        <v>266</v>
      </c>
      <c r="E3031" t="s">
        <v>23</v>
      </c>
      <c r="F3031" s="2">
        <v>45352</v>
      </c>
      <c r="G3031" t="s">
        <v>661</v>
      </c>
      <c r="H3031" t="s">
        <v>666</v>
      </c>
      <c r="I3031">
        <v>1783.42</v>
      </c>
    </row>
    <row r="3032" spans="1:9" x14ac:dyDescent="0.35">
      <c r="A3032">
        <v>4312</v>
      </c>
      <c r="B3032">
        <v>105</v>
      </c>
      <c r="C3032" t="s">
        <v>660</v>
      </c>
      <c r="D3032">
        <v>266</v>
      </c>
      <c r="E3032" t="s">
        <v>23</v>
      </c>
      <c r="F3032" s="2">
        <v>45352</v>
      </c>
      <c r="G3032" t="s">
        <v>661</v>
      </c>
      <c r="H3032" t="s">
        <v>666</v>
      </c>
      <c r="I3032">
        <v>6236.79</v>
      </c>
    </row>
    <row r="3033" spans="1:9" x14ac:dyDescent="0.35">
      <c r="A3033">
        <v>4313</v>
      </c>
      <c r="B3033">
        <v>105</v>
      </c>
      <c r="C3033" t="s">
        <v>660</v>
      </c>
      <c r="D3033">
        <v>266</v>
      </c>
      <c r="E3033" t="s">
        <v>23</v>
      </c>
      <c r="F3033" s="2">
        <v>45352</v>
      </c>
      <c r="G3033" t="s">
        <v>661</v>
      </c>
      <c r="H3033" t="s">
        <v>667</v>
      </c>
      <c r="I3033">
        <v>515.22</v>
      </c>
    </row>
    <row r="3034" spans="1:9" x14ac:dyDescent="0.35">
      <c r="A3034">
        <v>4314</v>
      </c>
      <c r="B3034">
        <v>105</v>
      </c>
      <c r="C3034" t="s">
        <v>660</v>
      </c>
      <c r="D3034">
        <v>266</v>
      </c>
      <c r="E3034" t="s">
        <v>23</v>
      </c>
      <c r="F3034" s="2">
        <v>45352</v>
      </c>
      <c r="G3034" t="s">
        <v>661</v>
      </c>
      <c r="H3034" t="s">
        <v>1717</v>
      </c>
      <c r="I3034">
        <v>1000</v>
      </c>
    </row>
    <row r="3035" spans="1:9" x14ac:dyDescent="0.35">
      <c r="A3035">
        <v>4315</v>
      </c>
      <c r="B3035">
        <v>105</v>
      </c>
      <c r="C3035" t="s">
        <v>660</v>
      </c>
      <c r="D3035">
        <v>266</v>
      </c>
      <c r="E3035" t="s">
        <v>23</v>
      </c>
      <c r="F3035" s="2">
        <v>45352</v>
      </c>
      <c r="G3035" t="s">
        <v>661</v>
      </c>
      <c r="H3035" t="s">
        <v>1717</v>
      </c>
      <c r="I3035">
        <v>3501.53</v>
      </c>
    </row>
    <row r="3036" spans="1:9" x14ac:dyDescent="0.35">
      <c r="A3036">
        <v>4317</v>
      </c>
      <c r="B3036">
        <v>105</v>
      </c>
      <c r="C3036" t="s">
        <v>660</v>
      </c>
      <c r="D3036">
        <v>266</v>
      </c>
      <c r="E3036" t="s">
        <v>23</v>
      </c>
      <c r="F3036" s="2">
        <v>45352</v>
      </c>
      <c r="G3036" t="s">
        <v>661</v>
      </c>
      <c r="H3036" t="s">
        <v>1718</v>
      </c>
      <c r="I3036">
        <v>2400</v>
      </c>
    </row>
    <row r="3037" spans="1:9" x14ac:dyDescent="0.35">
      <c r="A3037">
        <v>4318</v>
      </c>
      <c r="B3037">
        <v>105</v>
      </c>
      <c r="C3037" t="s">
        <v>660</v>
      </c>
      <c r="D3037">
        <v>266</v>
      </c>
      <c r="E3037" t="s">
        <v>23</v>
      </c>
      <c r="F3037" s="2">
        <v>45352</v>
      </c>
      <c r="G3037" t="s">
        <v>661</v>
      </c>
      <c r="H3037" t="s">
        <v>1719</v>
      </c>
      <c r="I3037">
        <v>200.05</v>
      </c>
    </row>
    <row r="3038" spans="1:9" x14ac:dyDescent="0.35">
      <c r="A3038">
        <v>4319</v>
      </c>
      <c r="B3038">
        <v>105</v>
      </c>
      <c r="C3038" t="s">
        <v>660</v>
      </c>
      <c r="D3038">
        <v>266</v>
      </c>
      <c r="E3038" t="s">
        <v>23</v>
      </c>
      <c r="F3038" s="2">
        <v>45352</v>
      </c>
      <c r="G3038" t="s">
        <v>661</v>
      </c>
      <c r="H3038" t="s">
        <v>1720</v>
      </c>
      <c r="I3038">
        <v>20858.71</v>
      </c>
    </row>
    <row r="3039" spans="1:9" x14ac:dyDescent="0.35">
      <c r="A3039">
        <v>4320</v>
      </c>
      <c r="B3039">
        <v>105</v>
      </c>
      <c r="C3039" t="s">
        <v>660</v>
      </c>
      <c r="D3039">
        <v>266</v>
      </c>
      <c r="E3039" t="s">
        <v>23</v>
      </c>
      <c r="F3039" s="2">
        <v>45352</v>
      </c>
      <c r="G3039" t="s">
        <v>661</v>
      </c>
      <c r="H3039" t="s">
        <v>1720</v>
      </c>
      <c r="I3039">
        <v>5983.47</v>
      </c>
    </row>
    <row r="3040" spans="1:9" x14ac:dyDescent="0.35">
      <c r="A3040">
        <v>4321</v>
      </c>
      <c r="B3040">
        <v>105</v>
      </c>
      <c r="C3040" t="s">
        <v>660</v>
      </c>
      <c r="D3040">
        <v>266</v>
      </c>
      <c r="E3040" t="s">
        <v>23</v>
      </c>
      <c r="F3040" s="2">
        <v>45352</v>
      </c>
      <c r="G3040" t="s">
        <v>661</v>
      </c>
      <c r="H3040" t="s">
        <v>1720</v>
      </c>
      <c r="I3040">
        <v>6310.94</v>
      </c>
    </row>
    <row r="3041" spans="1:9" x14ac:dyDescent="0.35">
      <c r="A3041">
        <v>4322</v>
      </c>
      <c r="B3041">
        <v>105</v>
      </c>
      <c r="C3041" t="s">
        <v>660</v>
      </c>
      <c r="D3041">
        <v>266</v>
      </c>
      <c r="E3041" t="s">
        <v>23</v>
      </c>
      <c r="F3041" s="2">
        <v>45352</v>
      </c>
      <c r="G3041" t="s">
        <v>661</v>
      </c>
      <c r="H3041" t="s">
        <v>1720</v>
      </c>
      <c r="I3041">
        <v>35562.019999999997</v>
      </c>
    </row>
    <row r="3042" spans="1:9" x14ac:dyDescent="0.35">
      <c r="A3042">
        <v>4323</v>
      </c>
      <c r="B3042">
        <v>105</v>
      </c>
      <c r="C3042" t="s">
        <v>660</v>
      </c>
      <c r="D3042">
        <v>266</v>
      </c>
      <c r="E3042" t="s">
        <v>23</v>
      </c>
      <c r="F3042" s="2">
        <v>45352</v>
      </c>
      <c r="G3042" t="s">
        <v>661</v>
      </c>
      <c r="H3042" t="s">
        <v>1720</v>
      </c>
      <c r="I3042">
        <v>50641.08</v>
      </c>
    </row>
    <row r="3043" spans="1:9" x14ac:dyDescent="0.35">
      <c r="A3043">
        <v>4324</v>
      </c>
      <c r="B3043">
        <v>105</v>
      </c>
      <c r="C3043" t="s">
        <v>660</v>
      </c>
      <c r="D3043">
        <v>266</v>
      </c>
      <c r="E3043" t="s">
        <v>23</v>
      </c>
      <c r="F3043" s="2">
        <v>45352</v>
      </c>
      <c r="G3043" t="s">
        <v>661</v>
      </c>
      <c r="H3043" t="s">
        <v>1721</v>
      </c>
      <c r="I3043">
        <v>1600</v>
      </c>
    </row>
    <row r="3044" spans="1:9" x14ac:dyDescent="0.35">
      <c r="A3044">
        <v>4325</v>
      </c>
      <c r="B3044">
        <v>105</v>
      </c>
      <c r="C3044" t="s">
        <v>660</v>
      </c>
      <c r="D3044">
        <v>266</v>
      </c>
      <c r="E3044" t="s">
        <v>23</v>
      </c>
      <c r="F3044" s="2">
        <v>45352</v>
      </c>
      <c r="G3044" t="s">
        <v>661</v>
      </c>
      <c r="H3044" t="s">
        <v>1722</v>
      </c>
      <c r="I3044">
        <v>2000</v>
      </c>
    </row>
    <row r="3045" spans="1:9" x14ac:dyDescent="0.35">
      <c r="A3045">
        <v>4326</v>
      </c>
      <c r="B3045">
        <v>105</v>
      </c>
      <c r="C3045" t="s">
        <v>660</v>
      </c>
      <c r="D3045">
        <v>266</v>
      </c>
      <c r="E3045" t="s">
        <v>23</v>
      </c>
      <c r="F3045" s="2">
        <v>45352</v>
      </c>
      <c r="G3045" t="s">
        <v>672</v>
      </c>
      <c r="H3045" t="s">
        <v>1509</v>
      </c>
      <c r="I3045">
        <v>-400.65</v>
      </c>
    </row>
    <row r="3046" spans="1:9" x14ac:dyDescent="0.35">
      <c r="A3046">
        <v>4327</v>
      </c>
      <c r="B3046">
        <v>105</v>
      </c>
      <c r="C3046" t="s">
        <v>660</v>
      </c>
      <c r="D3046">
        <v>266</v>
      </c>
      <c r="E3046" t="s">
        <v>23</v>
      </c>
      <c r="F3046" s="2">
        <v>45352</v>
      </c>
      <c r="G3046" t="s">
        <v>672</v>
      </c>
      <c r="H3046" t="s">
        <v>1296</v>
      </c>
      <c r="I3046">
        <v>-598</v>
      </c>
    </row>
    <row r="3047" spans="1:9" x14ac:dyDescent="0.35">
      <c r="A3047">
        <v>4328</v>
      </c>
      <c r="B3047">
        <v>105</v>
      </c>
      <c r="C3047" t="s">
        <v>660</v>
      </c>
      <c r="D3047">
        <v>266</v>
      </c>
      <c r="E3047" t="s">
        <v>23</v>
      </c>
      <c r="F3047" s="2">
        <v>45352</v>
      </c>
      <c r="G3047" t="s">
        <v>672</v>
      </c>
      <c r="H3047" t="s">
        <v>1522</v>
      </c>
      <c r="I3047">
        <v>-2450.83</v>
      </c>
    </row>
    <row r="3048" spans="1:9" x14ac:dyDescent="0.35">
      <c r="A3048">
        <v>4329</v>
      </c>
      <c r="B3048">
        <v>105</v>
      </c>
      <c r="C3048" t="s">
        <v>660</v>
      </c>
      <c r="D3048">
        <v>266</v>
      </c>
      <c r="E3048" t="s">
        <v>23</v>
      </c>
      <c r="F3048" s="2">
        <v>45352</v>
      </c>
      <c r="G3048" t="s">
        <v>672</v>
      </c>
      <c r="H3048" t="s">
        <v>696</v>
      </c>
      <c r="I3048">
        <v>-1.65</v>
      </c>
    </row>
    <row r="3049" spans="1:9" x14ac:dyDescent="0.35">
      <c r="A3049">
        <v>4330</v>
      </c>
      <c r="B3049">
        <v>105</v>
      </c>
      <c r="C3049" t="s">
        <v>660</v>
      </c>
      <c r="D3049">
        <v>266</v>
      </c>
      <c r="E3049" t="s">
        <v>23</v>
      </c>
      <c r="F3049" s="2">
        <v>45352</v>
      </c>
      <c r="G3049" t="s">
        <v>672</v>
      </c>
      <c r="H3049" t="s">
        <v>696</v>
      </c>
      <c r="I3049">
        <v>-1.65</v>
      </c>
    </row>
    <row r="3050" spans="1:9" x14ac:dyDescent="0.35">
      <c r="A3050">
        <v>4331</v>
      </c>
      <c r="B3050">
        <v>105</v>
      </c>
      <c r="C3050" t="s">
        <v>660</v>
      </c>
      <c r="D3050">
        <v>266</v>
      </c>
      <c r="E3050" t="s">
        <v>23</v>
      </c>
      <c r="F3050" s="2">
        <v>45352</v>
      </c>
      <c r="G3050" t="s">
        <v>672</v>
      </c>
      <c r="H3050" t="s">
        <v>686</v>
      </c>
      <c r="I3050">
        <v>-93388.57</v>
      </c>
    </row>
    <row r="3051" spans="1:9" x14ac:dyDescent="0.35">
      <c r="A3051">
        <v>4332</v>
      </c>
      <c r="B3051">
        <v>105</v>
      </c>
      <c r="C3051" t="s">
        <v>660</v>
      </c>
      <c r="D3051">
        <v>266</v>
      </c>
      <c r="E3051" t="s">
        <v>23</v>
      </c>
      <c r="F3051" s="2">
        <v>45352</v>
      </c>
      <c r="G3051" t="s">
        <v>672</v>
      </c>
      <c r="H3051" t="s">
        <v>665</v>
      </c>
      <c r="I3051">
        <v>-18700</v>
      </c>
    </row>
    <row r="3052" spans="1:9" x14ac:dyDescent="0.35">
      <c r="A3052">
        <v>4333</v>
      </c>
      <c r="B3052">
        <v>105</v>
      </c>
      <c r="C3052" t="s">
        <v>660</v>
      </c>
      <c r="D3052">
        <v>266</v>
      </c>
      <c r="E3052" t="s">
        <v>23</v>
      </c>
      <c r="F3052" s="2">
        <v>45352</v>
      </c>
      <c r="G3052" t="s">
        <v>672</v>
      </c>
      <c r="H3052" t="s">
        <v>665</v>
      </c>
      <c r="I3052">
        <v>-10</v>
      </c>
    </row>
    <row r="3053" spans="1:9" x14ac:dyDescent="0.35">
      <c r="A3053">
        <v>4334</v>
      </c>
      <c r="B3053">
        <v>105</v>
      </c>
      <c r="C3053" t="s">
        <v>660</v>
      </c>
      <c r="D3053">
        <v>266</v>
      </c>
      <c r="E3053" t="s">
        <v>23</v>
      </c>
      <c r="F3053" s="2">
        <v>45352</v>
      </c>
      <c r="G3053" t="s">
        <v>672</v>
      </c>
      <c r="H3053" t="s">
        <v>714</v>
      </c>
      <c r="I3053">
        <v>-100</v>
      </c>
    </row>
    <row r="3054" spans="1:9" x14ac:dyDescent="0.35">
      <c r="A3054">
        <v>4335</v>
      </c>
      <c r="B3054">
        <v>105</v>
      </c>
      <c r="C3054" t="s">
        <v>660</v>
      </c>
      <c r="D3054">
        <v>266</v>
      </c>
      <c r="E3054" t="s">
        <v>23</v>
      </c>
      <c r="F3054" s="2">
        <v>45352</v>
      </c>
      <c r="G3054" t="s">
        <v>672</v>
      </c>
      <c r="H3054" t="s">
        <v>772</v>
      </c>
      <c r="I3054">
        <v>-10</v>
      </c>
    </row>
    <row r="3055" spans="1:9" x14ac:dyDescent="0.35">
      <c r="A3055">
        <v>4336</v>
      </c>
      <c r="B3055">
        <v>105</v>
      </c>
      <c r="C3055" t="s">
        <v>660</v>
      </c>
      <c r="D3055">
        <v>266</v>
      </c>
      <c r="E3055" t="s">
        <v>23</v>
      </c>
      <c r="F3055" s="2">
        <v>45352</v>
      </c>
      <c r="G3055" t="s">
        <v>672</v>
      </c>
      <c r="H3055" t="s">
        <v>665</v>
      </c>
      <c r="I3055">
        <v>-14992.64</v>
      </c>
    </row>
    <row r="3056" spans="1:9" x14ac:dyDescent="0.35">
      <c r="A3056">
        <v>4337</v>
      </c>
      <c r="B3056">
        <v>105</v>
      </c>
      <c r="C3056" t="s">
        <v>660</v>
      </c>
      <c r="D3056">
        <v>266</v>
      </c>
      <c r="E3056" t="s">
        <v>23</v>
      </c>
      <c r="F3056" s="2">
        <v>45352</v>
      </c>
      <c r="G3056" t="s">
        <v>672</v>
      </c>
      <c r="H3056" t="s">
        <v>772</v>
      </c>
      <c r="I3056">
        <v>-5584.67</v>
      </c>
    </row>
    <row r="3057" spans="1:9" x14ac:dyDescent="0.35">
      <c r="A3057">
        <v>4338</v>
      </c>
      <c r="B3057">
        <v>105</v>
      </c>
      <c r="C3057" t="s">
        <v>660</v>
      </c>
      <c r="D3057">
        <v>266</v>
      </c>
      <c r="E3057" t="s">
        <v>23</v>
      </c>
      <c r="F3057" s="2">
        <v>45352</v>
      </c>
      <c r="G3057" t="s">
        <v>672</v>
      </c>
      <c r="H3057" t="s">
        <v>715</v>
      </c>
      <c r="I3057">
        <v>-100</v>
      </c>
    </row>
    <row r="3058" spans="1:9" x14ac:dyDescent="0.35">
      <c r="A3058">
        <v>4339</v>
      </c>
      <c r="B3058">
        <v>105</v>
      </c>
      <c r="C3058" t="s">
        <v>660</v>
      </c>
      <c r="D3058">
        <v>266</v>
      </c>
      <c r="E3058" t="s">
        <v>23</v>
      </c>
      <c r="F3058" s="2">
        <v>45352</v>
      </c>
      <c r="G3058" t="s">
        <v>672</v>
      </c>
      <c r="H3058" t="s">
        <v>1723</v>
      </c>
      <c r="I3058">
        <v>-2112</v>
      </c>
    </row>
    <row r="3059" spans="1:9" x14ac:dyDescent="0.35">
      <c r="A3059">
        <v>4340</v>
      </c>
      <c r="B3059">
        <v>105</v>
      </c>
      <c r="C3059" t="s">
        <v>660</v>
      </c>
      <c r="D3059">
        <v>266</v>
      </c>
      <c r="E3059" t="s">
        <v>23</v>
      </c>
      <c r="F3059" s="2">
        <v>45352</v>
      </c>
      <c r="G3059" t="s">
        <v>672</v>
      </c>
      <c r="H3059" t="s">
        <v>1724</v>
      </c>
      <c r="I3059">
        <v>-2400</v>
      </c>
    </row>
    <row r="3060" spans="1:9" x14ac:dyDescent="0.35">
      <c r="A3060">
        <v>4341</v>
      </c>
      <c r="B3060">
        <v>105</v>
      </c>
      <c r="C3060" t="s">
        <v>660</v>
      </c>
      <c r="D3060">
        <v>266</v>
      </c>
      <c r="E3060" t="s">
        <v>23</v>
      </c>
      <c r="F3060" s="2">
        <v>45352</v>
      </c>
      <c r="G3060" t="s">
        <v>672</v>
      </c>
      <c r="H3060" t="s">
        <v>1725</v>
      </c>
      <c r="I3060">
        <v>-2550</v>
      </c>
    </row>
    <row r="3061" spans="1:9" x14ac:dyDescent="0.35">
      <c r="A3061">
        <v>4342</v>
      </c>
      <c r="B3061">
        <v>105</v>
      </c>
      <c r="C3061" t="s">
        <v>660</v>
      </c>
      <c r="D3061">
        <v>266</v>
      </c>
      <c r="E3061" t="s">
        <v>23</v>
      </c>
      <c r="F3061" s="2">
        <v>45352</v>
      </c>
      <c r="G3061" t="s">
        <v>672</v>
      </c>
      <c r="H3061" t="s">
        <v>1726</v>
      </c>
      <c r="I3061">
        <v>-100</v>
      </c>
    </row>
    <row r="3062" spans="1:9" x14ac:dyDescent="0.35">
      <c r="A3062">
        <v>4343</v>
      </c>
      <c r="B3062">
        <v>105</v>
      </c>
      <c r="C3062" t="s">
        <v>660</v>
      </c>
      <c r="D3062">
        <v>266</v>
      </c>
      <c r="E3062" t="s">
        <v>23</v>
      </c>
      <c r="F3062" s="2">
        <v>45352</v>
      </c>
      <c r="G3062" t="s">
        <v>672</v>
      </c>
      <c r="H3062" t="s">
        <v>1727</v>
      </c>
      <c r="I3062">
        <v>-100</v>
      </c>
    </row>
    <row r="3063" spans="1:9" x14ac:dyDescent="0.35">
      <c r="A3063">
        <v>4344</v>
      </c>
      <c r="B3063">
        <v>105</v>
      </c>
      <c r="C3063" t="s">
        <v>660</v>
      </c>
      <c r="D3063">
        <v>266</v>
      </c>
      <c r="E3063" t="s">
        <v>23</v>
      </c>
      <c r="F3063" s="2">
        <v>45352</v>
      </c>
      <c r="G3063" t="s">
        <v>672</v>
      </c>
      <c r="H3063" t="s">
        <v>1728</v>
      </c>
      <c r="I3063">
        <v>-100</v>
      </c>
    </row>
    <row r="3064" spans="1:9" x14ac:dyDescent="0.35">
      <c r="A3064">
        <v>4345</v>
      </c>
      <c r="B3064">
        <v>105</v>
      </c>
      <c r="C3064" t="s">
        <v>660</v>
      </c>
      <c r="D3064">
        <v>266</v>
      </c>
      <c r="E3064" t="s">
        <v>23</v>
      </c>
      <c r="F3064" s="2">
        <v>45352</v>
      </c>
      <c r="G3064" t="s">
        <v>672</v>
      </c>
      <c r="H3064" t="s">
        <v>1729</v>
      </c>
      <c r="I3064">
        <v>-100</v>
      </c>
    </row>
    <row r="3065" spans="1:9" x14ac:dyDescent="0.35">
      <c r="A3065">
        <v>4346</v>
      </c>
      <c r="B3065">
        <v>105</v>
      </c>
      <c r="C3065" t="s">
        <v>660</v>
      </c>
      <c r="D3065">
        <v>266</v>
      </c>
      <c r="E3065" t="s">
        <v>23</v>
      </c>
      <c r="F3065" s="2">
        <v>45352</v>
      </c>
      <c r="G3065" t="s">
        <v>672</v>
      </c>
      <c r="H3065" t="s">
        <v>1730</v>
      </c>
      <c r="I3065">
        <v>-100</v>
      </c>
    </row>
    <row r="3066" spans="1:9" x14ac:dyDescent="0.35">
      <c r="A3066">
        <v>4347</v>
      </c>
      <c r="B3066">
        <v>105</v>
      </c>
      <c r="C3066" t="s">
        <v>660</v>
      </c>
      <c r="D3066">
        <v>266</v>
      </c>
      <c r="E3066" t="s">
        <v>23</v>
      </c>
      <c r="F3066" s="2">
        <v>45352</v>
      </c>
      <c r="G3066" t="s">
        <v>672</v>
      </c>
      <c r="H3066" t="s">
        <v>1731</v>
      </c>
      <c r="I3066">
        <v>-100</v>
      </c>
    </row>
    <row r="3067" spans="1:9" x14ac:dyDescent="0.35">
      <c r="A3067">
        <v>4348</v>
      </c>
      <c r="B3067">
        <v>105</v>
      </c>
      <c r="C3067" t="s">
        <v>660</v>
      </c>
      <c r="D3067">
        <v>266</v>
      </c>
      <c r="E3067" t="s">
        <v>23</v>
      </c>
      <c r="F3067" s="2">
        <v>45352</v>
      </c>
      <c r="G3067" t="s">
        <v>672</v>
      </c>
      <c r="H3067" t="s">
        <v>1732</v>
      </c>
      <c r="I3067">
        <v>-100</v>
      </c>
    </row>
    <row r="3068" spans="1:9" x14ac:dyDescent="0.35">
      <c r="A3068">
        <v>4349</v>
      </c>
      <c r="B3068">
        <v>105</v>
      </c>
      <c r="C3068" t="s">
        <v>660</v>
      </c>
      <c r="D3068">
        <v>266</v>
      </c>
      <c r="E3068" t="s">
        <v>23</v>
      </c>
      <c r="F3068" s="2">
        <v>45352</v>
      </c>
      <c r="G3068" t="s">
        <v>672</v>
      </c>
      <c r="H3068" t="s">
        <v>1733</v>
      </c>
      <c r="I3068">
        <v>-100</v>
      </c>
    </row>
    <row r="3069" spans="1:9" x14ac:dyDescent="0.35">
      <c r="A3069">
        <v>4350</v>
      </c>
      <c r="B3069">
        <v>105</v>
      </c>
      <c r="C3069" t="s">
        <v>660</v>
      </c>
      <c r="D3069">
        <v>266</v>
      </c>
      <c r="E3069" t="s">
        <v>23</v>
      </c>
      <c r="F3069" s="2">
        <v>45352</v>
      </c>
      <c r="G3069" t="s">
        <v>672</v>
      </c>
      <c r="H3069" t="s">
        <v>1725</v>
      </c>
      <c r="I3069">
        <v>-750</v>
      </c>
    </row>
    <row r="3070" spans="1:9" x14ac:dyDescent="0.35">
      <c r="A3070">
        <v>4351</v>
      </c>
      <c r="B3070">
        <v>105</v>
      </c>
      <c r="C3070" t="s">
        <v>660</v>
      </c>
      <c r="D3070">
        <v>266</v>
      </c>
      <c r="E3070" t="s">
        <v>23</v>
      </c>
      <c r="F3070" s="2">
        <v>45352</v>
      </c>
      <c r="G3070" t="s">
        <v>672</v>
      </c>
      <c r="H3070" t="s">
        <v>1734</v>
      </c>
      <c r="I3070">
        <v>-646.86</v>
      </c>
    </row>
    <row r="3071" spans="1:9" x14ac:dyDescent="0.35">
      <c r="A3071">
        <v>4352</v>
      </c>
      <c r="B3071">
        <v>105</v>
      </c>
      <c r="C3071" t="s">
        <v>660</v>
      </c>
      <c r="D3071">
        <v>266</v>
      </c>
      <c r="E3071" t="s">
        <v>23</v>
      </c>
      <c r="F3071" s="2">
        <v>45352</v>
      </c>
      <c r="G3071" t="s">
        <v>672</v>
      </c>
      <c r="H3071" t="s">
        <v>1734</v>
      </c>
      <c r="I3071">
        <v>-100</v>
      </c>
    </row>
    <row r="3072" spans="1:9" x14ac:dyDescent="0.35">
      <c r="A3072">
        <v>4283</v>
      </c>
      <c r="B3072">
        <v>105</v>
      </c>
      <c r="C3072" t="s">
        <v>660</v>
      </c>
      <c r="D3072">
        <v>266</v>
      </c>
      <c r="E3072" t="s">
        <v>23</v>
      </c>
      <c r="F3072" s="2">
        <v>45351</v>
      </c>
      <c r="G3072" t="s">
        <v>661</v>
      </c>
      <c r="H3072" t="s">
        <v>664</v>
      </c>
      <c r="I3072">
        <v>304.72000000000003</v>
      </c>
    </row>
    <row r="3073" spans="1:9" x14ac:dyDescent="0.35">
      <c r="A3073">
        <v>4285</v>
      </c>
      <c r="B3073">
        <v>105</v>
      </c>
      <c r="C3073" t="s">
        <v>660</v>
      </c>
      <c r="D3073">
        <v>266</v>
      </c>
      <c r="E3073" t="s">
        <v>23</v>
      </c>
      <c r="F3073" s="2">
        <v>45351</v>
      </c>
      <c r="G3073" t="s">
        <v>661</v>
      </c>
      <c r="H3073" t="s">
        <v>1735</v>
      </c>
      <c r="I3073">
        <v>45108.04</v>
      </c>
    </row>
    <row r="3074" spans="1:9" x14ac:dyDescent="0.35">
      <c r="A3074">
        <v>4286</v>
      </c>
      <c r="B3074">
        <v>105</v>
      </c>
      <c r="C3074" t="s">
        <v>660</v>
      </c>
      <c r="D3074">
        <v>266</v>
      </c>
      <c r="E3074" t="s">
        <v>23</v>
      </c>
      <c r="F3074" s="2">
        <v>45351</v>
      </c>
      <c r="G3074" t="s">
        <v>661</v>
      </c>
      <c r="H3074" t="s">
        <v>1735</v>
      </c>
      <c r="I3074">
        <v>10745.82</v>
      </c>
    </row>
    <row r="3075" spans="1:9" x14ac:dyDescent="0.35">
      <c r="A3075">
        <v>4287</v>
      </c>
      <c r="B3075">
        <v>105</v>
      </c>
      <c r="C3075" t="s">
        <v>660</v>
      </c>
      <c r="D3075">
        <v>266</v>
      </c>
      <c r="E3075" t="s">
        <v>23</v>
      </c>
      <c r="F3075" s="2">
        <v>45351</v>
      </c>
      <c r="G3075" t="s">
        <v>661</v>
      </c>
      <c r="H3075" t="s">
        <v>1735</v>
      </c>
      <c r="I3075">
        <v>11049.45</v>
      </c>
    </row>
    <row r="3076" spans="1:9" x14ac:dyDescent="0.35">
      <c r="A3076">
        <v>4288</v>
      </c>
      <c r="B3076">
        <v>105</v>
      </c>
      <c r="C3076" t="s">
        <v>660</v>
      </c>
      <c r="D3076">
        <v>266</v>
      </c>
      <c r="E3076" t="s">
        <v>23</v>
      </c>
      <c r="F3076" s="2">
        <v>45351</v>
      </c>
      <c r="G3076" t="s">
        <v>661</v>
      </c>
      <c r="H3076" t="s">
        <v>1735</v>
      </c>
      <c r="I3076">
        <v>5206.67</v>
      </c>
    </row>
    <row r="3077" spans="1:9" x14ac:dyDescent="0.35">
      <c r="A3077">
        <v>4289</v>
      </c>
      <c r="B3077">
        <v>105</v>
      </c>
      <c r="C3077" t="s">
        <v>660</v>
      </c>
      <c r="D3077">
        <v>266</v>
      </c>
      <c r="E3077" t="s">
        <v>23</v>
      </c>
      <c r="F3077" s="2">
        <v>45351</v>
      </c>
      <c r="G3077" t="s">
        <v>661</v>
      </c>
      <c r="H3077" t="s">
        <v>1735</v>
      </c>
      <c r="I3077">
        <v>42271.43</v>
      </c>
    </row>
    <row r="3078" spans="1:9" x14ac:dyDescent="0.35">
      <c r="A3078">
        <v>4290</v>
      </c>
      <c r="B3078">
        <v>105</v>
      </c>
      <c r="C3078" t="s">
        <v>660</v>
      </c>
      <c r="D3078">
        <v>266</v>
      </c>
      <c r="E3078" t="s">
        <v>23</v>
      </c>
      <c r="F3078" s="2">
        <v>45351</v>
      </c>
      <c r="G3078" t="s">
        <v>661</v>
      </c>
      <c r="H3078" t="s">
        <v>1736</v>
      </c>
      <c r="I3078">
        <v>2000</v>
      </c>
    </row>
    <row r="3079" spans="1:9" x14ac:dyDescent="0.35">
      <c r="A3079">
        <v>4291</v>
      </c>
      <c r="B3079">
        <v>105</v>
      </c>
      <c r="C3079" t="s">
        <v>660</v>
      </c>
      <c r="D3079">
        <v>266</v>
      </c>
      <c r="E3079" t="s">
        <v>23</v>
      </c>
      <c r="F3079" s="2">
        <v>45351</v>
      </c>
      <c r="G3079" t="s">
        <v>661</v>
      </c>
      <c r="H3079" t="s">
        <v>1737</v>
      </c>
      <c r="I3079">
        <v>138.99</v>
      </c>
    </row>
    <row r="3080" spans="1:9" x14ac:dyDescent="0.35">
      <c r="A3080">
        <v>4292</v>
      </c>
      <c r="B3080">
        <v>105</v>
      </c>
      <c r="C3080" t="s">
        <v>660</v>
      </c>
      <c r="D3080">
        <v>266</v>
      </c>
      <c r="E3080" t="s">
        <v>23</v>
      </c>
      <c r="F3080" s="2">
        <v>45351</v>
      </c>
      <c r="G3080" t="s">
        <v>672</v>
      </c>
      <c r="H3080" t="s">
        <v>1738</v>
      </c>
      <c r="I3080">
        <v>-489.3</v>
      </c>
    </row>
    <row r="3081" spans="1:9" x14ac:dyDescent="0.35">
      <c r="A3081">
        <v>4293</v>
      </c>
      <c r="B3081">
        <v>105</v>
      </c>
      <c r="C3081" t="s">
        <v>660</v>
      </c>
      <c r="D3081">
        <v>266</v>
      </c>
      <c r="E3081" t="s">
        <v>23</v>
      </c>
      <c r="F3081" s="2">
        <v>45351</v>
      </c>
      <c r="G3081" t="s">
        <v>672</v>
      </c>
      <c r="H3081" t="s">
        <v>1297</v>
      </c>
      <c r="I3081">
        <v>-499</v>
      </c>
    </row>
    <row r="3082" spans="1:9" x14ac:dyDescent="0.35">
      <c r="A3082">
        <v>4294</v>
      </c>
      <c r="B3082">
        <v>105</v>
      </c>
      <c r="C3082" t="s">
        <v>660</v>
      </c>
      <c r="D3082">
        <v>266</v>
      </c>
      <c r="E3082" t="s">
        <v>23</v>
      </c>
      <c r="F3082" s="2">
        <v>45351</v>
      </c>
      <c r="G3082" t="s">
        <v>672</v>
      </c>
      <c r="H3082" t="s">
        <v>1204</v>
      </c>
      <c r="I3082">
        <v>-694.95</v>
      </c>
    </row>
    <row r="3083" spans="1:9" x14ac:dyDescent="0.35">
      <c r="A3083">
        <v>4295</v>
      </c>
      <c r="B3083">
        <v>105</v>
      </c>
      <c r="C3083" t="s">
        <v>660</v>
      </c>
      <c r="D3083">
        <v>266</v>
      </c>
      <c r="E3083" t="s">
        <v>23</v>
      </c>
      <c r="F3083" s="2">
        <v>45351</v>
      </c>
      <c r="G3083" t="s">
        <v>672</v>
      </c>
      <c r="H3083" t="s">
        <v>1085</v>
      </c>
      <c r="I3083">
        <v>-1375.91</v>
      </c>
    </row>
    <row r="3084" spans="1:9" x14ac:dyDescent="0.35">
      <c r="A3084">
        <v>4296</v>
      </c>
      <c r="B3084">
        <v>105</v>
      </c>
      <c r="C3084" t="s">
        <v>660</v>
      </c>
      <c r="D3084">
        <v>266</v>
      </c>
      <c r="E3084" t="s">
        <v>23</v>
      </c>
      <c r="F3084" s="2">
        <v>45351</v>
      </c>
      <c r="G3084" t="s">
        <v>672</v>
      </c>
      <c r="H3084" t="s">
        <v>1522</v>
      </c>
      <c r="I3084">
        <v>-1861</v>
      </c>
    </row>
    <row r="3085" spans="1:9" x14ac:dyDescent="0.35">
      <c r="A3085">
        <v>4297</v>
      </c>
      <c r="B3085">
        <v>105</v>
      </c>
      <c r="C3085" t="s">
        <v>660</v>
      </c>
      <c r="D3085">
        <v>266</v>
      </c>
      <c r="E3085" t="s">
        <v>23</v>
      </c>
      <c r="F3085" s="2">
        <v>45351</v>
      </c>
      <c r="G3085" t="s">
        <v>672</v>
      </c>
      <c r="H3085" t="s">
        <v>1739</v>
      </c>
      <c r="I3085">
        <v>-26375.13</v>
      </c>
    </row>
    <row r="3086" spans="1:9" x14ac:dyDescent="0.35">
      <c r="A3086">
        <v>4298</v>
      </c>
      <c r="B3086">
        <v>105</v>
      </c>
      <c r="C3086" t="s">
        <v>660</v>
      </c>
      <c r="D3086">
        <v>266</v>
      </c>
      <c r="E3086" t="s">
        <v>23</v>
      </c>
      <c r="F3086" s="2">
        <v>45351</v>
      </c>
      <c r="G3086" t="s">
        <v>672</v>
      </c>
      <c r="H3086" t="s">
        <v>1740</v>
      </c>
      <c r="I3086">
        <v>-266.76</v>
      </c>
    </row>
    <row r="3087" spans="1:9" x14ac:dyDescent="0.35">
      <c r="A3087">
        <v>4299</v>
      </c>
      <c r="B3087">
        <v>105</v>
      </c>
      <c r="C3087" t="s">
        <v>660</v>
      </c>
      <c r="D3087">
        <v>266</v>
      </c>
      <c r="E3087" t="s">
        <v>23</v>
      </c>
      <c r="F3087" s="2">
        <v>45351</v>
      </c>
      <c r="G3087" t="s">
        <v>672</v>
      </c>
      <c r="H3087" t="s">
        <v>1194</v>
      </c>
      <c r="I3087">
        <v>-6394.22</v>
      </c>
    </row>
    <row r="3088" spans="1:9" x14ac:dyDescent="0.35">
      <c r="A3088">
        <v>4300</v>
      </c>
      <c r="B3088">
        <v>105</v>
      </c>
      <c r="C3088" t="s">
        <v>660</v>
      </c>
      <c r="D3088">
        <v>266</v>
      </c>
      <c r="E3088" t="s">
        <v>23</v>
      </c>
      <c r="F3088" s="2">
        <v>45351</v>
      </c>
      <c r="G3088" t="s">
        <v>672</v>
      </c>
      <c r="H3088" t="s">
        <v>1301</v>
      </c>
      <c r="I3088">
        <v>-3000</v>
      </c>
    </row>
    <row r="3089" spans="1:9" x14ac:dyDescent="0.35">
      <c r="A3089">
        <v>4301</v>
      </c>
      <c r="B3089">
        <v>105</v>
      </c>
      <c r="C3089" t="s">
        <v>660</v>
      </c>
      <c r="D3089">
        <v>266</v>
      </c>
      <c r="E3089" t="s">
        <v>23</v>
      </c>
      <c r="F3089" s="2">
        <v>45351</v>
      </c>
      <c r="G3089" t="s">
        <v>672</v>
      </c>
      <c r="H3089" t="s">
        <v>696</v>
      </c>
      <c r="I3089">
        <v>-9</v>
      </c>
    </row>
    <row r="3090" spans="1:9" x14ac:dyDescent="0.35">
      <c r="A3090">
        <v>4302</v>
      </c>
      <c r="B3090">
        <v>105</v>
      </c>
      <c r="C3090" t="s">
        <v>660</v>
      </c>
      <c r="D3090">
        <v>266</v>
      </c>
      <c r="E3090" t="s">
        <v>23</v>
      </c>
      <c r="F3090" s="2">
        <v>45351</v>
      </c>
      <c r="G3090" t="s">
        <v>672</v>
      </c>
      <c r="H3090" t="s">
        <v>745</v>
      </c>
      <c r="I3090">
        <v>-1032.8900000000001</v>
      </c>
    </row>
    <row r="3091" spans="1:9" x14ac:dyDescent="0.35">
      <c r="A3091">
        <v>4303</v>
      </c>
      <c r="B3091">
        <v>105</v>
      </c>
      <c r="C3091" t="s">
        <v>660</v>
      </c>
      <c r="D3091">
        <v>266</v>
      </c>
      <c r="E3091" t="s">
        <v>23</v>
      </c>
      <c r="F3091" s="2">
        <v>45351</v>
      </c>
      <c r="G3091" t="s">
        <v>672</v>
      </c>
      <c r="H3091" t="s">
        <v>745</v>
      </c>
      <c r="I3091">
        <v>-287.95999999999998</v>
      </c>
    </row>
    <row r="3092" spans="1:9" x14ac:dyDescent="0.35">
      <c r="A3092">
        <v>4304</v>
      </c>
      <c r="B3092">
        <v>105</v>
      </c>
      <c r="C3092" t="s">
        <v>660</v>
      </c>
      <c r="D3092">
        <v>266</v>
      </c>
      <c r="E3092" t="s">
        <v>23</v>
      </c>
      <c r="F3092" s="2">
        <v>45351</v>
      </c>
      <c r="G3092" t="s">
        <v>672</v>
      </c>
      <c r="H3092" t="s">
        <v>745</v>
      </c>
      <c r="I3092">
        <v>-1286.53</v>
      </c>
    </row>
    <row r="3093" spans="1:9" x14ac:dyDescent="0.35">
      <c r="A3093">
        <v>4305</v>
      </c>
      <c r="B3093">
        <v>105</v>
      </c>
      <c r="C3093" t="s">
        <v>660</v>
      </c>
      <c r="D3093">
        <v>266</v>
      </c>
      <c r="E3093" t="s">
        <v>23</v>
      </c>
      <c r="F3093" s="2">
        <v>45351</v>
      </c>
      <c r="G3093" t="s">
        <v>672</v>
      </c>
      <c r="H3093" t="s">
        <v>665</v>
      </c>
      <c r="I3093">
        <v>-25417.06</v>
      </c>
    </row>
    <row r="3094" spans="1:9" x14ac:dyDescent="0.35">
      <c r="A3094">
        <v>4306</v>
      </c>
      <c r="B3094">
        <v>105</v>
      </c>
      <c r="C3094" t="s">
        <v>660</v>
      </c>
      <c r="D3094">
        <v>266</v>
      </c>
      <c r="E3094" t="s">
        <v>23</v>
      </c>
      <c r="F3094" s="2">
        <v>45351</v>
      </c>
      <c r="G3094" t="s">
        <v>672</v>
      </c>
      <c r="H3094" t="s">
        <v>686</v>
      </c>
      <c r="I3094">
        <v>-158028.35</v>
      </c>
    </row>
    <row r="3095" spans="1:9" x14ac:dyDescent="0.35">
      <c r="A3095">
        <v>4307</v>
      </c>
      <c r="B3095">
        <v>105</v>
      </c>
      <c r="C3095" t="s">
        <v>660</v>
      </c>
      <c r="D3095">
        <v>266</v>
      </c>
      <c r="E3095" t="s">
        <v>23</v>
      </c>
      <c r="F3095" s="2">
        <v>45351</v>
      </c>
      <c r="G3095" t="s">
        <v>672</v>
      </c>
      <c r="H3095" t="s">
        <v>852</v>
      </c>
      <c r="I3095">
        <v>-12.75</v>
      </c>
    </row>
    <row r="3096" spans="1:9" x14ac:dyDescent="0.35">
      <c r="A3096">
        <v>4308</v>
      </c>
      <c r="B3096">
        <v>105</v>
      </c>
      <c r="C3096" t="s">
        <v>660</v>
      </c>
      <c r="D3096">
        <v>266</v>
      </c>
      <c r="E3096" t="s">
        <v>23</v>
      </c>
      <c r="F3096" s="2">
        <v>45351</v>
      </c>
      <c r="G3096" t="s">
        <v>672</v>
      </c>
      <c r="H3096" t="s">
        <v>1741</v>
      </c>
      <c r="I3096">
        <v>-2500</v>
      </c>
    </row>
    <row r="3097" spans="1:9" x14ac:dyDescent="0.35">
      <c r="A3097">
        <v>4309</v>
      </c>
      <c r="B3097">
        <v>105</v>
      </c>
      <c r="C3097" t="s">
        <v>660</v>
      </c>
      <c r="D3097">
        <v>266</v>
      </c>
      <c r="E3097" t="s">
        <v>23</v>
      </c>
      <c r="F3097" s="2">
        <v>45351</v>
      </c>
      <c r="G3097" t="s">
        <v>672</v>
      </c>
      <c r="H3097" t="s">
        <v>1742</v>
      </c>
      <c r="I3097">
        <v>-1523.23</v>
      </c>
    </row>
    <row r="3098" spans="1:9" x14ac:dyDescent="0.35">
      <c r="A3098">
        <v>4174</v>
      </c>
      <c r="B3098">
        <v>105</v>
      </c>
      <c r="C3098" t="s">
        <v>660</v>
      </c>
      <c r="D3098">
        <v>266</v>
      </c>
      <c r="E3098" t="s">
        <v>23</v>
      </c>
      <c r="F3098" s="2">
        <v>45320</v>
      </c>
      <c r="G3098" t="s">
        <v>661</v>
      </c>
      <c r="H3098" t="s">
        <v>686</v>
      </c>
      <c r="I3098">
        <v>239662.99</v>
      </c>
    </row>
    <row r="3099" spans="1:9" x14ac:dyDescent="0.35">
      <c r="A3099">
        <v>4175</v>
      </c>
      <c r="B3099">
        <v>105</v>
      </c>
      <c r="C3099" t="s">
        <v>660</v>
      </c>
      <c r="D3099">
        <v>266</v>
      </c>
      <c r="E3099" t="s">
        <v>23</v>
      </c>
      <c r="F3099" s="2">
        <v>45320</v>
      </c>
      <c r="G3099" t="s">
        <v>661</v>
      </c>
      <c r="H3099" t="s">
        <v>666</v>
      </c>
      <c r="I3099">
        <v>2690.36</v>
      </c>
    </row>
    <row r="3100" spans="1:9" x14ac:dyDescent="0.35">
      <c r="A3100">
        <v>4176</v>
      </c>
      <c r="B3100">
        <v>105</v>
      </c>
      <c r="C3100" t="s">
        <v>660</v>
      </c>
      <c r="D3100">
        <v>266</v>
      </c>
      <c r="E3100" t="s">
        <v>23</v>
      </c>
      <c r="F3100" s="2">
        <v>45320</v>
      </c>
      <c r="G3100" t="s">
        <v>661</v>
      </c>
      <c r="H3100" t="s">
        <v>666</v>
      </c>
      <c r="I3100">
        <v>2097.5</v>
      </c>
    </row>
    <row r="3101" spans="1:9" x14ac:dyDescent="0.35">
      <c r="A3101">
        <v>4177</v>
      </c>
      <c r="B3101">
        <v>105</v>
      </c>
      <c r="C3101" t="s">
        <v>660</v>
      </c>
      <c r="D3101">
        <v>266</v>
      </c>
      <c r="E3101" t="s">
        <v>23</v>
      </c>
      <c r="F3101" s="2">
        <v>45320</v>
      </c>
      <c r="G3101" t="s">
        <v>661</v>
      </c>
      <c r="H3101" t="s">
        <v>667</v>
      </c>
      <c r="I3101">
        <v>209.2</v>
      </c>
    </row>
    <row r="3102" spans="1:9" x14ac:dyDescent="0.35">
      <c r="A3102">
        <v>4178</v>
      </c>
      <c r="B3102">
        <v>105</v>
      </c>
      <c r="C3102" t="s">
        <v>660</v>
      </c>
      <c r="D3102">
        <v>266</v>
      </c>
      <c r="E3102" t="s">
        <v>23</v>
      </c>
      <c r="F3102" s="2">
        <v>45320</v>
      </c>
      <c r="G3102" t="s">
        <v>661</v>
      </c>
      <c r="H3102" t="s">
        <v>1743</v>
      </c>
      <c r="I3102">
        <v>20.22</v>
      </c>
    </row>
    <row r="3103" spans="1:9" x14ac:dyDescent="0.35">
      <c r="A3103">
        <v>4179</v>
      </c>
      <c r="B3103">
        <v>105</v>
      </c>
      <c r="C3103" t="s">
        <v>660</v>
      </c>
      <c r="D3103">
        <v>266</v>
      </c>
      <c r="E3103" t="s">
        <v>23</v>
      </c>
      <c r="F3103" s="2">
        <v>45320</v>
      </c>
      <c r="G3103" t="s">
        <v>661</v>
      </c>
      <c r="H3103" t="s">
        <v>1744</v>
      </c>
      <c r="I3103">
        <v>237.18</v>
      </c>
    </row>
    <row r="3104" spans="1:9" x14ac:dyDescent="0.35">
      <c r="A3104">
        <v>4180</v>
      </c>
      <c r="B3104">
        <v>105</v>
      </c>
      <c r="C3104" t="s">
        <v>660</v>
      </c>
      <c r="D3104">
        <v>266</v>
      </c>
      <c r="E3104" t="s">
        <v>23</v>
      </c>
      <c r="F3104" s="2">
        <v>45320</v>
      </c>
      <c r="G3104" t="s">
        <v>661</v>
      </c>
      <c r="H3104" t="s">
        <v>1745</v>
      </c>
      <c r="I3104">
        <v>31.64</v>
      </c>
    </row>
    <row r="3105" spans="1:9" x14ac:dyDescent="0.35">
      <c r="A3105">
        <v>4181</v>
      </c>
      <c r="B3105">
        <v>105</v>
      </c>
      <c r="C3105" t="s">
        <v>660</v>
      </c>
      <c r="D3105">
        <v>266</v>
      </c>
      <c r="E3105" t="s">
        <v>23</v>
      </c>
      <c r="F3105" s="2">
        <v>45320</v>
      </c>
      <c r="G3105" t="s">
        <v>661</v>
      </c>
      <c r="H3105" t="s">
        <v>1746</v>
      </c>
      <c r="I3105">
        <v>80.900000000000006</v>
      </c>
    </row>
    <row r="3106" spans="1:9" x14ac:dyDescent="0.35">
      <c r="A3106">
        <v>4182</v>
      </c>
      <c r="B3106">
        <v>105</v>
      </c>
      <c r="C3106" t="s">
        <v>660</v>
      </c>
      <c r="D3106">
        <v>266</v>
      </c>
      <c r="E3106" t="s">
        <v>23</v>
      </c>
      <c r="F3106" s="2">
        <v>45320</v>
      </c>
      <c r="G3106" t="s">
        <v>661</v>
      </c>
      <c r="H3106" t="s">
        <v>1747</v>
      </c>
      <c r="I3106">
        <v>48.59</v>
      </c>
    </row>
    <row r="3107" spans="1:9" x14ac:dyDescent="0.35">
      <c r="A3107">
        <v>4183</v>
      </c>
      <c r="B3107">
        <v>105</v>
      </c>
      <c r="C3107" t="s">
        <v>660</v>
      </c>
      <c r="D3107">
        <v>266</v>
      </c>
      <c r="E3107" t="s">
        <v>23</v>
      </c>
      <c r="F3107" s="2">
        <v>45320</v>
      </c>
      <c r="G3107" t="s">
        <v>661</v>
      </c>
      <c r="H3107" t="s">
        <v>1748</v>
      </c>
      <c r="I3107">
        <v>91.53</v>
      </c>
    </row>
    <row r="3108" spans="1:9" x14ac:dyDescent="0.35">
      <c r="A3108">
        <v>4184</v>
      </c>
      <c r="B3108">
        <v>105</v>
      </c>
      <c r="C3108" t="s">
        <v>660</v>
      </c>
      <c r="D3108">
        <v>266</v>
      </c>
      <c r="E3108" t="s">
        <v>23</v>
      </c>
      <c r="F3108" s="2">
        <v>45320</v>
      </c>
      <c r="G3108" t="s">
        <v>661</v>
      </c>
      <c r="H3108" t="s">
        <v>1749</v>
      </c>
      <c r="I3108">
        <v>228.12</v>
      </c>
    </row>
    <row r="3109" spans="1:9" x14ac:dyDescent="0.35">
      <c r="A3109">
        <v>4185</v>
      </c>
      <c r="B3109">
        <v>105</v>
      </c>
      <c r="C3109" t="s">
        <v>660</v>
      </c>
      <c r="D3109">
        <v>266</v>
      </c>
      <c r="E3109" t="s">
        <v>23</v>
      </c>
      <c r="F3109" s="2">
        <v>45320</v>
      </c>
      <c r="G3109" t="s">
        <v>661</v>
      </c>
      <c r="H3109" t="s">
        <v>1750</v>
      </c>
      <c r="I3109">
        <v>75041.97</v>
      </c>
    </row>
    <row r="3110" spans="1:9" x14ac:dyDescent="0.35">
      <c r="A3110">
        <v>4186</v>
      </c>
      <c r="B3110">
        <v>105</v>
      </c>
      <c r="C3110" t="s">
        <v>660</v>
      </c>
      <c r="D3110">
        <v>266</v>
      </c>
      <c r="E3110" t="s">
        <v>23</v>
      </c>
      <c r="F3110" s="2">
        <v>45320</v>
      </c>
      <c r="G3110" t="s">
        <v>661</v>
      </c>
      <c r="H3110" t="s">
        <v>1751</v>
      </c>
      <c r="I3110">
        <v>1937.65</v>
      </c>
    </row>
    <row r="3111" spans="1:9" x14ac:dyDescent="0.35">
      <c r="A3111">
        <v>4187</v>
      </c>
      <c r="B3111">
        <v>105</v>
      </c>
      <c r="C3111" t="s">
        <v>660</v>
      </c>
      <c r="D3111">
        <v>266</v>
      </c>
      <c r="E3111" t="s">
        <v>23</v>
      </c>
      <c r="F3111" s="2">
        <v>45320</v>
      </c>
      <c r="G3111" t="s">
        <v>661</v>
      </c>
      <c r="H3111" t="s">
        <v>1752</v>
      </c>
      <c r="I3111">
        <v>42.82</v>
      </c>
    </row>
    <row r="3112" spans="1:9" x14ac:dyDescent="0.35">
      <c r="A3112">
        <v>4188</v>
      </c>
      <c r="B3112">
        <v>105</v>
      </c>
      <c r="C3112" t="s">
        <v>660</v>
      </c>
      <c r="D3112">
        <v>266</v>
      </c>
      <c r="E3112" t="s">
        <v>23</v>
      </c>
      <c r="F3112" s="2">
        <v>45320</v>
      </c>
      <c r="G3112" t="s">
        <v>661</v>
      </c>
      <c r="H3112" t="s">
        <v>1753</v>
      </c>
      <c r="I3112">
        <v>20.22</v>
      </c>
    </row>
    <row r="3113" spans="1:9" x14ac:dyDescent="0.35">
      <c r="A3113">
        <v>4189</v>
      </c>
      <c r="B3113">
        <v>105</v>
      </c>
      <c r="C3113" t="s">
        <v>660</v>
      </c>
      <c r="D3113">
        <v>266</v>
      </c>
      <c r="E3113" t="s">
        <v>23</v>
      </c>
      <c r="F3113" s="2">
        <v>45320</v>
      </c>
      <c r="G3113" t="s">
        <v>661</v>
      </c>
      <c r="H3113" t="s">
        <v>1754</v>
      </c>
      <c r="I3113">
        <v>20.22</v>
      </c>
    </row>
    <row r="3114" spans="1:9" x14ac:dyDescent="0.35">
      <c r="A3114">
        <v>4190</v>
      </c>
      <c r="B3114">
        <v>105</v>
      </c>
      <c r="C3114" t="s">
        <v>660</v>
      </c>
      <c r="D3114">
        <v>266</v>
      </c>
      <c r="E3114" t="s">
        <v>23</v>
      </c>
      <c r="F3114" s="2">
        <v>45320</v>
      </c>
      <c r="G3114" t="s">
        <v>661</v>
      </c>
      <c r="H3114" t="s">
        <v>1755</v>
      </c>
      <c r="I3114">
        <v>178</v>
      </c>
    </row>
    <row r="3115" spans="1:9" x14ac:dyDescent="0.35">
      <c r="A3115">
        <v>4191</v>
      </c>
      <c r="B3115">
        <v>105</v>
      </c>
      <c r="C3115" t="s">
        <v>660</v>
      </c>
      <c r="D3115">
        <v>266</v>
      </c>
      <c r="E3115" t="s">
        <v>23</v>
      </c>
      <c r="F3115" s="2">
        <v>45320</v>
      </c>
      <c r="G3115" t="s">
        <v>661</v>
      </c>
      <c r="H3115" t="s">
        <v>1756</v>
      </c>
      <c r="I3115">
        <v>197.5</v>
      </c>
    </row>
    <row r="3116" spans="1:9" x14ac:dyDescent="0.35">
      <c r="A3116">
        <v>4192</v>
      </c>
      <c r="B3116">
        <v>105</v>
      </c>
      <c r="C3116" t="s">
        <v>660</v>
      </c>
      <c r="D3116">
        <v>266</v>
      </c>
      <c r="E3116" t="s">
        <v>23</v>
      </c>
      <c r="F3116" s="2">
        <v>45320</v>
      </c>
      <c r="G3116" t="s">
        <v>661</v>
      </c>
      <c r="H3116" t="s">
        <v>1757</v>
      </c>
      <c r="I3116">
        <v>20.22</v>
      </c>
    </row>
    <row r="3117" spans="1:9" x14ac:dyDescent="0.35">
      <c r="A3117">
        <v>4193</v>
      </c>
      <c r="B3117">
        <v>105</v>
      </c>
      <c r="C3117" t="s">
        <v>660</v>
      </c>
      <c r="D3117">
        <v>266</v>
      </c>
      <c r="E3117" t="s">
        <v>23</v>
      </c>
      <c r="F3117" s="2">
        <v>45320</v>
      </c>
      <c r="G3117" t="s">
        <v>661</v>
      </c>
      <c r="H3117" t="s">
        <v>1758</v>
      </c>
      <c r="I3117">
        <v>6</v>
      </c>
    </row>
    <row r="3118" spans="1:9" x14ac:dyDescent="0.35">
      <c r="A3118">
        <v>4194</v>
      </c>
      <c r="B3118">
        <v>105</v>
      </c>
      <c r="C3118" t="s">
        <v>660</v>
      </c>
      <c r="D3118">
        <v>266</v>
      </c>
      <c r="E3118" t="s">
        <v>23</v>
      </c>
      <c r="F3118" s="2">
        <v>45320</v>
      </c>
      <c r="G3118" t="s">
        <v>661</v>
      </c>
      <c r="H3118" t="s">
        <v>1759</v>
      </c>
      <c r="I3118">
        <v>66.92</v>
      </c>
    </row>
    <row r="3119" spans="1:9" x14ac:dyDescent="0.35">
      <c r="A3119">
        <v>4196</v>
      </c>
      <c r="B3119">
        <v>105</v>
      </c>
      <c r="C3119" t="s">
        <v>660</v>
      </c>
      <c r="D3119">
        <v>266</v>
      </c>
      <c r="E3119" t="s">
        <v>23</v>
      </c>
      <c r="F3119" s="2">
        <v>45320</v>
      </c>
      <c r="G3119" t="s">
        <v>672</v>
      </c>
      <c r="H3119" t="s">
        <v>1085</v>
      </c>
      <c r="I3119">
        <v>-31.4</v>
      </c>
    </row>
    <row r="3120" spans="1:9" x14ac:dyDescent="0.35">
      <c r="A3120">
        <v>4197</v>
      </c>
      <c r="B3120">
        <v>105</v>
      </c>
      <c r="C3120" t="s">
        <v>660</v>
      </c>
      <c r="D3120">
        <v>266</v>
      </c>
      <c r="E3120" t="s">
        <v>23</v>
      </c>
      <c r="F3120" s="2">
        <v>45320</v>
      </c>
      <c r="G3120" t="s">
        <v>672</v>
      </c>
      <c r="H3120" t="s">
        <v>1204</v>
      </c>
      <c r="I3120">
        <v>-54.95</v>
      </c>
    </row>
    <row r="3121" spans="1:9" x14ac:dyDescent="0.35">
      <c r="A3121">
        <v>4198</v>
      </c>
      <c r="B3121">
        <v>105</v>
      </c>
      <c r="C3121" t="s">
        <v>660</v>
      </c>
      <c r="D3121">
        <v>266</v>
      </c>
      <c r="E3121" t="s">
        <v>23</v>
      </c>
      <c r="F3121" s="2">
        <v>45320</v>
      </c>
      <c r="G3121" t="s">
        <v>672</v>
      </c>
      <c r="H3121" t="s">
        <v>1521</v>
      </c>
      <c r="I3121">
        <v>-249</v>
      </c>
    </row>
    <row r="3122" spans="1:9" x14ac:dyDescent="0.35">
      <c r="A3122">
        <v>4199</v>
      </c>
      <c r="B3122">
        <v>105</v>
      </c>
      <c r="C3122" t="s">
        <v>660</v>
      </c>
      <c r="D3122">
        <v>266</v>
      </c>
      <c r="E3122" t="s">
        <v>23</v>
      </c>
      <c r="F3122" s="2">
        <v>45320</v>
      </c>
      <c r="G3122" t="s">
        <v>672</v>
      </c>
      <c r="H3122" t="s">
        <v>1512</v>
      </c>
      <c r="I3122">
        <v>-252.6</v>
      </c>
    </row>
    <row r="3123" spans="1:9" x14ac:dyDescent="0.35">
      <c r="A3123">
        <v>4200</v>
      </c>
      <c r="B3123">
        <v>105</v>
      </c>
      <c r="C3123" t="s">
        <v>660</v>
      </c>
      <c r="D3123">
        <v>266</v>
      </c>
      <c r="E3123" t="s">
        <v>23</v>
      </c>
      <c r="F3123" s="2">
        <v>45320</v>
      </c>
      <c r="G3123" t="s">
        <v>672</v>
      </c>
      <c r="H3123" t="s">
        <v>1760</v>
      </c>
      <c r="I3123">
        <v>-538.20000000000005</v>
      </c>
    </row>
    <row r="3124" spans="1:9" x14ac:dyDescent="0.35">
      <c r="A3124">
        <v>4201</v>
      </c>
      <c r="B3124">
        <v>105</v>
      </c>
      <c r="C3124" t="s">
        <v>660</v>
      </c>
      <c r="D3124">
        <v>266</v>
      </c>
      <c r="E3124" t="s">
        <v>23</v>
      </c>
      <c r="F3124" s="2">
        <v>45320</v>
      </c>
      <c r="G3124" t="s">
        <v>672</v>
      </c>
      <c r="H3124" t="s">
        <v>1085</v>
      </c>
      <c r="I3124">
        <v>-784.03</v>
      </c>
    </row>
    <row r="3125" spans="1:9" x14ac:dyDescent="0.35">
      <c r="A3125">
        <v>4202</v>
      </c>
      <c r="B3125">
        <v>105</v>
      </c>
      <c r="C3125" t="s">
        <v>660</v>
      </c>
      <c r="D3125">
        <v>266</v>
      </c>
      <c r="E3125" t="s">
        <v>23</v>
      </c>
      <c r="F3125" s="2">
        <v>45320</v>
      </c>
      <c r="G3125" t="s">
        <v>672</v>
      </c>
      <c r="H3125" t="s">
        <v>1584</v>
      </c>
      <c r="I3125">
        <v>-802.56</v>
      </c>
    </row>
    <row r="3126" spans="1:9" x14ac:dyDescent="0.35">
      <c r="A3126">
        <v>4203</v>
      </c>
      <c r="B3126">
        <v>105</v>
      </c>
      <c r="C3126" t="s">
        <v>660</v>
      </c>
      <c r="D3126">
        <v>266</v>
      </c>
      <c r="E3126" t="s">
        <v>23</v>
      </c>
      <c r="F3126" s="2">
        <v>45320</v>
      </c>
      <c r="G3126" t="s">
        <v>672</v>
      </c>
      <c r="H3126" t="s">
        <v>1512</v>
      </c>
      <c r="I3126">
        <v>-838.47</v>
      </c>
    </row>
    <row r="3127" spans="1:9" x14ac:dyDescent="0.35">
      <c r="A3127">
        <v>4204</v>
      </c>
      <c r="B3127">
        <v>105</v>
      </c>
      <c r="C3127" t="s">
        <v>660</v>
      </c>
      <c r="D3127">
        <v>266</v>
      </c>
      <c r="E3127" t="s">
        <v>23</v>
      </c>
      <c r="F3127" s="2">
        <v>45320</v>
      </c>
      <c r="G3127" t="s">
        <v>672</v>
      </c>
      <c r="H3127" t="s">
        <v>1512</v>
      </c>
      <c r="I3127">
        <v>-938.23</v>
      </c>
    </row>
    <row r="3128" spans="1:9" x14ac:dyDescent="0.35">
      <c r="A3128">
        <v>4205</v>
      </c>
      <c r="B3128">
        <v>105</v>
      </c>
      <c r="C3128" t="s">
        <v>660</v>
      </c>
      <c r="D3128">
        <v>266</v>
      </c>
      <c r="E3128" t="s">
        <v>23</v>
      </c>
      <c r="F3128" s="2">
        <v>45320</v>
      </c>
      <c r="G3128" t="s">
        <v>672</v>
      </c>
      <c r="H3128" t="s">
        <v>1194</v>
      </c>
      <c r="I3128">
        <v>-1200</v>
      </c>
    </row>
    <row r="3129" spans="1:9" x14ac:dyDescent="0.35">
      <c r="A3129">
        <v>4206</v>
      </c>
      <c r="B3129">
        <v>105</v>
      </c>
      <c r="C3129" t="s">
        <v>660</v>
      </c>
      <c r="D3129">
        <v>266</v>
      </c>
      <c r="E3129" t="s">
        <v>23</v>
      </c>
      <c r="F3129" s="2">
        <v>45320</v>
      </c>
      <c r="G3129" t="s">
        <v>672</v>
      </c>
      <c r="H3129" t="s">
        <v>1085</v>
      </c>
      <c r="I3129">
        <v>-1285.83</v>
      </c>
    </row>
    <row r="3130" spans="1:9" x14ac:dyDescent="0.35">
      <c r="A3130">
        <v>4207</v>
      </c>
      <c r="B3130">
        <v>105</v>
      </c>
      <c r="C3130" t="s">
        <v>660</v>
      </c>
      <c r="D3130">
        <v>266</v>
      </c>
      <c r="E3130" t="s">
        <v>23</v>
      </c>
      <c r="F3130" s="2">
        <v>45320</v>
      </c>
      <c r="G3130" t="s">
        <v>672</v>
      </c>
      <c r="H3130" t="s">
        <v>1761</v>
      </c>
      <c r="I3130">
        <v>-1443.43</v>
      </c>
    </row>
    <row r="3131" spans="1:9" x14ac:dyDescent="0.35">
      <c r="A3131">
        <v>4208</v>
      </c>
      <c r="B3131">
        <v>105</v>
      </c>
      <c r="C3131" t="s">
        <v>660</v>
      </c>
      <c r="D3131">
        <v>266</v>
      </c>
      <c r="E3131" t="s">
        <v>23</v>
      </c>
      <c r="F3131" s="2">
        <v>45320</v>
      </c>
      <c r="G3131" t="s">
        <v>672</v>
      </c>
      <c r="H3131" t="s">
        <v>1204</v>
      </c>
      <c r="I3131">
        <v>-1529.01</v>
      </c>
    </row>
    <row r="3132" spans="1:9" x14ac:dyDescent="0.35">
      <c r="A3132">
        <v>4209</v>
      </c>
      <c r="B3132">
        <v>105</v>
      </c>
      <c r="C3132" t="s">
        <v>660</v>
      </c>
      <c r="D3132">
        <v>266</v>
      </c>
      <c r="E3132" t="s">
        <v>23</v>
      </c>
      <c r="F3132" s="2">
        <v>45320</v>
      </c>
      <c r="G3132" t="s">
        <v>672</v>
      </c>
      <c r="H3132" t="s">
        <v>1085</v>
      </c>
      <c r="I3132">
        <v>-1577.78</v>
      </c>
    </row>
    <row r="3133" spans="1:9" x14ac:dyDescent="0.35">
      <c r="A3133">
        <v>4210</v>
      </c>
      <c r="B3133">
        <v>105</v>
      </c>
      <c r="C3133" t="s">
        <v>660</v>
      </c>
      <c r="D3133">
        <v>266</v>
      </c>
      <c r="E3133" t="s">
        <v>23</v>
      </c>
      <c r="F3133" s="2">
        <v>45320</v>
      </c>
      <c r="G3133" t="s">
        <v>672</v>
      </c>
      <c r="H3133" t="s">
        <v>1134</v>
      </c>
      <c r="I3133">
        <v>-5445.39</v>
      </c>
    </row>
    <row r="3134" spans="1:9" x14ac:dyDescent="0.35">
      <c r="A3134">
        <v>4211</v>
      </c>
      <c r="B3134">
        <v>105</v>
      </c>
      <c r="C3134" t="s">
        <v>660</v>
      </c>
      <c r="D3134">
        <v>266</v>
      </c>
      <c r="E3134" t="s">
        <v>23</v>
      </c>
      <c r="F3134" s="2">
        <v>45320</v>
      </c>
      <c r="G3134" t="s">
        <v>672</v>
      </c>
      <c r="H3134" t="s">
        <v>1518</v>
      </c>
      <c r="I3134">
        <v>-673.95</v>
      </c>
    </row>
    <row r="3135" spans="1:9" x14ac:dyDescent="0.35">
      <c r="A3135">
        <v>4212</v>
      </c>
      <c r="B3135">
        <v>105</v>
      </c>
      <c r="C3135" t="s">
        <v>660</v>
      </c>
      <c r="D3135">
        <v>266</v>
      </c>
      <c r="E3135" t="s">
        <v>23</v>
      </c>
      <c r="F3135" s="2">
        <v>45320</v>
      </c>
      <c r="G3135" t="s">
        <v>672</v>
      </c>
      <c r="H3135" t="s">
        <v>686</v>
      </c>
      <c r="I3135">
        <v>-20000</v>
      </c>
    </row>
    <row r="3136" spans="1:9" x14ac:dyDescent="0.35">
      <c r="A3136">
        <v>4213</v>
      </c>
      <c r="B3136">
        <v>105</v>
      </c>
      <c r="C3136" t="s">
        <v>660</v>
      </c>
      <c r="D3136">
        <v>266</v>
      </c>
      <c r="E3136" t="s">
        <v>23</v>
      </c>
      <c r="F3136" s="2">
        <v>45320</v>
      </c>
      <c r="G3136" t="s">
        <v>672</v>
      </c>
      <c r="H3136" t="s">
        <v>1762</v>
      </c>
      <c r="I3136">
        <v>-1411</v>
      </c>
    </row>
    <row r="3137" spans="1:9" x14ac:dyDescent="0.35">
      <c r="A3137">
        <v>4214</v>
      </c>
      <c r="B3137">
        <v>105</v>
      </c>
      <c r="C3137" t="s">
        <v>660</v>
      </c>
      <c r="D3137">
        <v>266</v>
      </c>
      <c r="E3137" t="s">
        <v>23</v>
      </c>
      <c r="F3137" s="2">
        <v>45320</v>
      </c>
      <c r="G3137" t="s">
        <v>672</v>
      </c>
      <c r="H3137" t="s">
        <v>1763</v>
      </c>
      <c r="I3137">
        <v>-2254.35</v>
      </c>
    </row>
    <row r="3138" spans="1:9" x14ac:dyDescent="0.35">
      <c r="A3138">
        <v>4215</v>
      </c>
      <c r="B3138">
        <v>105</v>
      </c>
      <c r="C3138" t="s">
        <v>660</v>
      </c>
      <c r="D3138">
        <v>266</v>
      </c>
      <c r="E3138" t="s">
        <v>23</v>
      </c>
      <c r="F3138" s="2">
        <v>45320</v>
      </c>
      <c r="G3138" t="s">
        <v>672</v>
      </c>
      <c r="H3138" t="s">
        <v>1764</v>
      </c>
      <c r="I3138">
        <v>-813</v>
      </c>
    </row>
    <row r="3139" spans="1:9" x14ac:dyDescent="0.35">
      <c r="A3139">
        <v>4100</v>
      </c>
      <c r="B3139">
        <v>105</v>
      </c>
      <c r="C3139" t="s">
        <v>660</v>
      </c>
      <c r="D3139">
        <v>266</v>
      </c>
      <c r="E3139" t="s">
        <v>23</v>
      </c>
      <c r="F3139" s="2">
        <v>45317</v>
      </c>
      <c r="G3139" t="s">
        <v>661</v>
      </c>
      <c r="H3139" t="s">
        <v>1765</v>
      </c>
      <c r="I3139">
        <v>19690</v>
      </c>
    </row>
    <row r="3140" spans="1:9" x14ac:dyDescent="0.35">
      <c r="A3140">
        <v>4101</v>
      </c>
      <c r="B3140">
        <v>105</v>
      </c>
      <c r="C3140" t="s">
        <v>660</v>
      </c>
      <c r="D3140">
        <v>266</v>
      </c>
      <c r="E3140" t="s">
        <v>23</v>
      </c>
      <c r="F3140" s="2">
        <v>45317</v>
      </c>
      <c r="G3140" t="s">
        <v>661</v>
      </c>
      <c r="H3140" t="s">
        <v>680</v>
      </c>
      <c r="I3140">
        <v>936.91</v>
      </c>
    </row>
    <row r="3141" spans="1:9" x14ac:dyDescent="0.35">
      <c r="A3141">
        <v>4102</v>
      </c>
      <c r="B3141">
        <v>105</v>
      </c>
      <c r="C3141" t="s">
        <v>660</v>
      </c>
      <c r="D3141">
        <v>266</v>
      </c>
      <c r="E3141" t="s">
        <v>23</v>
      </c>
      <c r="F3141" s="2">
        <v>45317</v>
      </c>
      <c r="G3141" t="s">
        <v>661</v>
      </c>
      <c r="H3141" t="s">
        <v>686</v>
      </c>
      <c r="I3141">
        <v>23201.43</v>
      </c>
    </row>
    <row r="3142" spans="1:9" x14ac:dyDescent="0.35">
      <c r="A3142">
        <v>4103</v>
      </c>
      <c r="B3142">
        <v>105</v>
      </c>
      <c r="C3142" t="s">
        <v>660</v>
      </c>
      <c r="D3142">
        <v>266</v>
      </c>
      <c r="E3142" t="s">
        <v>23</v>
      </c>
      <c r="F3142" s="2">
        <v>45317</v>
      </c>
      <c r="G3142" t="s">
        <v>661</v>
      </c>
      <c r="H3142" t="s">
        <v>664</v>
      </c>
      <c r="I3142">
        <v>1331</v>
      </c>
    </row>
    <row r="3143" spans="1:9" x14ac:dyDescent="0.35">
      <c r="A3143">
        <v>4104</v>
      </c>
      <c r="B3143">
        <v>105</v>
      </c>
      <c r="C3143" t="s">
        <v>660</v>
      </c>
      <c r="D3143">
        <v>266</v>
      </c>
      <c r="E3143" t="s">
        <v>23</v>
      </c>
      <c r="F3143" s="2">
        <v>45317</v>
      </c>
      <c r="G3143" t="s">
        <v>661</v>
      </c>
      <c r="H3143" t="s">
        <v>666</v>
      </c>
      <c r="I3143">
        <v>769.9</v>
      </c>
    </row>
    <row r="3144" spans="1:9" x14ac:dyDescent="0.35">
      <c r="A3144">
        <v>4105</v>
      </c>
      <c r="B3144">
        <v>105</v>
      </c>
      <c r="C3144" t="s">
        <v>660</v>
      </c>
      <c r="D3144">
        <v>266</v>
      </c>
      <c r="E3144" t="s">
        <v>23</v>
      </c>
      <c r="F3144" s="2">
        <v>45317</v>
      </c>
      <c r="G3144" t="s">
        <v>661</v>
      </c>
      <c r="H3144" t="s">
        <v>667</v>
      </c>
      <c r="I3144">
        <v>90.75</v>
      </c>
    </row>
    <row r="3145" spans="1:9" x14ac:dyDescent="0.35">
      <c r="A3145">
        <v>4108</v>
      </c>
      <c r="B3145">
        <v>105</v>
      </c>
      <c r="C3145" t="s">
        <v>660</v>
      </c>
      <c r="D3145">
        <v>266</v>
      </c>
      <c r="E3145" t="s">
        <v>23</v>
      </c>
      <c r="F3145" s="2">
        <v>45317</v>
      </c>
      <c r="G3145" t="s">
        <v>661</v>
      </c>
      <c r="H3145" t="s">
        <v>1766</v>
      </c>
      <c r="I3145">
        <v>2000</v>
      </c>
    </row>
    <row r="3146" spans="1:9" x14ac:dyDescent="0.35">
      <c r="A3146">
        <v>4109</v>
      </c>
      <c r="B3146">
        <v>105</v>
      </c>
      <c r="C3146" t="s">
        <v>660</v>
      </c>
      <c r="D3146">
        <v>266</v>
      </c>
      <c r="E3146" t="s">
        <v>23</v>
      </c>
      <c r="F3146" s="2">
        <v>45317</v>
      </c>
      <c r="G3146" t="s">
        <v>661</v>
      </c>
      <c r="H3146" t="s">
        <v>1767</v>
      </c>
      <c r="I3146">
        <v>10</v>
      </c>
    </row>
    <row r="3147" spans="1:9" x14ac:dyDescent="0.35">
      <c r="A3147">
        <v>4110</v>
      </c>
      <c r="B3147">
        <v>105</v>
      </c>
      <c r="C3147" t="s">
        <v>660</v>
      </c>
      <c r="D3147">
        <v>266</v>
      </c>
      <c r="E3147" t="s">
        <v>23</v>
      </c>
      <c r="F3147" s="2">
        <v>45317</v>
      </c>
      <c r="G3147" t="s">
        <v>661</v>
      </c>
      <c r="H3147" t="s">
        <v>1767</v>
      </c>
      <c r="I3147">
        <v>29493.09</v>
      </c>
    </row>
    <row r="3148" spans="1:9" x14ac:dyDescent="0.35">
      <c r="A3148">
        <v>4111</v>
      </c>
      <c r="B3148">
        <v>105</v>
      </c>
      <c r="C3148" t="s">
        <v>660</v>
      </c>
      <c r="D3148">
        <v>266</v>
      </c>
      <c r="E3148" t="s">
        <v>23</v>
      </c>
      <c r="F3148" s="2">
        <v>45317</v>
      </c>
      <c r="G3148" t="s">
        <v>661</v>
      </c>
      <c r="H3148" t="s">
        <v>1768</v>
      </c>
      <c r="I3148">
        <v>98.31</v>
      </c>
    </row>
    <row r="3149" spans="1:9" x14ac:dyDescent="0.35">
      <c r="A3149">
        <v>4112</v>
      </c>
      <c r="B3149">
        <v>105</v>
      </c>
      <c r="C3149" t="s">
        <v>660</v>
      </c>
      <c r="D3149">
        <v>266</v>
      </c>
      <c r="E3149" t="s">
        <v>23</v>
      </c>
      <c r="F3149" s="2">
        <v>45317</v>
      </c>
      <c r="G3149" t="s">
        <v>661</v>
      </c>
      <c r="H3149" t="s">
        <v>1769</v>
      </c>
      <c r="I3149">
        <v>123.56</v>
      </c>
    </row>
    <row r="3150" spans="1:9" x14ac:dyDescent="0.35">
      <c r="A3150">
        <v>4113</v>
      </c>
      <c r="B3150">
        <v>105</v>
      </c>
      <c r="C3150" t="s">
        <v>660</v>
      </c>
      <c r="D3150">
        <v>266</v>
      </c>
      <c r="E3150" t="s">
        <v>23</v>
      </c>
      <c r="F3150" s="2">
        <v>45317</v>
      </c>
      <c r="G3150" t="s">
        <v>661</v>
      </c>
      <c r="H3150" t="s">
        <v>1770</v>
      </c>
      <c r="I3150">
        <v>40.44</v>
      </c>
    </row>
    <row r="3151" spans="1:9" x14ac:dyDescent="0.35">
      <c r="A3151">
        <v>4114</v>
      </c>
      <c r="B3151">
        <v>105</v>
      </c>
      <c r="C3151" t="s">
        <v>660</v>
      </c>
      <c r="D3151">
        <v>266</v>
      </c>
      <c r="E3151" t="s">
        <v>23</v>
      </c>
      <c r="F3151" s="2">
        <v>45317</v>
      </c>
      <c r="G3151" t="s">
        <v>661</v>
      </c>
      <c r="H3151" t="s">
        <v>1771</v>
      </c>
      <c r="I3151">
        <v>66</v>
      </c>
    </row>
    <row r="3152" spans="1:9" x14ac:dyDescent="0.35">
      <c r="A3152">
        <v>4115</v>
      </c>
      <c r="B3152">
        <v>105</v>
      </c>
      <c r="C3152" t="s">
        <v>660</v>
      </c>
      <c r="D3152">
        <v>266</v>
      </c>
      <c r="E3152" t="s">
        <v>23</v>
      </c>
      <c r="F3152" s="2">
        <v>45317</v>
      </c>
      <c r="G3152" t="s">
        <v>661</v>
      </c>
      <c r="H3152" t="s">
        <v>1772</v>
      </c>
      <c r="I3152">
        <v>26</v>
      </c>
    </row>
    <row r="3153" spans="1:9" x14ac:dyDescent="0.35">
      <c r="A3153">
        <v>4116</v>
      </c>
      <c r="B3153">
        <v>105</v>
      </c>
      <c r="C3153" t="s">
        <v>660</v>
      </c>
      <c r="D3153">
        <v>266</v>
      </c>
      <c r="E3153" t="s">
        <v>23</v>
      </c>
      <c r="F3153" s="2">
        <v>45317</v>
      </c>
      <c r="G3153" t="s">
        <v>661</v>
      </c>
      <c r="H3153" t="s">
        <v>1773</v>
      </c>
      <c r="I3153">
        <v>29.75</v>
      </c>
    </row>
    <row r="3154" spans="1:9" x14ac:dyDescent="0.35">
      <c r="A3154">
        <v>4117</v>
      </c>
      <c r="B3154">
        <v>105</v>
      </c>
      <c r="C3154" t="s">
        <v>660</v>
      </c>
      <c r="D3154">
        <v>266</v>
      </c>
      <c r="E3154" t="s">
        <v>23</v>
      </c>
      <c r="F3154" s="2">
        <v>45317</v>
      </c>
      <c r="G3154" t="s">
        <v>661</v>
      </c>
      <c r="H3154" t="s">
        <v>1774</v>
      </c>
      <c r="I3154">
        <v>110</v>
      </c>
    </row>
    <row r="3155" spans="1:9" x14ac:dyDescent="0.35">
      <c r="A3155">
        <v>4118</v>
      </c>
      <c r="B3155">
        <v>105</v>
      </c>
      <c r="C3155" t="s">
        <v>660</v>
      </c>
      <c r="D3155">
        <v>266</v>
      </c>
      <c r="E3155" t="s">
        <v>23</v>
      </c>
      <c r="F3155" s="2">
        <v>45317</v>
      </c>
      <c r="G3155" t="s">
        <v>672</v>
      </c>
      <c r="H3155" t="s">
        <v>1588</v>
      </c>
      <c r="I3155">
        <v>-73.47</v>
      </c>
    </row>
    <row r="3156" spans="1:9" x14ac:dyDescent="0.35">
      <c r="A3156">
        <v>4119</v>
      </c>
      <c r="B3156">
        <v>105</v>
      </c>
      <c r="C3156" t="s">
        <v>660</v>
      </c>
      <c r="D3156">
        <v>266</v>
      </c>
      <c r="E3156" t="s">
        <v>23</v>
      </c>
      <c r="F3156" s="2">
        <v>45317</v>
      </c>
      <c r="G3156" t="s">
        <v>672</v>
      </c>
      <c r="H3156" t="s">
        <v>1084</v>
      </c>
      <c r="I3156">
        <v>-100</v>
      </c>
    </row>
    <row r="3157" spans="1:9" x14ac:dyDescent="0.35">
      <c r="A3157">
        <v>4120</v>
      </c>
      <c r="B3157">
        <v>105</v>
      </c>
      <c r="C3157" t="s">
        <v>660</v>
      </c>
      <c r="D3157">
        <v>266</v>
      </c>
      <c r="E3157" t="s">
        <v>23</v>
      </c>
      <c r="F3157" s="2">
        <v>45317</v>
      </c>
      <c r="G3157" t="s">
        <v>672</v>
      </c>
      <c r="H3157" t="s">
        <v>1204</v>
      </c>
      <c r="I3157">
        <v>-114.95</v>
      </c>
    </row>
    <row r="3158" spans="1:9" x14ac:dyDescent="0.35">
      <c r="A3158">
        <v>4121</v>
      </c>
      <c r="B3158">
        <v>105</v>
      </c>
      <c r="C3158" t="s">
        <v>660</v>
      </c>
      <c r="D3158">
        <v>266</v>
      </c>
      <c r="E3158" t="s">
        <v>23</v>
      </c>
      <c r="F3158" s="2">
        <v>45317</v>
      </c>
      <c r="G3158" t="s">
        <v>672</v>
      </c>
      <c r="H3158" t="s">
        <v>1206</v>
      </c>
      <c r="I3158">
        <v>-360</v>
      </c>
    </row>
    <row r="3159" spans="1:9" x14ac:dyDescent="0.35">
      <c r="A3159">
        <v>4122</v>
      </c>
      <c r="B3159">
        <v>105</v>
      </c>
      <c r="C3159" t="s">
        <v>660</v>
      </c>
      <c r="D3159">
        <v>266</v>
      </c>
      <c r="E3159" t="s">
        <v>23</v>
      </c>
      <c r="F3159" s="2">
        <v>45317</v>
      </c>
      <c r="G3159" t="s">
        <v>672</v>
      </c>
      <c r="H3159" t="s">
        <v>1204</v>
      </c>
      <c r="I3159">
        <v>-429.29</v>
      </c>
    </row>
    <row r="3160" spans="1:9" x14ac:dyDescent="0.35">
      <c r="A3160">
        <v>4123</v>
      </c>
      <c r="B3160">
        <v>105</v>
      </c>
      <c r="C3160" t="s">
        <v>660</v>
      </c>
      <c r="D3160">
        <v>266</v>
      </c>
      <c r="E3160" t="s">
        <v>23</v>
      </c>
      <c r="F3160" s="2">
        <v>45317</v>
      </c>
      <c r="G3160" t="s">
        <v>672</v>
      </c>
      <c r="H3160" t="s">
        <v>1297</v>
      </c>
      <c r="I3160">
        <v>-459</v>
      </c>
    </row>
    <row r="3161" spans="1:9" x14ac:dyDescent="0.35">
      <c r="A3161">
        <v>4124</v>
      </c>
      <c r="B3161">
        <v>105</v>
      </c>
      <c r="C3161" t="s">
        <v>660</v>
      </c>
      <c r="D3161">
        <v>266</v>
      </c>
      <c r="E3161" t="s">
        <v>23</v>
      </c>
      <c r="F3161" s="2">
        <v>45317</v>
      </c>
      <c r="G3161" t="s">
        <v>672</v>
      </c>
      <c r="H3161" t="s">
        <v>1206</v>
      </c>
      <c r="I3161">
        <v>-646.32000000000005</v>
      </c>
    </row>
    <row r="3162" spans="1:9" x14ac:dyDescent="0.35">
      <c r="A3162">
        <v>4125</v>
      </c>
      <c r="B3162">
        <v>105</v>
      </c>
      <c r="C3162" t="s">
        <v>660</v>
      </c>
      <c r="D3162">
        <v>266</v>
      </c>
      <c r="E3162" t="s">
        <v>23</v>
      </c>
      <c r="F3162" s="2">
        <v>45317</v>
      </c>
      <c r="G3162" t="s">
        <v>672</v>
      </c>
      <c r="H3162" t="s">
        <v>1208</v>
      </c>
      <c r="I3162">
        <v>-1018.3</v>
      </c>
    </row>
    <row r="3163" spans="1:9" x14ac:dyDescent="0.35">
      <c r="A3163">
        <v>4126</v>
      </c>
      <c r="B3163">
        <v>105</v>
      </c>
      <c r="C3163" t="s">
        <v>660</v>
      </c>
      <c r="D3163">
        <v>266</v>
      </c>
      <c r="E3163" t="s">
        <v>23</v>
      </c>
      <c r="F3163" s="2">
        <v>45317</v>
      </c>
      <c r="G3163" t="s">
        <v>672</v>
      </c>
      <c r="H3163" t="s">
        <v>1085</v>
      </c>
      <c r="I3163">
        <v>-1358.94</v>
      </c>
    </row>
    <row r="3164" spans="1:9" x14ac:dyDescent="0.35">
      <c r="A3164">
        <v>4127</v>
      </c>
      <c r="B3164">
        <v>105</v>
      </c>
      <c r="C3164" t="s">
        <v>660</v>
      </c>
      <c r="D3164">
        <v>266</v>
      </c>
      <c r="E3164" t="s">
        <v>23</v>
      </c>
      <c r="F3164" s="2">
        <v>45317</v>
      </c>
      <c r="G3164" t="s">
        <v>672</v>
      </c>
      <c r="H3164" t="s">
        <v>1297</v>
      </c>
      <c r="I3164">
        <v>-1400.82</v>
      </c>
    </row>
    <row r="3165" spans="1:9" x14ac:dyDescent="0.35">
      <c r="A3165">
        <v>4128</v>
      </c>
      <c r="B3165">
        <v>105</v>
      </c>
      <c r="C3165" t="s">
        <v>660</v>
      </c>
      <c r="D3165">
        <v>266</v>
      </c>
      <c r="E3165" t="s">
        <v>23</v>
      </c>
      <c r="F3165" s="2">
        <v>45317</v>
      </c>
      <c r="G3165" t="s">
        <v>672</v>
      </c>
      <c r="H3165" t="s">
        <v>1134</v>
      </c>
      <c r="I3165">
        <v>-1706.6</v>
      </c>
    </row>
    <row r="3166" spans="1:9" x14ac:dyDescent="0.35">
      <c r="A3166">
        <v>4129</v>
      </c>
      <c r="B3166">
        <v>105</v>
      </c>
      <c r="C3166" t="s">
        <v>660</v>
      </c>
      <c r="D3166">
        <v>266</v>
      </c>
      <c r="E3166" t="s">
        <v>23</v>
      </c>
      <c r="F3166" s="2">
        <v>45317</v>
      </c>
      <c r="G3166" t="s">
        <v>672</v>
      </c>
      <c r="H3166" t="s">
        <v>1093</v>
      </c>
      <c r="I3166">
        <v>-4045.13</v>
      </c>
    </row>
    <row r="3167" spans="1:9" x14ac:dyDescent="0.35">
      <c r="A3167">
        <v>4130</v>
      </c>
      <c r="B3167">
        <v>105</v>
      </c>
      <c r="C3167" t="s">
        <v>660</v>
      </c>
      <c r="D3167">
        <v>266</v>
      </c>
      <c r="E3167" t="s">
        <v>23</v>
      </c>
      <c r="F3167" s="2">
        <v>45317</v>
      </c>
      <c r="G3167" t="s">
        <v>672</v>
      </c>
      <c r="H3167" t="s">
        <v>696</v>
      </c>
      <c r="I3167">
        <v>-9</v>
      </c>
    </row>
    <row r="3168" spans="1:9" x14ac:dyDescent="0.35">
      <c r="A3168">
        <v>4131</v>
      </c>
      <c r="B3168">
        <v>105</v>
      </c>
      <c r="C3168" t="s">
        <v>660</v>
      </c>
      <c r="D3168">
        <v>266</v>
      </c>
      <c r="E3168" t="s">
        <v>23</v>
      </c>
      <c r="F3168" s="2">
        <v>45317</v>
      </c>
      <c r="G3168" t="s">
        <v>672</v>
      </c>
      <c r="H3168" t="s">
        <v>696</v>
      </c>
      <c r="I3168">
        <v>-9</v>
      </c>
    </row>
    <row r="3169" spans="1:9" x14ac:dyDescent="0.35">
      <c r="A3169">
        <v>4132</v>
      </c>
      <c r="B3169">
        <v>105</v>
      </c>
      <c r="C3169" t="s">
        <v>660</v>
      </c>
      <c r="D3169">
        <v>266</v>
      </c>
      <c r="E3169" t="s">
        <v>23</v>
      </c>
      <c r="F3169" s="2">
        <v>45317</v>
      </c>
      <c r="G3169" t="s">
        <v>672</v>
      </c>
      <c r="H3169" t="s">
        <v>696</v>
      </c>
      <c r="I3169">
        <v>-9</v>
      </c>
    </row>
    <row r="3170" spans="1:9" x14ac:dyDescent="0.35">
      <c r="A3170">
        <v>4133</v>
      </c>
      <c r="B3170">
        <v>105</v>
      </c>
      <c r="C3170" t="s">
        <v>660</v>
      </c>
      <c r="D3170">
        <v>266</v>
      </c>
      <c r="E3170" t="s">
        <v>23</v>
      </c>
      <c r="F3170" s="2">
        <v>45317</v>
      </c>
      <c r="G3170" t="s">
        <v>672</v>
      </c>
      <c r="H3170" t="s">
        <v>696</v>
      </c>
      <c r="I3170">
        <v>-9</v>
      </c>
    </row>
    <row r="3171" spans="1:9" x14ac:dyDescent="0.35">
      <c r="A3171">
        <v>4134</v>
      </c>
      <c r="B3171">
        <v>105</v>
      </c>
      <c r="C3171" t="s">
        <v>660</v>
      </c>
      <c r="D3171">
        <v>266</v>
      </c>
      <c r="E3171" t="s">
        <v>23</v>
      </c>
      <c r="F3171" s="2">
        <v>45317</v>
      </c>
      <c r="G3171" t="s">
        <v>672</v>
      </c>
      <c r="H3171" t="s">
        <v>696</v>
      </c>
      <c r="I3171">
        <v>-9</v>
      </c>
    </row>
    <row r="3172" spans="1:9" x14ac:dyDescent="0.35">
      <c r="A3172">
        <v>4135</v>
      </c>
      <c r="B3172">
        <v>105</v>
      </c>
      <c r="C3172" t="s">
        <v>660</v>
      </c>
      <c r="D3172">
        <v>266</v>
      </c>
      <c r="E3172" t="s">
        <v>23</v>
      </c>
      <c r="F3172" s="2">
        <v>45317</v>
      </c>
      <c r="G3172" t="s">
        <v>672</v>
      </c>
      <c r="H3172" t="s">
        <v>696</v>
      </c>
      <c r="I3172">
        <v>-9</v>
      </c>
    </row>
    <row r="3173" spans="1:9" x14ac:dyDescent="0.35">
      <c r="A3173">
        <v>4136</v>
      </c>
      <c r="B3173">
        <v>105</v>
      </c>
      <c r="C3173" t="s">
        <v>660</v>
      </c>
      <c r="D3173">
        <v>266</v>
      </c>
      <c r="E3173" t="s">
        <v>23</v>
      </c>
      <c r="F3173" s="2">
        <v>45317</v>
      </c>
      <c r="G3173" t="s">
        <v>672</v>
      </c>
      <c r="H3173" t="s">
        <v>696</v>
      </c>
      <c r="I3173">
        <v>-9</v>
      </c>
    </row>
    <row r="3174" spans="1:9" x14ac:dyDescent="0.35">
      <c r="A3174">
        <v>4137</v>
      </c>
      <c r="B3174">
        <v>105</v>
      </c>
      <c r="C3174" t="s">
        <v>660</v>
      </c>
      <c r="D3174">
        <v>266</v>
      </c>
      <c r="E3174" t="s">
        <v>23</v>
      </c>
      <c r="F3174" s="2">
        <v>45317</v>
      </c>
      <c r="G3174" t="s">
        <v>672</v>
      </c>
      <c r="H3174" t="s">
        <v>696</v>
      </c>
      <c r="I3174">
        <v>-9</v>
      </c>
    </row>
    <row r="3175" spans="1:9" x14ac:dyDescent="0.35">
      <c r="A3175">
        <v>4138</v>
      </c>
      <c r="B3175">
        <v>105</v>
      </c>
      <c r="C3175" t="s">
        <v>660</v>
      </c>
      <c r="D3175">
        <v>266</v>
      </c>
      <c r="E3175" t="s">
        <v>23</v>
      </c>
      <c r="F3175" s="2">
        <v>45317</v>
      </c>
      <c r="G3175" t="s">
        <v>672</v>
      </c>
      <c r="H3175" t="s">
        <v>696</v>
      </c>
      <c r="I3175">
        <v>-1.65</v>
      </c>
    </row>
    <row r="3176" spans="1:9" x14ac:dyDescent="0.35">
      <c r="A3176">
        <v>4139</v>
      </c>
      <c r="B3176">
        <v>105</v>
      </c>
      <c r="C3176" t="s">
        <v>660</v>
      </c>
      <c r="D3176">
        <v>266</v>
      </c>
      <c r="E3176" t="s">
        <v>23</v>
      </c>
      <c r="F3176" s="2">
        <v>45317</v>
      </c>
      <c r="G3176" t="s">
        <v>672</v>
      </c>
      <c r="H3176" t="s">
        <v>696</v>
      </c>
      <c r="I3176">
        <v>-7.7</v>
      </c>
    </row>
    <row r="3177" spans="1:9" x14ac:dyDescent="0.35">
      <c r="A3177">
        <v>4140</v>
      </c>
      <c r="B3177">
        <v>105</v>
      </c>
      <c r="C3177" t="s">
        <v>660</v>
      </c>
      <c r="D3177">
        <v>266</v>
      </c>
      <c r="E3177" t="s">
        <v>23</v>
      </c>
      <c r="F3177" s="2">
        <v>45317</v>
      </c>
      <c r="G3177" t="s">
        <v>672</v>
      </c>
      <c r="H3177" t="s">
        <v>696</v>
      </c>
      <c r="I3177">
        <v>-8.4</v>
      </c>
    </row>
    <row r="3178" spans="1:9" x14ac:dyDescent="0.35">
      <c r="A3178">
        <v>4141</v>
      </c>
      <c r="B3178">
        <v>105</v>
      </c>
      <c r="C3178" t="s">
        <v>660</v>
      </c>
      <c r="D3178">
        <v>266</v>
      </c>
      <c r="E3178" t="s">
        <v>23</v>
      </c>
      <c r="F3178" s="2">
        <v>45317</v>
      </c>
      <c r="G3178" t="s">
        <v>672</v>
      </c>
      <c r="H3178" t="s">
        <v>714</v>
      </c>
      <c r="I3178">
        <v>-2390</v>
      </c>
    </row>
    <row r="3179" spans="1:9" x14ac:dyDescent="0.35">
      <c r="A3179">
        <v>4142</v>
      </c>
      <c r="B3179">
        <v>105</v>
      </c>
      <c r="C3179" t="s">
        <v>660</v>
      </c>
      <c r="D3179">
        <v>266</v>
      </c>
      <c r="E3179" t="s">
        <v>23</v>
      </c>
      <c r="F3179" s="2">
        <v>45317</v>
      </c>
      <c r="G3179" t="s">
        <v>672</v>
      </c>
      <c r="H3179" t="s">
        <v>665</v>
      </c>
      <c r="I3179">
        <v>-57302</v>
      </c>
    </row>
    <row r="3180" spans="1:9" x14ac:dyDescent="0.35">
      <c r="A3180">
        <v>4143</v>
      </c>
      <c r="B3180">
        <v>105</v>
      </c>
      <c r="C3180" t="s">
        <v>660</v>
      </c>
      <c r="D3180">
        <v>266</v>
      </c>
      <c r="E3180" t="s">
        <v>23</v>
      </c>
      <c r="F3180" s="2">
        <v>45317</v>
      </c>
      <c r="G3180" t="s">
        <v>672</v>
      </c>
      <c r="H3180" t="s">
        <v>682</v>
      </c>
      <c r="I3180">
        <v>-10</v>
      </c>
    </row>
    <row r="3181" spans="1:9" x14ac:dyDescent="0.35">
      <c r="A3181">
        <v>4144</v>
      </c>
      <c r="B3181">
        <v>105</v>
      </c>
      <c r="C3181" t="s">
        <v>660</v>
      </c>
      <c r="D3181">
        <v>266</v>
      </c>
      <c r="E3181" t="s">
        <v>23</v>
      </c>
      <c r="F3181" s="2">
        <v>45317</v>
      </c>
      <c r="G3181" t="s">
        <v>672</v>
      </c>
      <c r="H3181" t="s">
        <v>665</v>
      </c>
      <c r="I3181">
        <v>-2310</v>
      </c>
    </row>
    <row r="3182" spans="1:9" x14ac:dyDescent="0.35">
      <c r="A3182">
        <v>4145</v>
      </c>
      <c r="B3182">
        <v>105</v>
      </c>
      <c r="C3182" t="s">
        <v>660</v>
      </c>
      <c r="D3182">
        <v>266</v>
      </c>
      <c r="E3182" t="s">
        <v>23</v>
      </c>
      <c r="F3182" s="2">
        <v>45317</v>
      </c>
      <c r="G3182" t="s">
        <v>672</v>
      </c>
      <c r="H3182" t="s">
        <v>680</v>
      </c>
      <c r="I3182">
        <v>-1290</v>
      </c>
    </row>
    <row r="3183" spans="1:9" x14ac:dyDescent="0.35">
      <c r="A3183">
        <v>4146</v>
      </c>
      <c r="B3183">
        <v>105</v>
      </c>
      <c r="C3183" t="s">
        <v>660</v>
      </c>
      <c r="D3183">
        <v>266</v>
      </c>
      <c r="E3183" t="s">
        <v>23</v>
      </c>
      <c r="F3183" s="2">
        <v>45317</v>
      </c>
      <c r="G3183" t="s">
        <v>672</v>
      </c>
      <c r="H3183" t="s">
        <v>665</v>
      </c>
      <c r="I3183">
        <v>-16.22</v>
      </c>
    </row>
    <row r="3184" spans="1:9" x14ac:dyDescent="0.35">
      <c r="A3184">
        <v>4147</v>
      </c>
      <c r="B3184">
        <v>105</v>
      </c>
      <c r="C3184" t="s">
        <v>660</v>
      </c>
      <c r="D3184">
        <v>266</v>
      </c>
      <c r="E3184" t="s">
        <v>23</v>
      </c>
      <c r="F3184" s="2">
        <v>45317</v>
      </c>
      <c r="G3184" t="s">
        <v>672</v>
      </c>
      <c r="H3184" t="s">
        <v>772</v>
      </c>
      <c r="I3184">
        <v>-9640.93</v>
      </c>
    </row>
    <row r="3185" spans="1:9" x14ac:dyDescent="0.35">
      <c r="A3185">
        <v>4148</v>
      </c>
      <c r="B3185">
        <v>105</v>
      </c>
      <c r="C3185" t="s">
        <v>660</v>
      </c>
      <c r="D3185">
        <v>266</v>
      </c>
      <c r="E3185" t="s">
        <v>23</v>
      </c>
      <c r="F3185" s="2">
        <v>45317</v>
      </c>
      <c r="G3185" t="s">
        <v>672</v>
      </c>
      <c r="H3185" t="s">
        <v>683</v>
      </c>
      <c r="I3185">
        <v>-10</v>
      </c>
    </row>
    <row r="3186" spans="1:9" x14ac:dyDescent="0.35">
      <c r="A3186">
        <v>4149</v>
      </c>
      <c r="B3186">
        <v>105</v>
      </c>
      <c r="C3186" t="s">
        <v>660</v>
      </c>
      <c r="D3186">
        <v>266</v>
      </c>
      <c r="E3186" t="s">
        <v>23</v>
      </c>
      <c r="F3186" s="2">
        <v>45317</v>
      </c>
      <c r="G3186" t="s">
        <v>672</v>
      </c>
      <c r="H3186" t="s">
        <v>665</v>
      </c>
      <c r="I3186">
        <v>-35000</v>
      </c>
    </row>
    <row r="3187" spans="1:9" x14ac:dyDescent="0.35">
      <c r="A3187">
        <v>4150</v>
      </c>
      <c r="B3187">
        <v>105</v>
      </c>
      <c r="C3187" t="s">
        <v>660</v>
      </c>
      <c r="D3187">
        <v>266</v>
      </c>
      <c r="E3187" t="s">
        <v>23</v>
      </c>
      <c r="F3187" s="2">
        <v>45317</v>
      </c>
      <c r="G3187" t="s">
        <v>672</v>
      </c>
      <c r="H3187" t="s">
        <v>772</v>
      </c>
      <c r="I3187">
        <v>-10</v>
      </c>
    </row>
    <row r="3188" spans="1:9" x14ac:dyDescent="0.35">
      <c r="A3188">
        <v>4151</v>
      </c>
      <c r="B3188">
        <v>105</v>
      </c>
      <c r="C3188" t="s">
        <v>660</v>
      </c>
      <c r="D3188">
        <v>266</v>
      </c>
      <c r="E3188" t="s">
        <v>23</v>
      </c>
      <c r="F3188" s="2">
        <v>45317</v>
      </c>
      <c r="G3188" t="s">
        <v>672</v>
      </c>
      <c r="H3188" t="s">
        <v>680</v>
      </c>
      <c r="I3188">
        <v>-34650</v>
      </c>
    </row>
    <row r="3189" spans="1:9" x14ac:dyDescent="0.35">
      <c r="A3189">
        <v>4152</v>
      </c>
      <c r="B3189">
        <v>105</v>
      </c>
      <c r="C3189" t="s">
        <v>660</v>
      </c>
      <c r="D3189">
        <v>266</v>
      </c>
      <c r="E3189" t="s">
        <v>23</v>
      </c>
      <c r="F3189" s="2">
        <v>45317</v>
      </c>
      <c r="G3189" t="s">
        <v>672</v>
      </c>
      <c r="H3189" t="s">
        <v>686</v>
      </c>
      <c r="I3189">
        <v>-11500</v>
      </c>
    </row>
    <row r="3190" spans="1:9" x14ac:dyDescent="0.35">
      <c r="A3190">
        <v>4153</v>
      </c>
      <c r="B3190">
        <v>105</v>
      </c>
      <c r="C3190" t="s">
        <v>660</v>
      </c>
      <c r="D3190">
        <v>266</v>
      </c>
      <c r="E3190" t="s">
        <v>23</v>
      </c>
      <c r="F3190" s="2">
        <v>45317</v>
      </c>
      <c r="G3190" t="s">
        <v>672</v>
      </c>
      <c r="H3190" t="s">
        <v>680</v>
      </c>
      <c r="I3190">
        <v>-15000</v>
      </c>
    </row>
    <row r="3191" spans="1:9" x14ac:dyDescent="0.35">
      <c r="A3191">
        <v>4154</v>
      </c>
      <c r="B3191">
        <v>105</v>
      </c>
      <c r="C3191" t="s">
        <v>660</v>
      </c>
      <c r="D3191">
        <v>266</v>
      </c>
      <c r="E3191" t="s">
        <v>23</v>
      </c>
      <c r="F3191" s="2">
        <v>45317</v>
      </c>
      <c r="G3191" t="s">
        <v>672</v>
      </c>
      <c r="H3191" t="s">
        <v>665</v>
      </c>
      <c r="I3191">
        <v>-10</v>
      </c>
    </row>
    <row r="3192" spans="1:9" x14ac:dyDescent="0.35">
      <c r="A3192">
        <v>4155</v>
      </c>
      <c r="B3192">
        <v>105</v>
      </c>
      <c r="C3192" t="s">
        <v>660</v>
      </c>
      <c r="D3192">
        <v>266</v>
      </c>
      <c r="E3192" t="s">
        <v>23</v>
      </c>
      <c r="F3192" s="2">
        <v>45317</v>
      </c>
      <c r="G3192" t="s">
        <v>672</v>
      </c>
      <c r="H3192" t="s">
        <v>1590</v>
      </c>
      <c r="I3192">
        <v>-2120</v>
      </c>
    </row>
    <row r="3193" spans="1:9" x14ac:dyDescent="0.35">
      <c r="A3193">
        <v>4156</v>
      </c>
      <c r="B3193">
        <v>105</v>
      </c>
      <c r="C3193" t="s">
        <v>660</v>
      </c>
      <c r="D3193">
        <v>266</v>
      </c>
      <c r="E3193" t="s">
        <v>23</v>
      </c>
      <c r="F3193" s="2">
        <v>45317</v>
      </c>
      <c r="G3193" t="s">
        <v>672</v>
      </c>
      <c r="H3193" t="s">
        <v>715</v>
      </c>
      <c r="I3193">
        <v>-1000</v>
      </c>
    </row>
    <row r="3194" spans="1:9" x14ac:dyDescent="0.35">
      <c r="A3194">
        <v>4157</v>
      </c>
      <c r="B3194">
        <v>105</v>
      </c>
      <c r="C3194" t="s">
        <v>660</v>
      </c>
      <c r="D3194">
        <v>266</v>
      </c>
      <c r="E3194" t="s">
        <v>23</v>
      </c>
      <c r="F3194" s="2">
        <v>45317</v>
      </c>
      <c r="G3194" t="s">
        <v>672</v>
      </c>
      <c r="H3194" t="s">
        <v>1775</v>
      </c>
      <c r="I3194">
        <v>-3490</v>
      </c>
    </row>
    <row r="3195" spans="1:9" x14ac:dyDescent="0.35">
      <c r="A3195">
        <v>4158</v>
      </c>
      <c r="B3195">
        <v>105</v>
      </c>
      <c r="C3195" t="s">
        <v>660</v>
      </c>
      <c r="D3195">
        <v>266</v>
      </c>
      <c r="E3195" t="s">
        <v>23</v>
      </c>
      <c r="F3195" s="2">
        <v>45317</v>
      </c>
      <c r="G3195" t="s">
        <v>672</v>
      </c>
      <c r="H3195" t="s">
        <v>1776</v>
      </c>
      <c r="I3195">
        <v>-960</v>
      </c>
    </row>
    <row r="3196" spans="1:9" x14ac:dyDescent="0.35">
      <c r="A3196">
        <v>4159</v>
      </c>
      <c r="B3196">
        <v>105</v>
      </c>
      <c r="C3196" t="s">
        <v>660</v>
      </c>
      <c r="D3196">
        <v>266</v>
      </c>
      <c r="E3196" t="s">
        <v>23</v>
      </c>
      <c r="F3196" s="2">
        <v>45317</v>
      </c>
      <c r="G3196" t="s">
        <v>672</v>
      </c>
      <c r="H3196" t="s">
        <v>1777</v>
      </c>
      <c r="I3196">
        <v>-1010</v>
      </c>
    </row>
    <row r="3197" spans="1:9" x14ac:dyDescent="0.35">
      <c r="A3197">
        <v>4160</v>
      </c>
      <c r="B3197">
        <v>105</v>
      </c>
      <c r="C3197" t="s">
        <v>660</v>
      </c>
      <c r="D3197">
        <v>266</v>
      </c>
      <c r="E3197" t="s">
        <v>23</v>
      </c>
      <c r="F3197" s="2">
        <v>45317</v>
      </c>
      <c r="G3197" t="s">
        <v>672</v>
      </c>
      <c r="H3197" t="s">
        <v>1778</v>
      </c>
      <c r="I3197">
        <v>-1100</v>
      </c>
    </row>
    <row r="3198" spans="1:9" x14ac:dyDescent="0.35">
      <c r="A3198">
        <v>4161</v>
      </c>
      <c r="B3198">
        <v>105</v>
      </c>
      <c r="C3198" t="s">
        <v>660</v>
      </c>
      <c r="D3198">
        <v>266</v>
      </c>
      <c r="E3198" t="s">
        <v>23</v>
      </c>
      <c r="F3198" s="2">
        <v>45317</v>
      </c>
      <c r="G3198" t="s">
        <v>672</v>
      </c>
      <c r="H3198" t="s">
        <v>1779</v>
      </c>
      <c r="I3198">
        <v>-1230</v>
      </c>
    </row>
    <row r="3199" spans="1:9" x14ac:dyDescent="0.35">
      <c r="A3199">
        <v>4162</v>
      </c>
      <c r="B3199">
        <v>105</v>
      </c>
      <c r="C3199" t="s">
        <v>660</v>
      </c>
      <c r="D3199">
        <v>266</v>
      </c>
      <c r="E3199" t="s">
        <v>23</v>
      </c>
      <c r="F3199" s="2">
        <v>45317</v>
      </c>
      <c r="G3199" t="s">
        <v>672</v>
      </c>
      <c r="H3199" t="s">
        <v>1780</v>
      </c>
      <c r="I3199">
        <v>-860</v>
      </c>
    </row>
    <row r="3200" spans="1:9" x14ac:dyDescent="0.35">
      <c r="A3200">
        <v>4163</v>
      </c>
      <c r="B3200">
        <v>105</v>
      </c>
      <c r="C3200" t="s">
        <v>660</v>
      </c>
      <c r="D3200">
        <v>266</v>
      </c>
      <c r="E3200" t="s">
        <v>23</v>
      </c>
      <c r="F3200" s="2">
        <v>45317</v>
      </c>
      <c r="G3200" t="s">
        <v>672</v>
      </c>
      <c r="H3200" t="s">
        <v>1781</v>
      </c>
      <c r="I3200">
        <v>-1610</v>
      </c>
    </row>
    <row r="3201" spans="1:9" x14ac:dyDescent="0.35">
      <c r="A3201">
        <v>4164</v>
      </c>
      <c r="B3201">
        <v>105</v>
      </c>
      <c r="C3201" t="s">
        <v>660</v>
      </c>
      <c r="D3201">
        <v>266</v>
      </c>
      <c r="E3201" t="s">
        <v>23</v>
      </c>
      <c r="F3201" s="2">
        <v>45317</v>
      </c>
      <c r="G3201" t="s">
        <v>672</v>
      </c>
      <c r="H3201" t="s">
        <v>1782</v>
      </c>
      <c r="I3201">
        <v>-2260</v>
      </c>
    </row>
    <row r="3202" spans="1:9" x14ac:dyDescent="0.35">
      <c r="A3202">
        <v>4165</v>
      </c>
      <c r="B3202">
        <v>105</v>
      </c>
      <c r="C3202" t="s">
        <v>660</v>
      </c>
      <c r="D3202">
        <v>266</v>
      </c>
      <c r="E3202" t="s">
        <v>23</v>
      </c>
      <c r="F3202" s="2">
        <v>45317</v>
      </c>
      <c r="G3202" t="s">
        <v>672</v>
      </c>
      <c r="H3202" t="s">
        <v>1783</v>
      </c>
      <c r="I3202">
        <v>-500</v>
      </c>
    </row>
    <row r="3203" spans="1:9" x14ac:dyDescent="0.35">
      <c r="A3203">
        <v>4166</v>
      </c>
      <c r="B3203">
        <v>105</v>
      </c>
      <c r="C3203" t="s">
        <v>660</v>
      </c>
      <c r="D3203">
        <v>266</v>
      </c>
      <c r="E3203" t="s">
        <v>23</v>
      </c>
      <c r="F3203" s="2">
        <v>45317</v>
      </c>
      <c r="G3203" t="s">
        <v>672</v>
      </c>
      <c r="H3203" t="s">
        <v>1784</v>
      </c>
      <c r="I3203">
        <v>-1880</v>
      </c>
    </row>
    <row r="3204" spans="1:9" x14ac:dyDescent="0.35">
      <c r="A3204">
        <v>4167</v>
      </c>
      <c r="B3204">
        <v>105</v>
      </c>
      <c r="C3204" t="s">
        <v>660</v>
      </c>
      <c r="D3204">
        <v>266</v>
      </c>
      <c r="E3204" t="s">
        <v>23</v>
      </c>
      <c r="F3204" s="2">
        <v>45317</v>
      </c>
      <c r="G3204" t="s">
        <v>672</v>
      </c>
      <c r="H3204" t="s">
        <v>1785</v>
      </c>
      <c r="I3204">
        <v>-1880</v>
      </c>
    </row>
    <row r="3205" spans="1:9" x14ac:dyDescent="0.35">
      <c r="A3205">
        <v>4168</v>
      </c>
      <c r="B3205">
        <v>105</v>
      </c>
      <c r="C3205" t="s">
        <v>660</v>
      </c>
      <c r="D3205">
        <v>266</v>
      </c>
      <c r="E3205" t="s">
        <v>23</v>
      </c>
      <c r="F3205" s="2">
        <v>45317</v>
      </c>
      <c r="G3205" t="s">
        <v>672</v>
      </c>
      <c r="H3205" t="s">
        <v>1786</v>
      </c>
      <c r="I3205">
        <v>-2350</v>
      </c>
    </row>
    <row r="3206" spans="1:9" x14ac:dyDescent="0.35">
      <c r="A3206">
        <v>4169</v>
      </c>
      <c r="B3206">
        <v>105</v>
      </c>
      <c r="C3206" t="s">
        <v>660</v>
      </c>
      <c r="D3206">
        <v>266</v>
      </c>
      <c r="E3206" t="s">
        <v>23</v>
      </c>
      <c r="F3206" s="2">
        <v>45317</v>
      </c>
      <c r="G3206" t="s">
        <v>672</v>
      </c>
      <c r="H3206" t="s">
        <v>914</v>
      </c>
      <c r="I3206">
        <v>-296.36</v>
      </c>
    </row>
    <row r="3207" spans="1:9" x14ac:dyDescent="0.35">
      <c r="A3207">
        <v>4170</v>
      </c>
      <c r="B3207">
        <v>105</v>
      </c>
      <c r="C3207" t="s">
        <v>660</v>
      </c>
      <c r="D3207">
        <v>266</v>
      </c>
      <c r="E3207" t="s">
        <v>23</v>
      </c>
      <c r="F3207" s="2">
        <v>45317</v>
      </c>
      <c r="G3207" t="s">
        <v>672</v>
      </c>
      <c r="H3207" t="s">
        <v>1354</v>
      </c>
      <c r="I3207">
        <v>-104.9</v>
      </c>
    </row>
    <row r="3208" spans="1:9" x14ac:dyDescent="0.35">
      <c r="A3208">
        <v>4171</v>
      </c>
      <c r="B3208">
        <v>105</v>
      </c>
      <c r="C3208" t="s">
        <v>660</v>
      </c>
      <c r="D3208">
        <v>266</v>
      </c>
      <c r="E3208" t="s">
        <v>23</v>
      </c>
      <c r="F3208" s="2">
        <v>45317</v>
      </c>
      <c r="G3208" t="s">
        <v>672</v>
      </c>
      <c r="H3208" t="s">
        <v>776</v>
      </c>
      <c r="I3208">
        <v>-372.9</v>
      </c>
    </row>
    <row r="3209" spans="1:9" x14ac:dyDescent="0.35">
      <c r="A3209">
        <v>4069</v>
      </c>
      <c r="B3209">
        <v>105</v>
      </c>
      <c r="C3209" t="s">
        <v>660</v>
      </c>
      <c r="D3209">
        <v>266</v>
      </c>
      <c r="E3209" t="s">
        <v>23</v>
      </c>
      <c r="F3209" s="2">
        <v>45315</v>
      </c>
      <c r="G3209" t="s">
        <v>661</v>
      </c>
      <c r="H3209" t="s">
        <v>1787</v>
      </c>
      <c r="I3209">
        <v>13066</v>
      </c>
    </row>
    <row r="3210" spans="1:9" x14ac:dyDescent="0.35">
      <c r="A3210">
        <v>4070</v>
      </c>
      <c r="B3210">
        <v>105</v>
      </c>
      <c r="C3210" t="s">
        <v>660</v>
      </c>
      <c r="D3210">
        <v>266</v>
      </c>
      <c r="E3210" t="s">
        <v>23</v>
      </c>
      <c r="F3210" s="2">
        <v>45315</v>
      </c>
      <c r="G3210" t="s">
        <v>661</v>
      </c>
      <c r="H3210" t="s">
        <v>1787</v>
      </c>
      <c r="I3210">
        <v>2415.88</v>
      </c>
    </row>
    <row r="3211" spans="1:9" x14ac:dyDescent="0.35">
      <c r="A3211">
        <v>4071</v>
      </c>
      <c r="B3211">
        <v>105</v>
      </c>
      <c r="C3211" t="s">
        <v>660</v>
      </c>
      <c r="D3211">
        <v>266</v>
      </c>
      <c r="E3211" t="s">
        <v>23</v>
      </c>
      <c r="F3211" s="2">
        <v>45315</v>
      </c>
      <c r="G3211" t="s">
        <v>661</v>
      </c>
      <c r="H3211" t="s">
        <v>665</v>
      </c>
      <c r="I3211">
        <v>600.15</v>
      </c>
    </row>
    <row r="3212" spans="1:9" x14ac:dyDescent="0.35">
      <c r="A3212">
        <v>4072</v>
      </c>
      <c r="B3212">
        <v>105</v>
      </c>
      <c r="C3212" t="s">
        <v>660</v>
      </c>
      <c r="D3212">
        <v>266</v>
      </c>
      <c r="E3212" t="s">
        <v>23</v>
      </c>
      <c r="F3212" s="2">
        <v>45315</v>
      </c>
      <c r="G3212" t="s">
        <v>661</v>
      </c>
      <c r="H3212" t="s">
        <v>686</v>
      </c>
      <c r="I3212">
        <v>555797.73</v>
      </c>
    </row>
    <row r="3213" spans="1:9" x14ac:dyDescent="0.35">
      <c r="A3213">
        <v>4073</v>
      </c>
      <c r="B3213">
        <v>105</v>
      </c>
      <c r="C3213" t="s">
        <v>660</v>
      </c>
      <c r="D3213">
        <v>266</v>
      </c>
      <c r="E3213" t="s">
        <v>23</v>
      </c>
      <c r="F3213" s="2">
        <v>45315</v>
      </c>
      <c r="G3213" t="s">
        <v>661</v>
      </c>
      <c r="H3213" t="s">
        <v>686</v>
      </c>
      <c r="I3213">
        <v>39586.97</v>
      </c>
    </row>
    <row r="3214" spans="1:9" x14ac:dyDescent="0.35">
      <c r="A3214">
        <v>4074</v>
      </c>
      <c r="B3214">
        <v>105</v>
      </c>
      <c r="C3214" t="s">
        <v>660</v>
      </c>
      <c r="D3214">
        <v>266</v>
      </c>
      <c r="E3214" t="s">
        <v>23</v>
      </c>
      <c r="F3214" s="2">
        <v>45315</v>
      </c>
      <c r="G3214" t="s">
        <v>661</v>
      </c>
      <c r="H3214" t="s">
        <v>666</v>
      </c>
      <c r="I3214">
        <v>572.83000000000004</v>
      </c>
    </row>
    <row r="3215" spans="1:9" x14ac:dyDescent="0.35">
      <c r="A3215">
        <v>4076</v>
      </c>
      <c r="B3215">
        <v>105</v>
      </c>
      <c r="C3215" t="s">
        <v>660</v>
      </c>
      <c r="D3215">
        <v>266</v>
      </c>
      <c r="E3215" t="s">
        <v>23</v>
      </c>
      <c r="F3215" s="2">
        <v>45315</v>
      </c>
      <c r="G3215" t="s">
        <v>661</v>
      </c>
      <c r="H3215" t="s">
        <v>1788</v>
      </c>
      <c r="I3215">
        <v>435.33</v>
      </c>
    </row>
    <row r="3216" spans="1:9" x14ac:dyDescent="0.35">
      <c r="A3216">
        <v>4077</v>
      </c>
      <c r="B3216">
        <v>105</v>
      </c>
      <c r="C3216" t="s">
        <v>660</v>
      </c>
      <c r="D3216">
        <v>266</v>
      </c>
      <c r="E3216" t="s">
        <v>23</v>
      </c>
      <c r="F3216" s="2">
        <v>45315</v>
      </c>
      <c r="G3216" t="s">
        <v>661</v>
      </c>
      <c r="H3216" t="s">
        <v>1789</v>
      </c>
      <c r="I3216">
        <v>993.69</v>
      </c>
    </row>
    <row r="3217" spans="1:9" x14ac:dyDescent="0.35">
      <c r="A3217">
        <v>4078</v>
      </c>
      <c r="B3217">
        <v>105</v>
      </c>
      <c r="C3217" t="s">
        <v>660</v>
      </c>
      <c r="D3217">
        <v>266</v>
      </c>
      <c r="E3217" t="s">
        <v>23</v>
      </c>
      <c r="F3217" s="2">
        <v>45315</v>
      </c>
      <c r="G3217" t="s">
        <v>661</v>
      </c>
      <c r="H3217" t="s">
        <v>1790</v>
      </c>
      <c r="I3217">
        <v>241.7</v>
      </c>
    </row>
    <row r="3218" spans="1:9" x14ac:dyDescent="0.35">
      <c r="A3218">
        <v>4079</v>
      </c>
      <c r="B3218">
        <v>105</v>
      </c>
      <c r="C3218" t="s">
        <v>660</v>
      </c>
      <c r="D3218">
        <v>266</v>
      </c>
      <c r="E3218" t="s">
        <v>23</v>
      </c>
      <c r="F3218" s="2">
        <v>45315</v>
      </c>
      <c r="G3218" t="s">
        <v>661</v>
      </c>
      <c r="H3218" t="s">
        <v>1791</v>
      </c>
      <c r="I3218">
        <v>6.23</v>
      </c>
    </row>
    <row r="3219" spans="1:9" x14ac:dyDescent="0.35">
      <c r="A3219">
        <v>4080</v>
      </c>
      <c r="B3219">
        <v>105</v>
      </c>
      <c r="C3219" t="s">
        <v>660</v>
      </c>
      <c r="D3219">
        <v>266</v>
      </c>
      <c r="E3219" t="s">
        <v>23</v>
      </c>
      <c r="F3219" s="2">
        <v>45315</v>
      </c>
      <c r="G3219" t="s">
        <v>661</v>
      </c>
      <c r="H3219" t="s">
        <v>1792</v>
      </c>
      <c r="I3219">
        <v>126.44</v>
      </c>
    </row>
    <row r="3220" spans="1:9" x14ac:dyDescent="0.35">
      <c r="A3220">
        <v>4081</v>
      </c>
      <c r="B3220">
        <v>105</v>
      </c>
      <c r="C3220" t="s">
        <v>660</v>
      </c>
      <c r="D3220">
        <v>266</v>
      </c>
      <c r="E3220" t="s">
        <v>23</v>
      </c>
      <c r="F3220" s="2">
        <v>45315</v>
      </c>
      <c r="G3220" t="s">
        <v>661</v>
      </c>
      <c r="H3220" t="s">
        <v>1793</v>
      </c>
      <c r="I3220">
        <v>20.22</v>
      </c>
    </row>
    <row r="3221" spans="1:9" x14ac:dyDescent="0.35">
      <c r="A3221">
        <v>4082</v>
      </c>
      <c r="B3221">
        <v>105</v>
      </c>
      <c r="C3221" t="s">
        <v>660</v>
      </c>
      <c r="D3221">
        <v>266</v>
      </c>
      <c r="E3221" t="s">
        <v>23</v>
      </c>
      <c r="F3221" s="2">
        <v>45315</v>
      </c>
      <c r="G3221" t="s">
        <v>672</v>
      </c>
      <c r="H3221" t="s">
        <v>1089</v>
      </c>
      <c r="I3221">
        <v>-559.91</v>
      </c>
    </row>
    <row r="3222" spans="1:9" x14ac:dyDescent="0.35">
      <c r="A3222">
        <v>4083</v>
      </c>
      <c r="B3222">
        <v>105</v>
      </c>
      <c r="C3222" t="s">
        <v>660</v>
      </c>
      <c r="D3222">
        <v>266</v>
      </c>
      <c r="E3222" t="s">
        <v>23</v>
      </c>
      <c r="F3222" s="2">
        <v>45315</v>
      </c>
      <c r="G3222" t="s">
        <v>672</v>
      </c>
      <c r="H3222" t="s">
        <v>1085</v>
      </c>
      <c r="I3222">
        <v>-690.14</v>
      </c>
    </row>
    <row r="3223" spans="1:9" x14ac:dyDescent="0.35">
      <c r="A3223">
        <v>4084</v>
      </c>
      <c r="B3223">
        <v>105</v>
      </c>
      <c r="C3223" t="s">
        <v>660</v>
      </c>
      <c r="D3223">
        <v>266</v>
      </c>
      <c r="E3223" t="s">
        <v>23</v>
      </c>
      <c r="F3223" s="2">
        <v>45315</v>
      </c>
      <c r="G3223" t="s">
        <v>672</v>
      </c>
      <c r="H3223" t="s">
        <v>1509</v>
      </c>
      <c r="I3223">
        <v>-767.9</v>
      </c>
    </row>
    <row r="3224" spans="1:9" x14ac:dyDescent="0.35">
      <c r="A3224">
        <v>4085</v>
      </c>
      <c r="B3224">
        <v>105</v>
      </c>
      <c r="C3224" t="s">
        <v>660</v>
      </c>
      <c r="D3224">
        <v>266</v>
      </c>
      <c r="E3224" t="s">
        <v>23</v>
      </c>
      <c r="F3224" s="2">
        <v>45315</v>
      </c>
      <c r="G3224" t="s">
        <v>672</v>
      </c>
      <c r="H3224" t="s">
        <v>1134</v>
      </c>
      <c r="I3224">
        <v>-617.70000000000005</v>
      </c>
    </row>
    <row r="3225" spans="1:9" x14ac:dyDescent="0.35">
      <c r="A3225">
        <v>4086</v>
      </c>
      <c r="B3225">
        <v>105</v>
      </c>
      <c r="C3225" t="s">
        <v>660</v>
      </c>
      <c r="D3225">
        <v>266</v>
      </c>
      <c r="E3225" t="s">
        <v>23</v>
      </c>
      <c r="F3225" s="2">
        <v>45315</v>
      </c>
      <c r="G3225" t="s">
        <v>672</v>
      </c>
      <c r="H3225" t="s">
        <v>1088</v>
      </c>
      <c r="I3225">
        <v>-105</v>
      </c>
    </row>
    <row r="3226" spans="1:9" x14ac:dyDescent="0.35">
      <c r="A3226">
        <v>4087</v>
      </c>
      <c r="B3226">
        <v>105</v>
      </c>
      <c r="C3226" t="s">
        <v>660</v>
      </c>
      <c r="D3226">
        <v>266</v>
      </c>
      <c r="E3226" t="s">
        <v>23</v>
      </c>
      <c r="F3226" s="2">
        <v>45315</v>
      </c>
      <c r="G3226" t="s">
        <v>672</v>
      </c>
      <c r="H3226" t="s">
        <v>1292</v>
      </c>
      <c r="I3226">
        <v>-285</v>
      </c>
    </row>
    <row r="3227" spans="1:9" x14ac:dyDescent="0.35">
      <c r="A3227">
        <v>4088</v>
      </c>
      <c r="B3227">
        <v>105</v>
      </c>
      <c r="C3227" t="s">
        <v>660</v>
      </c>
      <c r="D3227">
        <v>266</v>
      </c>
      <c r="E3227" t="s">
        <v>23</v>
      </c>
      <c r="F3227" s="2">
        <v>45315</v>
      </c>
      <c r="G3227" t="s">
        <v>672</v>
      </c>
      <c r="H3227" t="s">
        <v>1794</v>
      </c>
      <c r="I3227">
        <v>-555797.73</v>
      </c>
    </row>
    <row r="3228" spans="1:9" x14ac:dyDescent="0.35">
      <c r="A3228">
        <v>4089</v>
      </c>
      <c r="B3228">
        <v>105</v>
      </c>
      <c r="C3228" t="s">
        <v>660</v>
      </c>
      <c r="D3228">
        <v>266</v>
      </c>
      <c r="E3228" t="s">
        <v>23</v>
      </c>
      <c r="F3228" s="2">
        <v>45315</v>
      </c>
      <c r="G3228" t="s">
        <v>672</v>
      </c>
      <c r="H3228" t="s">
        <v>665</v>
      </c>
      <c r="I3228">
        <v>-9700</v>
      </c>
    </row>
    <row r="3229" spans="1:9" x14ac:dyDescent="0.35">
      <c r="A3229">
        <v>4090</v>
      </c>
      <c r="B3229">
        <v>105</v>
      </c>
      <c r="C3229" t="s">
        <v>660</v>
      </c>
      <c r="D3229">
        <v>266</v>
      </c>
      <c r="E3229" t="s">
        <v>23</v>
      </c>
      <c r="F3229" s="2">
        <v>45315</v>
      </c>
      <c r="G3229" t="s">
        <v>672</v>
      </c>
      <c r="H3229" t="s">
        <v>665</v>
      </c>
      <c r="I3229">
        <v>-10</v>
      </c>
    </row>
    <row r="3230" spans="1:9" x14ac:dyDescent="0.35">
      <c r="A3230">
        <v>4091</v>
      </c>
      <c r="B3230">
        <v>105</v>
      </c>
      <c r="C3230" t="s">
        <v>660</v>
      </c>
      <c r="D3230">
        <v>266</v>
      </c>
      <c r="E3230" t="s">
        <v>23</v>
      </c>
      <c r="F3230" s="2">
        <v>45315</v>
      </c>
      <c r="G3230" t="s">
        <v>672</v>
      </c>
      <c r="H3230" t="s">
        <v>680</v>
      </c>
      <c r="I3230">
        <v>-12000</v>
      </c>
    </row>
    <row r="3231" spans="1:9" x14ac:dyDescent="0.35">
      <c r="A3231">
        <v>4092</v>
      </c>
      <c r="B3231">
        <v>105</v>
      </c>
      <c r="C3231" t="s">
        <v>660</v>
      </c>
      <c r="D3231">
        <v>266</v>
      </c>
      <c r="E3231" t="s">
        <v>23</v>
      </c>
      <c r="F3231" s="2">
        <v>45315</v>
      </c>
      <c r="G3231" t="s">
        <v>672</v>
      </c>
      <c r="H3231" t="s">
        <v>772</v>
      </c>
      <c r="I3231">
        <v>-7486.86</v>
      </c>
    </row>
    <row r="3232" spans="1:9" x14ac:dyDescent="0.35">
      <c r="A3232">
        <v>4093</v>
      </c>
      <c r="B3232">
        <v>105</v>
      </c>
      <c r="C3232" t="s">
        <v>660</v>
      </c>
      <c r="D3232">
        <v>266</v>
      </c>
      <c r="E3232" t="s">
        <v>23</v>
      </c>
      <c r="F3232" s="2">
        <v>45315</v>
      </c>
      <c r="G3232" t="s">
        <v>672</v>
      </c>
      <c r="H3232" t="s">
        <v>682</v>
      </c>
      <c r="I3232">
        <v>-91.87</v>
      </c>
    </row>
    <row r="3233" spans="1:9" x14ac:dyDescent="0.35">
      <c r="A3233">
        <v>4094</v>
      </c>
      <c r="B3233">
        <v>105</v>
      </c>
      <c r="C3233" t="s">
        <v>660</v>
      </c>
      <c r="D3233">
        <v>266</v>
      </c>
      <c r="E3233" t="s">
        <v>23</v>
      </c>
      <c r="F3233" s="2">
        <v>45315</v>
      </c>
      <c r="G3233" t="s">
        <v>672</v>
      </c>
      <c r="H3233" t="s">
        <v>772</v>
      </c>
      <c r="I3233">
        <v>-10</v>
      </c>
    </row>
    <row r="3234" spans="1:9" x14ac:dyDescent="0.35">
      <c r="A3234">
        <v>4095</v>
      </c>
      <c r="B3234">
        <v>105</v>
      </c>
      <c r="C3234" t="s">
        <v>660</v>
      </c>
      <c r="D3234">
        <v>266</v>
      </c>
      <c r="E3234" t="s">
        <v>23</v>
      </c>
      <c r="F3234" s="2">
        <v>45315</v>
      </c>
      <c r="G3234" t="s">
        <v>672</v>
      </c>
      <c r="H3234" t="s">
        <v>680</v>
      </c>
      <c r="I3234">
        <v>-35610</v>
      </c>
    </row>
    <row r="3235" spans="1:9" x14ac:dyDescent="0.35">
      <c r="A3235">
        <v>4096</v>
      </c>
      <c r="B3235">
        <v>105</v>
      </c>
      <c r="C3235" t="s">
        <v>660</v>
      </c>
      <c r="D3235">
        <v>266</v>
      </c>
      <c r="E3235" t="s">
        <v>23</v>
      </c>
      <c r="F3235" s="2">
        <v>45315</v>
      </c>
      <c r="G3235" t="s">
        <v>672</v>
      </c>
      <c r="H3235" t="s">
        <v>686</v>
      </c>
      <c r="I3235">
        <v>-5000</v>
      </c>
    </row>
    <row r="3236" spans="1:9" x14ac:dyDescent="0.35">
      <c r="A3236">
        <v>4097</v>
      </c>
      <c r="B3236">
        <v>105</v>
      </c>
      <c r="C3236" t="s">
        <v>660</v>
      </c>
      <c r="D3236">
        <v>266</v>
      </c>
      <c r="E3236" t="s">
        <v>23</v>
      </c>
      <c r="F3236" s="2">
        <v>45315</v>
      </c>
      <c r="G3236" t="s">
        <v>672</v>
      </c>
      <c r="H3236" t="s">
        <v>852</v>
      </c>
      <c r="I3236">
        <v>-12.15</v>
      </c>
    </row>
    <row r="3237" spans="1:9" x14ac:dyDescent="0.35">
      <c r="A3237">
        <v>4098</v>
      </c>
      <c r="B3237">
        <v>105</v>
      </c>
      <c r="C3237" t="s">
        <v>660</v>
      </c>
      <c r="D3237">
        <v>266</v>
      </c>
      <c r="E3237" t="s">
        <v>23</v>
      </c>
      <c r="F3237" s="2">
        <v>45315</v>
      </c>
      <c r="G3237" t="s">
        <v>672</v>
      </c>
      <c r="H3237" t="s">
        <v>1795</v>
      </c>
      <c r="I3237">
        <v>-600</v>
      </c>
    </row>
    <row r="3238" spans="1:9" x14ac:dyDescent="0.35">
      <c r="A3238">
        <v>4099</v>
      </c>
      <c r="B3238">
        <v>105</v>
      </c>
      <c r="C3238" t="s">
        <v>660</v>
      </c>
      <c r="D3238">
        <v>266</v>
      </c>
      <c r="E3238" t="s">
        <v>23</v>
      </c>
      <c r="F3238" s="2">
        <v>45315</v>
      </c>
      <c r="G3238" t="s">
        <v>672</v>
      </c>
      <c r="H3238" t="s">
        <v>1796</v>
      </c>
      <c r="I3238">
        <v>-550.33000000000004</v>
      </c>
    </row>
    <row r="3239" spans="1:9" x14ac:dyDescent="0.35">
      <c r="A3239">
        <v>4033</v>
      </c>
      <c r="B3239">
        <v>105</v>
      </c>
      <c r="C3239" t="s">
        <v>660</v>
      </c>
      <c r="D3239">
        <v>266</v>
      </c>
      <c r="E3239" t="s">
        <v>23</v>
      </c>
      <c r="F3239" s="2">
        <v>45314</v>
      </c>
      <c r="G3239" t="s">
        <v>661</v>
      </c>
      <c r="H3239" t="s">
        <v>1787</v>
      </c>
      <c r="I3239">
        <v>821.23</v>
      </c>
    </row>
    <row r="3240" spans="1:9" x14ac:dyDescent="0.35">
      <c r="A3240">
        <v>4034</v>
      </c>
      <c r="B3240">
        <v>105</v>
      </c>
      <c r="C3240" t="s">
        <v>660</v>
      </c>
      <c r="D3240">
        <v>266</v>
      </c>
      <c r="E3240" t="s">
        <v>23</v>
      </c>
      <c r="F3240" s="2">
        <v>45314</v>
      </c>
      <c r="G3240" t="s">
        <v>661</v>
      </c>
      <c r="H3240" t="s">
        <v>1787</v>
      </c>
      <c r="I3240">
        <v>12550.23</v>
      </c>
    </row>
    <row r="3241" spans="1:9" x14ac:dyDescent="0.35">
      <c r="A3241">
        <v>4035</v>
      </c>
      <c r="B3241">
        <v>105</v>
      </c>
      <c r="C3241" t="s">
        <v>660</v>
      </c>
      <c r="D3241">
        <v>266</v>
      </c>
      <c r="E3241" t="s">
        <v>23</v>
      </c>
      <c r="F3241" s="2">
        <v>45314</v>
      </c>
      <c r="G3241" t="s">
        <v>661</v>
      </c>
      <c r="H3241" t="s">
        <v>772</v>
      </c>
      <c r="I3241">
        <v>64.28</v>
      </c>
    </row>
    <row r="3242" spans="1:9" x14ac:dyDescent="0.35">
      <c r="A3242">
        <v>4036</v>
      </c>
      <c r="B3242">
        <v>105</v>
      </c>
      <c r="C3242" t="s">
        <v>660</v>
      </c>
      <c r="D3242">
        <v>266</v>
      </c>
      <c r="E3242" t="s">
        <v>23</v>
      </c>
      <c r="F3242" s="2">
        <v>45314</v>
      </c>
      <c r="G3242" t="s">
        <v>661</v>
      </c>
      <c r="H3242" t="s">
        <v>686</v>
      </c>
      <c r="I3242">
        <v>26329.5</v>
      </c>
    </row>
    <row r="3243" spans="1:9" x14ac:dyDescent="0.35">
      <c r="A3243">
        <v>4037</v>
      </c>
      <c r="B3243">
        <v>105</v>
      </c>
      <c r="C3243" t="s">
        <v>660</v>
      </c>
      <c r="D3243">
        <v>266</v>
      </c>
      <c r="E3243" t="s">
        <v>23</v>
      </c>
      <c r="F3243" s="2">
        <v>45314</v>
      </c>
      <c r="G3243" t="s">
        <v>661</v>
      </c>
      <c r="H3243" t="s">
        <v>680</v>
      </c>
      <c r="I3243">
        <v>6155.86</v>
      </c>
    </row>
    <row r="3244" spans="1:9" x14ac:dyDescent="0.35">
      <c r="A3244">
        <v>4038</v>
      </c>
      <c r="B3244">
        <v>105</v>
      </c>
      <c r="C3244" t="s">
        <v>660</v>
      </c>
      <c r="D3244">
        <v>266</v>
      </c>
      <c r="E3244" t="s">
        <v>23</v>
      </c>
      <c r="F3244" s="2">
        <v>45314</v>
      </c>
      <c r="G3244" t="s">
        <v>661</v>
      </c>
      <c r="H3244" t="s">
        <v>1239</v>
      </c>
      <c r="I3244">
        <v>9.4</v>
      </c>
    </row>
    <row r="3245" spans="1:9" x14ac:dyDescent="0.35">
      <c r="A3245">
        <v>4039</v>
      </c>
      <c r="B3245">
        <v>105</v>
      </c>
      <c r="C3245" t="s">
        <v>660</v>
      </c>
      <c r="D3245">
        <v>266</v>
      </c>
      <c r="E3245" t="s">
        <v>23</v>
      </c>
      <c r="F3245" s="2">
        <v>45314</v>
      </c>
      <c r="G3245" t="s">
        <v>661</v>
      </c>
      <c r="H3245" t="s">
        <v>666</v>
      </c>
      <c r="I3245">
        <v>722.93</v>
      </c>
    </row>
    <row r="3246" spans="1:9" x14ac:dyDescent="0.35">
      <c r="A3246">
        <v>4042</v>
      </c>
      <c r="B3246">
        <v>105</v>
      </c>
      <c r="C3246" t="s">
        <v>660</v>
      </c>
      <c r="D3246">
        <v>266</v>
      </c>
      <c r="E3246" t="s">
        <v>23</v>
      </c>
      <c r="F3246" s="2">
        <v>45314</v>
      </c>
      <c r="G3246" t="s">
        <v>661</v>
      </c>
      <c r="H3246" t="s">
        <v>1797</v>
      </c>
      <c r="I3246">
        <v>6629.3</v>
      </c>
    </row>
    <row r="3247" spans="1:9" x14ac:dyDescent="0.35">
      <c r="A3247">
        <v>4043</v>
      </c>
      <c r="B3247">
        <v>105</v>
      </c>
      <c r="C3247" t="s">
        <v>660</v>
      </c>
      <c r="D3247">
        <v>266</v>
      </c>
      <c r="E3247" t="s">
        <v>23</v>
      </c>
      <c r="F3247" s="2">
        <v>45314</v>
      </c>
      <c r="G3247" t="s">
        <v>661</v>
      </c>
      <c r="H3247" t="s">
        <v>1798</v>
      </c>
      <c r="I3247">
        <v>60.9</v>
      </c>
    </row>
    <row r="3248" spans="1:9" x14ac:dyDescent="0.35">
      <c r="A3248">
        <v>4044</v>
      </c>
      <c r="B3248">
        <v>105</v>
      </c>
      <c r="C3248" t="s">
        <v>660</v>
      </c>
      <c r="D3248">
        <v>266</v>
      </c>
      <c r="E3248" t="s">
        <v>23</v>
      </c>
      <c r="F3248" s="2">
        <v>45314</v>
      </c>
      <c r="G3248" t="s">
        <v>661</v>
      </c>
      <c r="H3248" t="s">
        <v>1799</v>
      </c>
      <c r="I3248">
        <v>98.31</v>
      </c>
    </row>
    <row r="3249" spans="1:9" x14ac:dyDescent="0.35">
      <c r="A3249">
        <v>4045</v>
      </c>
      <c r="B3249">
        <v>105</v>
      </c>
      <c r="C3249" t="s">
        <v>660</v>
      </c>
      <c r="D3249">
        <v>266</v>
      </c>
      <c r="E3249" t="s">
        <v>23</v>
      </c>
      <c r="F3249" s="2">
        <v>45314</v>
      </c>
      <c r="G3249" t="s">
        <v>661</v>
      </c>
      <c r="H3249" t="s">
        <v>1800</v>
      </c>
      <c r="I3249">
        <v>54</v>
      </c>
    </row>
    <row r="3250" spans="1:9" x14ac:dyDescent="0.35">
      <c r="A3250">
        <v>4046</v>
      </c>
      <c r="B3250">
        <v>105</v>
      </c>
      <c r="C3250" t="s">
        <v>660</v>
      </c>
      <c r="D3250">
        <v>266</v>
      </c>
      <c r="E3250" t="s">
        <v>23</v>
      </c>
      <c r="F3250" s="2">
        <v>45314</v>
      </c>
      <c r="G3250" t="s">
        <v>661</v>
      </c>
      <c r="H3250" t="s">
        <v>1801</v>
      </c>
      <c r="I3250">
        <v>82.49</v>
      </c>
    </row>
    <row r="3251" spans="1:9" x14ac:dyDescent="0.35">
      <c r="A3251">
        <v>4047</v>
      </c>
      <c r="B3251">
        <v>105</v>
      </c>
      <c r="C3251" t="s">
        <v>660</v>
      </c>
      <c r="D3251">
        <v>266</v>
      </c>
      <c r="E3251" t="s">
        <v>23</v>
      </c>
      <c r="F3251" s="2">
        <v>45314</v>
      </c>
      <c r="G3251" t="s">
        <v>661</v>
      </c>
      <c r="H3251" t="s">
        <v>1802</v>
      </c>
      <c r="I3251">
        <v>60.66</v>
      </c>
    </row>
    <row r="3252" spans="1:9" x14ac:dyDescent="0.35">
      <c r="A3252">
        <v>4048</v>
      </c>
      <c r="B3252">
        <v>105</v>
      </c>
      <c r="C3252" t="s">
        <v>660</v>
      </c>
      <c r="D3252">
        <v>266</v>
      </c>
      <c r="E3252" t="s">
        <v>23</v>
      </c>
      <c r="F3252" s="2">
        <v>45314</v>
      </c>
      <c r="G3252" t="s">
        <v>672</v>
      </c>
      <c r="H3252" t="s">
        <v>1294</v>
      </c>
      <c r="I3252">
        <v>-281.01</v>
      </c>
    </row>
    <row r="3253" spans="1:9" x14ac:dyDescent="0.35">
      <c r="A3253">
        <v>4049</v>
      </c>
      <c r="B3253">
        <v>105</v>
      </c>
      <c r="C3253" t="s">
        <v>660</v>
      </c>
      <c r="D3253">
        <v>266</v>
      </c>
      <c r="E3253" t="s">
        <v>23</v>
      </c>
      <c r="F3253" s="2">
        <v>45314</v>
      </c>
      <c r="G3253" t="s">
        <v>672</v>
      </c>
      <c r="H3253" t="s">
        <v>1623</v>
      </c>
      <c r="I3253">
        <v>-450</v>
      </c>
    </row>
    <row r="3254" spans="1:9" x14ac:dyDescent="0.35">
      <c r="A3254">
        <v>4050</v>
      </c>
      <c r="B3254">
        <v>105</v>
      </c>
      <c r="C3254" t="s">
        <v>660</v>
      </c>
      <c r="D3254">
        <v>266</v>
      </c>
      <c r="E3254" t="s">
        <v>23</v>
      </c>
      <c r="F3254" s="2">
        <v>45314</v>
      </c>
      <c r="G3254" t="s">
        <v>672</v>
      </c>
      <c r="H3254" t="s">
        <v>1085</v>
      </c>
      <c r="I3254">
        <v>-568.28</v>
      </c>
    </row>
    <row r="3255" spans="1:9" x14ac:dyDescent="0.35">
      <c r="A3255">
        <v>4051</v>
      </c>
      <c r="B3255">
        <v>105</v>
      </c>
      <c r="C3255" t="s">
        <v>660</v>
      </c>
      <c r="D3255">
        <v>266</v>
      </c>
      <c r="E3255" t="s">
        <v>23</v>
      </c>
      <c r="F3255" s="2">
        <v>45314</v>
      </c>
      <c r="G3255" t="s">
        <v>672</v>
      </c>
      <c r="H3255" t="s">
        <v>1206</v>
      </c>
      <c r="I3255">
        <v>-740.85</v>
      </c>
    </row>
    <row r="3256" spans="1:9" x14ac:dyDescent="0.35">
      <c r="A3256">
        <v>4052</v>
      </c>
      <c r="B3256">
        <v>105</v>
      </c>
      <c r="C3256" t="s">
        <v>660</v>
      </c>
      <c r="D3256">
        <v>266</v>
      </c>
      <c r="E3256" t="s">
        <v>23</v>
      </c>
      <c r="F3256" s="2">
        <v>45314</v>
      </c>
      <c r="G3256" t="s">
        <v>672</v>
      </c>
      <c r="H3256" t="s">
        <v>1206</v>
      </c>
      <c r="I3256">
        <v>-1136.74</v>
      </c>
    </row>
    <row r="3257" spans="1:9" x14ac:dyDescent="0.35">
      <c r="A3257">
        <v>4053</v>
      </c>
      <c r="B3257">
        <v>105</v>
      </c>
      <c r="C3257" t="s">
        <v>660</v>
      </c>
      <c r="D3257">
        <v>266</v>
      </c>
      <c r="E3257" t="s">
        <v>23</v>
      </c>
      <c r="F3257" s="2">
        <v>45314</v>
      </c>
      <c r="G3257" t="s">
        <v>672</v>
      </c>
      <c r="H3257" t="s">
        <v>1803</v>
      </c>
      <c r="I3257">
        <v>-1540.46</v>
      </c>
    </row>
    <row r="3258" spans="1:9" x14ac:dyDescent="0.35">
      <c r="A3258">
        <v>4054</v>
      </c>
      <c r="B3258">
        <v>105</v>
      </c>
      <c r="C3258" t="s">
        <v>660</v>
      </c>
      <c r="D3258">
        <v>266</v>
      </c>
      <c r="E3258" t="s">
        <v>23</v>
      </c>
      <c r="F3258" s="2">
        <v>45314</v>
      </c>
      <c r="G3258" t="s">
        <v>672</v>
      </c>
      <c r="H3258" t="s">
        <v>907</v>
      </c>
      <c r="I3258">
        <v>-1599.88</v>
      </c>
    </row>
    <row r="3259" spans="1:9" x14ac:dyDescent="0.35">
      <c r="A3259">
        <v>4055</v>
      </c>
      <c r="B3259">
        <v>105</v>
      </c>
      <c r="C3259" t="s">
        <v>660</v>
      </c>
      <c r="D3259">
        <v>266</v>
      </c>
      <c r="E3259" t="s">
        <v>23</v>
      </c>
      <c r="F3259" s="2">
        <v>45314</v>
      </c>
      <c r="G3259" t="s">
        <v>672</v>
      </c>
      <c r="H3259" t="s">
        <v>788</v>
      </c>
      <c r="I3259">
        <v>-28</v>
      </c>
    </row>
    <row r="3260" spans="1:9" x14ac:dyDescent="0.35">
      <c r="A3260">
        <v>4056</v>
      </c>
      <c r="B3260">
        <v>105</v>
      </c>
      <c r="C3260" t="s">
        <v>660</v>
      </c>
      <c r="D3260">
        <v>266</v>
      </c>
      <c r="E3260" t="s">
        <v>23</v>
      </c>
      <c r="F3260" s="2">
        <v>45314</v>
      </c>
      <c r="G3260" t="s">
        <v>672</v>
      </c>
      <c r="H3260" t="s">
        <v>696</v>
      </c>
      <c r="I3260">
        <v>-7.54</v>
      </c>
    </row>
    <row r="3261" spans="1:9" x14ac:dyDescent="0.35">
      <c r="A3261">
        <v>4057</v>
      </c>
      <c r="B3261">
        <v>105</v>
      </c>
      <c r="C3261" t="s">
        <v>660</v>
      </c>
      <c r="D3261">
        <v>266</v>
      </c>
      <c r="E3261" t="s">
        <v>23</v>
      </c>
      <c r="F3261" s="2">
        <v>45314</v>
      </c>
      <c r="G3261" t="s">
        <v>672</v>
      </c>
      <c r="H3261" t="s">
        <v>696</v>
      </c>
      <c r="I3261">
        <v>-9</v>
      </c>
    </row>
    <row r="3262" spans="1:9" x14ac:dyDescent="0.35">
      <c r="A3262">
        <v>4058</v>
      </c>
      <c r="B3262">
        <v>105</v>
      </c>
      <c r="C3262" t="s">
        <v>660</v>
      </c>
      <c r="D3262">
        <v>266</v>
      </c>
      <c r="E3262" t="s">
        <v>23</v>
      </c>
      <c r="F3262" s="2">
        <v>45314</v>
      </c>
      <c r="G3262" t="s">
        <v>672</v>
      </c>
      <c r="H3262" t="s">
        <v>686</v>
      </c>
      <c r="I3262">
        <v>-5000</v>
      </c>
    </row>
    <row r="3263" spans="1:9" x14ac:dyDescent="0.35">
      <c r="A3263">
        <v>4059</v>
      </c>
      <c r="B3263">
        <v>105</v>
      </c>
      <c r="C3263" t="s">
        <v>660</v>
      </c>
      <c r="D3263">
        <v>266</v>
      </c>
      <c r="E3263" t="s">
        <v>23</v>
      </c>
      <c r="F3263" s="2">
        <v>45314</v>
      </c>
      <c r="G3263" t="s">
        <v>672</v>
      </c>
      <c r="H3263" t="s">
        <v>772</v>
      </c>
      <c r="I3263">
        <v>-10</v>
      </c>
    </row>
    <row r="3264" spans="1:9" x14ac:dyDescent="0.35">
      <c r="A3264">
        <v>4060</v>
      </c>
      <c r="B3264">
        <v>105</v>
      </c>
      <c r="C3264" t="s">
        <v>660</v>
      </c>
      <c r="D3264">
        <v>266</v>
      </c>
      <c r="E3264" t="s">
        <v>23</v>
      </c>
      <c r="F3264" s="2">
        <v>45314</v>
      </c>
      <c r="G3264" t="s">
        <v>672</v>
      </c>
      <c r="H3264" t="s">
        <v>686</v>
      </c>
      <c r="I3264">
        <v>-31100</v>
      </c>
    </row>
    <row r="3265" spans="1:9" x14ac:dyDescent="0.35">
      <c r="A3265">
        <v>4061</v>
      </c>
      <c r="B3265">
        <v>105</v>
      </c>
      <c r="C3265" t="s">
        <v>660</v>
      </c>
      <c r="D3265">
        <v>266</v>
      </c>
      <c r="E3265" t="s">
        <v>23</v>
      </c>
      <c r="F3265" s="2">
        <v>45314</v>
      </c>
      <c r="G3265" t="s">
        <v>672</v>
      </c>
      <c r="H3265" t="s">
        <v>686</v>
      </c>
      <c r="I3265">
        <v>-300</v>
      </c>
    </row>
    <row r="3266" spans="1:9" x14ac:dyDescent="0.35">
      <c r="A3266">
        <v>4062</v>
      </c>
      <c r="B3266">
        <v>105</v>
      </c>
      <c r="C3266" t="s">
        <v>660</v>
      </c>
      <c r="D3266">
        <v>266</v>
      </c>
      <c r="E3266" t="s">
        <v>23</v>
      </c>
      <c r="F3266" s="2">
        <v>45314</v>
      </c>
      <c r="G3266" t="s">
        <v>672</v>
      </c>
      <c r="H3266" t="s">
        <v>665</v>
      </c>
      <c r="I3266">
        <v>-12804.2</v>
      </c>
    </row>
    <row r="3267" spans="1:9" x14ac:dyDescent="0.35">
      <c r="A3267">
        <v>4063</v>
      </c>
      <c r="B3267">
        <v>105</v>
      </c>
      <c r="C3267" t="s">
        <v>660</v>
      </c>
      <c r="D3267">
        <v>266</v>
      </c>
      <c r="E3267" t="s">
        <v>23</v>
      </c>
      <c r="F3267" s="2">
        <v>45314</v>
      </c>
      <c r="G3267" t="s">
        <v>672</v>
      </c>
      <c r="H3267" t="s">
        <v>772</v>
      </c>
      <c r="I3267">
        <v>-16167.09</v>
      </c>
    </row>
    <row r="3268" spans="1:9" x14ac:dyDescent="0.35">
      <c r="A3268">
        <v>4064</v>
      </c>
      <c r="B3268">
        <v>105</v>
      </c>
      <c r="C3268" t="s">
        <v>660</v>
      </c>
      <c r="D3268">
        <v>266</v>
      </c>
      <c r="E3268" t="s">
        <v>23</v>
      </c>
      <c r="F3268" s="2">
        <v>45314</v>
      </c>
      <c r="G3268" t="s">
        <v>672</v>
      </c>
      <c r="H3268" t="s">
        <v>680</v>
      </c>
      <c r="I3268">
        <v>-68800</v>
      </c>
    </row>
    <row r="3269" spans="1:9" x14ac:dyDescent="0.35">
      <c r="A3269">
        <v>4065</v>
      </c>
      <c r="B3269">
        <v>105</v>
      </c>
      <c r="C3269" t="s">
        <v>660</v>
      </c>
      <c r="D3269">
        <v>266</v>
      </c>
      <c r="E3269" t="s">
        <v>23</v>
      </c>
      <c r="F3269" s="2">
        <v>45314</v>
      </c>
      <c r="G3269" t="s">
        <v>672</v>
      </c>
      <c r="H3269" t="s">
        <v>665</v>
      </c>
      <c r="I3269">
        <v>-10</v>
      </c>
    </row>
    <row r="3270" spans="1:9" x14ac:dyDescent="0.35">
      <c r="A3270">
        <v>4066</v>
      </c>
      <c r="B3270">
        <v>105</v>
      </c>
      <c r="C3270" t="s">
        <v>660</v>
      </c>
      <c r="D3270">
        <v>266</v>
      </c>
      <c r="E3270" t="s">
        <v>23</v>
      </c>
      <c r="F3270" s="2">
        <v>45314</v>
      </c>
      <c r="G3270" t="s">
        <v>672</v>
      </c>
      <c r="H3270" t="s">
        <v>682</v>
      </c>
      <c r="I3270">
        <v>-10</v>
      </c>
    </row>
    <row r="3271" spans="1:9" x14ac:dyDescent="0.35">
      <c r="A3271">
        <v>4067</v>
      </c>
      <c r="B3271">
        <v>105</v>
      </c>
      <c r="C3271" t="s">
        <v>660</v>
      </c>
      <c r="D3271">
        <v>266</v>
      </c>
      <c r="E3271" t="s">
        <v>23</v>
      </c>
      <c r="F3271" s="2">
        <v>45314</v>
      </c>
      <c r="G3271" t="s">
        <v>672</v>
      </c>
      <c r="H3271" t="s">
        <v>686</v>
      </c>
      <c r="I3271">
        <v>-110.31</v>
      </c>
    </row>
    <row r="3272" spans="1:9" x14ac:dyDescent="0.35">
      <c r="A3272">
        <v>4068</v>
      </c>
      <c r="B3272">
        <v>105</v>
      </c>
      <c r="C3272" t="s">
        <v>660</v>
      </c>
      <c r="D3272">
        <v>266</v>
      </c>
      <c r="E3272" t="s">
        <v>23</v>
      </c>
      <c r="F3272" s="2">
        <v>45314</v>
      </c>
      <c r="G3272" t="s">
        <v>672</v>
      </c>
      <c r="H3272" t="s">
        <v>1804</v>
      </c>
      <c r="I3272">
        <v>-93.2</v>
      </c>
    </row>
    <row r="3273" spans="1:9" x14ac:dyDescent="0.35">
      <c r="A3273">
        <v>3973</v>
      </c>
      <c r="B3273">
        <v>105</v>
      </c>
      <c r="C3273" t="s">
        <v>660</v>
      </c>
      <c r="D3273">
        <v>266</v>
      </c>
      <c r="E3273" t="s">
        <v>23</v>
      </c>
      <c r="F3273" s="2">
        <v>45313</v>
      </c>
      <c r="G3273" t="s">
        <v>661</v>
      </c>
      <c r="H3273" t="s">
        <v>1805</v>
      </c>
      <c r="I3273">
        <v>11000</v>
      </c>
    </row>
    <row r="3274" spans="1:9" x14ac:dyDescent="0.35">
      <c r="A3274">
        <v>3974</v>
      </c>
      <c r="B3274">
        <v>105</v>
      </c>
      <c r="C3274" t="s">
        <v>660</v>
      </c>
      <c r="D3274">
        <v>266</v>
      </c>
      <c r="E3274" t="s">
        <v>23</v>
      </c>
      <c r="F3274" s="2">
        <v>45313</v>
      </c>
      <c r="G3274" t="s">
        <v>661</v>
      </c>
      <c r="H3274" t="s">
        <v>680</v>
      </c>
      <c r="I3274">
        <v>1270.74</v>
      </c>
    </row>
    <row r="3275" spans="1:9" x14ac:dyDescent="0.35">
      <c r="A3275">
        <v>3975</v>
      </c>
      <c r="B3275">
        <v>105</v>
      </c>
      <c r="C3275" t="s">
        <v>660</v>
      </c>
      <c r="D3275">
        <v>266</v>
      </c>
      <c r="E3275" t="s">
        <v>23</v>
      </c>
      <c r="F3275" s="2">
        <v>45313</v>
      </c>
      <c r="G3275" t="s">
        <v>661</v>
      </c>
      <c r="H3275" t="s">
        <v>686</v>
      </c>
      <c r="I3275">
        <v>96940.62</v>
      </c>
    </row>
    <row r="3276" spans="1:9" x14ac:dyDescent="0.35">
      <c r="A3276">
        <v>3976</v>
      </c>
      <c r="B3276">
        <v>105</v>
      </c>
      <c r="C3276" t="s">
        <v>660</v>
      </c>
      <c r="D3276">
        <v>266</v>
      </c>
      <c r="E3276" t="s">
        <v>23</v>
      </c>
      <c r="F3276" s="2">
        <v>45313</v>
      </c>
      <c r="G3276" t="s">
        <v>661</v>
      </c>
      <c r="H3276" t="s">
        <v>666</v>
      </c>
      <c r="I3276">
        <v>1869.87</v>
      </c>
    </row>
    <row r="3277" spans="1:9" x14ac:dyDescent="0.35">
      <c r="A3277">
        <v>3977</v>
      </c>
      <c r="B3277">
        <v>105</v>
      </c>
      <c r="C3277" t="s">
        <v>660</v>
      </c>
      <c r="D3277">
        <v>266</v>
      </c>
      <c r="E3277" t="s">
        <v>23</v>
      </c>
      <c r="F3277" s="2">
        <v>45313</v>
      </c>
      <c r="G3277" t="s">
        <v>661</v>
      </c>
      <c r="H3277" t="s">
        <v>1806</v>
      </c>
      <c r="I3277">
        <v>50000</v>
      </c>
    </row>
    <row r="3278" spans="1:9" x14ac:dyDescent="0.35">
      <c r="A3278">
        <v>3978</v>
      </c>
      <c r="B3278">
        <v>105</v>
      </c>
      <c r="C3278" t="s">
        <v>660</v>
      </c>
      <c r="D3278">
        <v>266</v>
      </c>
      <c r="E3278" t="s">
        <v>23</v>
      </c>
      <c r="F3278" s="2">
        <v>45313</v>
      </c>
      <c r="G3278" t="s">
        <v>661</v>
      </c>
      <c r="H3278" t="s">
        <v>1807</v>
      </c>
      <c r="I3278">
        <v>188.59</v>
      </c>
    </row>
    <row r="3279" spans="1:9" x14ac:dyDescent="0.35">
      <c r="A3279">
        <v>3979</v>
      </c>
      <c r="B3279">
        <v>105</v>
      </c>
      <c r="C3279" t="s">
        <v>660</v>
      </c>
      <c r="D3279">
        <v>266</v>
      </c>
      <c r="E3279" t="s">
        <v>23</v>
      </c>
      <c r="F3279" s="2">
        <v>45313</v>
      </c>
      <c r="G3279" t="s">
        <v>661</v>
      </c>
      <c r="H3279" t="s">
        <v>1808</v>
      </c>
      <c r="I3279">
        <v>93</v>
      </c>
    </row>
    <row r="3280" spans="1:9" x14ac:dyDescent="0.35">
      <c r="A3280">
        <v>3980</v>
      </c>
      <c r="B3280">
        <v>105</v>
      </c>
      <c r="C3280" t="s">
        <v>660</v>
      </c>
      <c r="D3280">
        <v>266</v>
      </c>
      <c r="E3280" t="s">
        <v>23</v>
      </c>
      <c r="F3280" s="2">
        <v>45313</v>
      </c>
      <c r="G3280" t="s">
        <v>661</v>
      </c>
      <c r="H3280" t="s">
        <v>1809</v>
      </c>
      <c r="I3280">
        <v>55.2</v>
      </c>
    </row>
    <row r="3281" spans="1:9" x14ac:dyDescent="0.35">
      <c r="A3281">
        <v>3981</v>
      </c>
      <c r="B3281">
        <v>105</v>
      </c>
      <c r="C3281" t="s">
        <v>660</v>
      </c>
      <c r="D3281">
        <v>266</v>
      </c>
      <c r="E3281" t="s">
        <v>23</v>
      </c>
      <c r="F3281" s="2">
        <v>45313</v>
      </c>
      <c r="G3281" t="s">
        <v>661</v>
      </c>
      <c r="H3281" t="s">
        <v>1810</v>
      </c>
      <c r="I3281">
        <v>394.02</v>
      </c>
    </row>
    <row r="3282" spans="1:9" x14ac:dyDescent="0.35">
      <c r="A3282">
        <v>3982</v>
      </c>
      <c r="B3282">
        <v>105</v>
      </c>
      <c r="C3282" t="s">
        <v>660</v>
      </c>
      <c r="D3282">
        <v>266</v>
      </c>
      <c r="E3282" t="s">
        <v>23</v>
      </c>
      <c r="F3282" s="2">
        <v>45313</v>
      </c>
      <c r="G3282" t="s">
        <v>661</v>
      </c>
      <c r="H3282" t="s">
        <v>1811</v>
      </c>
      <c r="I3282">
        <v>100.01</v>
      </c>
    </row>
    <row r="3283" spans="1:9" x14ac:dyDescent="0.35">
      <c r="A3283">
        <v>3983</v>
      </c>
      <c r="B3283">
        <v>105</v>
      </c>
      <c r="C3283" t="s">
        <v>660</v>
      </c>
      <c r="D3283">
        <v>266</v>
      </c>
      <c r="E3283" t="s">
        <v>23</v>
      </c>
      <c r="F3283" s="2">
        <v>45313</v>
      </c>
      <c r="G3283" t="s">
        <v>661</v>
      </c>
      <c r="H3283" t="s">
        <v>1812</v>
      </c>
      <c r="I3283">
        <v>100</v>
      </c>
    </row>
    <row r="3284" spans="1:9" x14ac:dyDescent="0.35">
      <c r="A3284">
        <v>3984</v>
      </c>
      <c r="B3284">
        <v>105</v>
      </c>
      <c r="C3284" t="s">
        <v>660</v>
      </c>
      <c r="D3284">
        <v>266</v>
      </c>
      <c r="E3284" t="s">
        <v>23</v>
      </c>
      <c r="F3284" s="2">
        <v>45313</v>
      </c>
      <c r="G3284" t="s">
        <v>661</v>
      </c>
      <c r="H3284" t="s">
        <v>1813</v>
      </c>
      <c r="I3284">
        <v>244.53</v>
      </c>
    </row>
    <row r="3285" spans="1:9" x14ac:dyDescent="0.35">
      <c r="A3285">
        <v>3985</v>
      </c>
      <c r="B3285">
        <v>105</v>
      </c>
      <c r="C3285" t="s">
        <v>660</v>
      </c>
      <c r="D3285">
        <v>266</v>
      </c>
      <c r="E3285" t="s">
        <v>23</v>
      </c>
      <c r="F3285" s="2">
        <v>45313</v>
      </c>
      <c r="G3285" t="s">
        <v>661</v>
      </c>
      <c r="H3285" t="s">
        <v>1814</v>
      </c>
      <c r="I3285">
        <v>206.77</v>
      </c>
    </row>
    <row r="3286" spans="1:9" x14ac:dyDescent="0.35">
      <c r="A3286">
        <v>3986</v>
      </c>
      <c r="B3286">
        <v>105</v>
      </c>
      <c r="C3286" t="s">
        <v>660</v>
      </c>
      <c r="D3286">
        <v>266</v>
      </c>
      <c r="E3286" t="s">
        <v>23</v>
      </c>
      <c r="F3286" s="2">
        <v>45313</v>
      </c>
      <c r="G3286" t="s">
        <v>661</v>
      </c>
      <c r="H3286" t="s">
        <v>1815</v>
      </c>
      <c r="I3286">
        <v>162.87</v>
      </c>
    </row>
    <row r="3287" spans="1:9" x14ac:dyDescent="0.35">
      <c r="A3287">
        <v>3987</v>
      </c>
      <c r="B3287">
        <v>105</v>
      </c>
      <c r="C3287" t="s">
        <v>660</v>
      </c>
      <c r="D3287">
        <v>266</v>
      </c>
      <c r="E3287" t="s">
        <v>23</v>
      </c>
      <c r="F3287" s="2">
        <v>45313</v>
      </c>
      <c r="G3287" t="s">
        <v>661</v>
      </c>
      <c r="H3287" t="s">
        <v>1816</v>
      </c>
      <c r="I3287">
        <v>210.18</v>
      </c>
    </row>
    <row r="3288" spans="1:9" x14ac:dyDescent="0.35">
      <c r="A3288">
        <v>3988</v>
      </c>
      <c r="B3288">
        <v>105</v>
      </c>
      <c r="C3288" t="s">
        <v>660</v>
      </c>
      <c r="D3288">
        <v>266</v>
      </c>
      <c r="E3288" t="s">
        <v>23</v>
      </c>
      <c r="F3288" s="2">
        <v>45313</v>
      </c>
      <c r="G3288" t="s">
        <v>661</v>
      </c>
      <c r="H3288" t="s">
        <v>1817</v>
      </c>
      <c r="I3288">
        <v>52616.800000000003</v>
      </c>
    </row>
    <row r="3289" spans="1:9" x14ac:dyDescent="0.35">
      <c r="A3289">
        <v>3989</v>
      </c>
      <c r="B3289">
        <v>105</v>
      </c>
      <c r="C3289" t="s">
        <v>660</v>
      </c>
      <c r="D3289">
        <v>266</v>
      </c>
      <c r="E3289" t="s">
        <v>23</v>
      </c>
      <c r="F3289" s="2">
        <v>45313</v>
      </c>
      <c r="G3289" t="s">
        <v>661</v>
      </c>
      <c r="H3289" t="s">
        <v>1818</v>
      </c>
      <c r="I3289">
        <v>164.98</v>
      </c>
    </row>
    <row r="3290" spans="1:9" x14ac:dyDescent="0.35">
      <c r="A3290">
        <v>3990</v>
      </c>
      <c r="B3290">
        <v>105</v>
      </c>
      <c r="C3290" t="s">
        <v>660</v>
      </c>
      <c r="D3290">
        <v>266</v>
      </c>
      <c r="E3290" t="s">
        <v>23</v>
      </c>
      <c r="F3290" s="2">
        <v>45313</v>
      </c>
      <c r="G3290" t="s">
        <v>661</v>
      </c>
      <c r="H3290" t="s">
        <v>1819</v>
      </c>
      <c r="I3290">
        <v>97.18</v>
      </c>
    </row>
    <row r="3291" spans="1:9" x14ac:dyDescent="0.35">
      <c r="A3291">
        <v>3991</v>
      </c>
      <c r="B3291">
        <v>105</v>
      </c>
      <c r="C3291" t="s">
        <v>660</v>
      </c>
      <c r="D3291">
        <v>266</v>
      </c>
      <c r="E3291" t="s">
        <v>23</v>
      </c>
      <c r="F3291" s="2">
        <v>45313</v>
      </c>
      <c r="G3291" t="s">
        <v>661</v>
      </c>
      <c r="H3291" t="s">
        <v>1820</v>
      </c>
      <c r="I3291">
        <v>101.14</v>
      </c>
    </row>
    <row r="3292" spans="1:9" x14ac:dyDescent="0.35">
      <c r="A3292">
        <v>3992</v>
      </c>
      <c r="B3292">
        <v>105</v>
      </c>
      <c r="C3292" t="s">
        <v>660</v>
      </c>
      <c r="D3292">
        <v>266</v>
      </c>
      <c r="E3292" t="s">
        <v>23</v>
      </c>
      <c r="F3292" s="2">
        <v>45313</v>
      </c>
      <c r="G3292" t="s">
        <v>661</v>
      </c>
      <c r="H3292" t="s">
        <v>1821</v>
      </c>
      <c r="I3292">
        <v>63.28</v>
      </c>
    </row>
    <row r="3293" spans="1:9" x14ac:dyDescent="0.35">
      <c r="A3293">
        <v>3993</v>
      </c>
      <c r="B3293">
        <v>105</v>
      </c>
      <c r="C3293" t="s">
        <v>660</v>
      </c>
      <c r="D3293">
        <v>266</v>
      </c>
      <c r="E3293" t="s">
        <v>23</v>
      </c>
      <c r="F3293" s="2">
        <v>45313</v>
      </c>
      <c r="G3293" t="s">
        <v>661</v>
      </c>
      <c r="H3293" t="s">
        <v>1822</v>
      </c>
      <c r="I3293">
        <v>2061.11</v>
      </c>
    </row>
    <row r="3294" spans="1:9" x14ac:dyDescent="0.35">
      <c r="A3294">
        <v>3994</v>
      </c>
      <c r="B3294">
        <v>105</v>
      </c>
      <c r="C3294" t="s">
        <v>660</v>
      </c>
      <c r="D3294">
        <v>266</v>
      </c>
      <c r="E3294" t="s">
        <v>23</v>
      </c>
      <c r="F3294" s="2">
        <v>45313</v>
      </c>
      <c r="G3294" t="s">
        <v>661</v>
      </c>
      <c r="H3294" t="s">
        <v>1823</v>
      </c>
      <c r="I3294">
        <v>158.77000000000001</v>
      </c>
    </row>
    <row r="3295" spans="1:9" x14ac:dyDescent="0.35">
      <c r="A3295">
        <v>3995</v>
      </c>
      <c r="B3295">
        <v>105</v>
      </c>
      <c r="C3295" t="s">
        <v>660</v>
      </c>
      <c r="D3295">
        <v>266</v>
      </c>
      <c r="E3295" t="s">
        <v>23</v>
      </c>
      <c r="F3295" s="2">
        <v>45313</v>
      </c>
      <c r="G3295" t="s">
        <v>661</v>
      </c>
      <c r="H3295" t="s">
        <v>1824</v>
      </c>
      <c r="I3295">
        <v>20.22</v>
      </c>
    </row>
    <row r="3296" spans="1:9" x14ac:dyDescent="0.35">
      <c r="A3296">
        <v>3996</v>
      </c>
      <c r="B3296">
        <v>105</v>
      </c>
      <c r="C3296" t="s">
        <v>660</v>
      </c>
      <c r="D3296">
        <v>266</v>
      </c>
      <c r="E3296" t="s">
        <v>23</v>
      </c>
      <c r="F3296" s="2">
        <v>45313</v>
      </c>
      <c r="G3296" t="s">
        <v>661</v>
      </c>
      <c r="H3296" t="s">
        <v>1825</v>
      </c>
      <c r="I3296">
        <v>322.87</v>
      </c>
    </row>
    <row r="3297" spans="1:9" x14ac:dyDescent="0.35">
      <c r="A3297">
        <v>3997</v>
      </c>
      <c r="B3297">
        <v>105</v>
      </c>
      <c r="C3297" t="s">
        <v>660</v>
      </c>
      <c r="D3297">
        <v>266</v>
      </c>
      <c r="E3297" t="s">
        <v>23</v>
      </c>
      <c r="F3297" s="2">
        <v>45313</v>
      </c>
      <c r="G3297" t="s">
        <v>661</v>
      </c>
      <c r="H3297" t="s">
        <v>1826</v>
      </c>
      <c r="I3297">
        <v>99.44</v>
      </c>
    </row>
    <row r="3298" spans="1:9" x14ac:dyDescent="0.35">
      <c r="A3298">
        <v>3998</v>
      </c>
      <c r="B3298">
        <v>105</v>
      </c>
      <c r="C3298" t="s">
        <v>660</v>
      </c>
      <c r="D3298">
        <v>266</v>
      </c>
      <c r="E3298" t="s">
        <v>23</v>
      </c>
      <c r="F3298" s="2">
        <v>45313</v>
      </c>
      <c r="G3298" t="s">
        <v>661</v>
      </c>
      <c r="H3298" t="s">
        <v>1827</v>
      </c>
      <c r="I3298">
        <v>96.82</v>
      </c>
    </row>
    <row r="3299" spans="1:9" x14ac:dyDescent="0.35">
      <c r="A3299">
        <v>3999</v>
      </c>
      <c r="B3299">
        <v>105</v>
      </c>
      <c r="C3299" t="s">
        <v>660</v>
      </c>
      <c r="D3299">
        <v>266</v>
      </c>
      <c r="E3299" t="s">
        <v>23</v>
      </c>
      <c r="F3299" s="2">
        <v>45313</v>
      </c>
      <c r="G3299" t="s">
        <v>661</v>
      </c>
      <c r="H3299" t="s">
        <v>1828</v>
      </c>
      <c r="I3299">
        <v>197.75</v>
      </c>
    </row>
    <row r="3300" spans="1:9" x14ac:dyDescent="0.35">
      <c r="A3300">
        <v>4000</v>
      </c>
      <c r="B3300">
        <v>105</v>
      </c>
      <c r="C3300" t="s">
        <v>660</v>
      </c>
      <c r="D3300">
        <v>266</v>
      </c>
      <c r="E3300" t="s">
        <v>23</v>
      </c>
      <c r="F3300" s="2">
        <v>45313</v>
      </c>
      <c r="G3300" t="s">
        <v>672</v>
      </c>
      <c r="H3300" t="s">
        <v>1521</v>
      </c>
      <c r="I3300">
        <v>-249</v>
      </c>
    </row>
    <row r="3301" spans="1:9" x14ac:dyDescent="0.35">
      <c r="A3301">
        <v>4001</v>
      </c>
      <c r="B3301">
        <v>105</v>
      </c>
      <c r="C3301" t="s">
        <v>660</v>
      </c>
      <c r="D3301">
        <v>266</v>
      </c>
      <c r="E3301" t="s">
        <v>23</v>
      </c>
      <c r="F3301" s="2">
        <v>45313</v>
      </c>
      <c r="G3301" t="s">
        <v>672</v>
      </c>
      <c r="H3301" t="s">
        <v>1650</v>
      </c>
      <c r="I3301">
        <v>-437</v>
      </c>
    </row>
    <row r="3302" spans="1:9" x14ac:dyDescent="0.35">
      <c r="A3302">
        <v>4002</v>
      </c>
      <c r="B3302">
        <v>105</v>
      </c>
      <c r="C3302" t="s">
        <v>660</v>
      </c>
      <c r="D3302">
        <v>266</v>
      </c>
      <c r="E3302" t="s">
        <v>23</v>
      </c>
      <c r="F3302" s="2">
        <v>45313</v>
      </c>
      <c r="G3302" t="s">
        <v>672</v>
      </c>
      <c r="H3302" t="s">
        <v>1829</v>
      </c>
      <c r="I3302">
        <v>-641.4</v>
      </c>
    </row>
    <row r="3303" spans="1:9" x14ac:dyDescent="0.35">
      <c r="A3303">
        <v>4003</v>
      </c>
      <c r="B3303">
        <v>105</v>
      </c>
      <c r="C3303" t="s">
        <v>660</v>
      </c>
      <c r="D3303">
        <v>266</v>
      </c>
      <c r="E3303" t="s">
        <v>23</v>
      </c>
      <c r="F3303" s="2">
        <v>45313</v>
      </c>
      <c r="G3303" t="s">
        <v>672</v>
      </c>
      <c r="H3303" t="s">
        <v>1134</v>
      </c>
      <c r="I3303">
        <v>-679.17</v>
      </c>
    </row>
    <row r="3304" spans="1:9" x14ac:dyDescent="0.35">
      <c r="A3304">
        <v>4004</v>
      </c>
      <c r="B3304">
        <v>105</v>
      </c>
      <c r="C3304" t="s">
        <v>660</v>
      </c>
      <c r="D3304">
        <v>266</v>
      </c>
      <c r="E3304" t="s">
        <v>23</v>
      </c>
      <c r="F3304" s="2">
        <v>45313</v>
      </c>
      <c r="G3304" t="s">
        <v>672</v>
      </c>
      <c r="H3304" t="s">
        <v>1085</v>
      </c>
      <c r="I3304">
        <v>-784.04</v>
      </c>
    </row>
    <row r="3305" spans="1:9" x14ac:dyDescent="0.35">
      <c r="A3305">
        <v>4005</v>
      </c>
      <c r="B3305">
        <v>105</v>
      </c>
      <c r="C3305" t="s">
        <v>660</v>
      </c>
      <c r="D3305">
        <v>266</v>
      </c>
      <c r="E3305" t="s">
        <v>23</v>
      </c>
      <c r="F3305" s="2">
        <v>45313</v>
      </c>
      <c r="G3305" t="s">
        <v>672</v>
      </c>
      <c r="H3305" t="s">
        <v>1141</v>
      </c>
      <c r="I3305">
        <v>-1033.58</v>
      </c>
    </row>
    <row r="3306" spans="1:9" x14ac:dyDescent="0.35">
      <c r="A3306">
        <v>4006</v>
      </c>
      <c r="B3306">
        <v>105</v>
      </c>
      <c r="C3306" t="s">
        <v>660</v>
      </c>
      <c r="D3306">
        <v>266</v>
      </c>
      <c r="E3306" t="s">
        <v>23</v>
      </c>
      <c r="F3306" s="2">
        <v>45313</v>
      </c>
      <c r="G3306" t="s">
        <v>672</v>
      </c>
      <c r="H3306" t="s">
        <v>1092</v>
      </c>
      <c r="I3306">
        <v>-1135</v>
      </c>
    </row>
    <row r="3307" spans="1:9" x14ac:dyDescent="0.35">
      <c r="A3307">
        <v>4007</v>
      </c>
      <c r="B3307">
        <v>105</v>
      </c>
      <c r="C3307" t="s">
        <v>660</v>
      </c>
      <c r="D3307">
        <v>266</v>
      </c>
      <c r="E3307" t="s">
        <v>23</v>
      </c>
      <c r="F3307" s="2">
        <v>45313</v>
      </c>
      <c r="G3307" t="s">
        <v>672</v>
      </c>
      <c r="H3307" t="s">
        <v>1134</v>
      </c>
      <c r="I3307">
        <v>-2173.87</v>
      </c>
    </row>
    <row r="3308" spans="1:9" x14ac:dyDescent="0.35">
      <c r="A3308">
        <v>4008</v>
      </c>
      <c r="B3308">
        <v>105</v>
      </c>
      <c r="C3308" t="s">
        <v>660</v>
      </c>
      <c r="D3308">
        <v>266</v>
      </c>
      <c r="E3308" t="s">
        <v>23</v>
      </c>
      <c r="F3308" s="2">
        <v>45313</v>
      </c>
      <c r="G3308" t="s">
        <v>672</v>
      </c>
      <c r="H3308" t="s">
        <v>1509</v>
      </c>
      <c r="I3308">
        <v>-2264.54</v>
      </c>
    </row>
    <row r="3309" spans="1:9" x14ac:dyDescent="0.35">
      <c r="A3309">
        <v>4009</v>
      </c>
      <c r="B3309">
        <v>105</v>
      </c>
      <c r="C3309" t="s">
        <v>660</v>
      </c>
      <c r="D3309">
        <v>266</v>
      </c>
      <c r="E3309" t="s">
        <v>23</v>
      </c>
      <c r="F3309" s="2">
        <v>45313</v>
      </c>
      <c r="G3309" t="s">
        <v>672</v>
      </c>
      <c r="H3309" t="s">
        <v>1093</v>
      </c>
      <c r="I3309">
        <v>-2575.5500000000002</v>
      </c>
    </row>
    <row r="3310" spans="1:9" x14ac:dyDescent="0.35">
      <c r="A3310">
        <v>4010</v>
      </c>
      <c r="B3310">
        <v>105</v>
      </c>
      <c r="C3310" t="s">
        <v>660</v>
      </c>
      <c r="D3310">
        <v>266</v>
      </c>
      <c r="E3310" t="s">
        <v>23</v>
      </c>
      <c r="F3310" s="2">
        <v>45313</v>
      </c>
      <c r="G3310" t="s">
        <v>672</v>
      </c>
      <c r="H3310" t="s">
        <v>1134</v>
      </c>
      <c r="I3310">
        <v>-2640.6</v>
      </c>
    </row>
    <row r="3311" spans="1:9" x14ac:dyDescent="0.35">
      <c r="A3311">
        <v>4011</v>
      </c>
      <c r="B3311">
        <v>105</v>
      </c>
      <c r="C3311" t="s">
        <v>660</v>
      </c>
      <c r="D3311">
        <v>266</v>
      </c>
      <c r="E3311" t="s">
        <v>23</v>
      </c>
      <c r="F3311" s="2">
        <v>45313</v>
      </c>
      <c r="G3311" t="s">
        <v>672</v>
      </c>
      <c r="H3311" t="s">
        <v>1206</v>
      </c>
      <c r="I3311">
        <v>-969.56</v>
      </c>
    </row>
    <row r="3312" spans="1:9" x14ac:dyDescent="0.35">
      <c r="A3312">
        <v>4012</v>
      </c>
      <c r="B3312">
        <v>105</v>
      </c>
      <c r="C3312" t="s">
        <v>660</v>
      </c>
      <c r="D3312">
        <v>266</v>
      </c>
      <c r="E3312" t="s">
        <v>23</v>
      </c>
      <c r="F3312" s="2">
        <v>45313</v>
      </c>
      <c r="G3312" t="s">
        <v>672</v>
      </c>
      <c r="H3312" t="s">
        <v>696</v>
      </c>
      <c r="I3312">
        <v>-1.65</v>
      </c>
    </row>
    <row r="3313" spans="1:9" x14ac:dyDescent="0.35">
      <c r="A3313">
        <v>4013</v>
      </c>
      <c r="B3313">
        <v>105</v>
      </c>
      <c r="C3313" t="s">
        <v>660</v>
      </c>
      <c r="D3313">
        <v>266</v>
      </c>
      <c r="E3313" t="s">
        <v>23</v>
      </c>
      <c r="F3313" s="2">
        <v>45313</v>
      </c>
      <c r="G3313" t="s">
        <v>672</v>
      </c>
      <c r="H3313" t="s">
        <v>807</v>
      </c>
      <c r="I3313">
        <v>-2692.12</v>
      </c>
    </row>
    <row r="3314" spans="1:9" x14ac:dyDescent="0.35">
      <c r="A3314">
        <v>4014</v>
      </c>
      <c r="B3314">
        <v>105</v>
      </c>
      <c r="C3314" t="s">
        <v>660</v>
      </c>
      <c r="D3314">
        <v>266</v>
      </c>
      <c r="E3314" t="s">
        <v>23</v>
      </c>
      <c r="F3314" s="2">
        <v>45313</v>
      </c>
      <c r="G3314" t="s">
        <v>672</v>
      </c>
      <c r="H3314" t="s">
        <v>714</v>
      </c>
      <c r="I3314">
        <v>-1000</v>
      </c>
    </row>
    <row r="3315" spans="1:9" x14ac:dyDescent="0.35">
      <c r="A3315">
        <v>4015</v>
      </c>
      <c r="B3315">
        <v>105</v>
      </c>
      <c r="C3315" t="s">
        <v>660</v>
      </c>
      <c r="D3315">
        <v>266</v>
      </c>
      <c r="E3315" t="s">
        <v>23</v>
      </c>
      <c r="F3315" s="2">
        <v>45313</v>
      </c>
      <c r="G3315" t="s">
        <v>672</v>
      </c>
      <c r="H3315" t="s">
        <v>772</v>
      </c>
      <c r="I3315">
        <v>-10</v>
      </c>
    </row>
    <row r="3316" spans="1:9" x14ac:dyDescent="0.35">
      <c r="A3316">
        <v>4016</v>
      </c>
      <c r="B3316">
        <v>105</v>
      </c>
      <c r="C3316" t="s">
        <v>660</v>
      </c>
      <c r="D3316">
        <v>266</v>
      </c>
      <c r="E3316" t="s">
        <v>23</v>
      </c>
      <c r="F3316" s="2">
        <v>45313</v>
      </c>
      <c r="G3316" t="s">
        <v>672</v>
      </c>
      <c r="H3316" t="s">
        <v>686</v>
      </c>
      <c r="I3316">
        <v>-40000</v>
      </c>
    </row>
    <row r="3317" spans="1:9" x14ac:dyDescent="0.35">
      <c r="A3317">
        <v>4017</v>
      </c>
      <c r="B3317">
        <v>105</v>
      </c>
      <c r="C3317" t="s">
        <v>660</v>
      </c>
      <c r="D3317">
        <v>266</v>
      </c>
      <c r="E3317" t="s">
        <v>23</v>
      </c>
      <c r="F3317" s="2">
        <v>45313</v>
      </c>
      <c r="G3317" t="s">
        <v>672</v>
      </c>
      <c r="H3317" t="s">
        <v>682</v>
      </c>
      <c r="I3317">
        <v>-10</v>
      </c>
    </row>
    <row r="3318" spans="1:9" x14ac:dyDescent="0.35">
      <c r="A3318">
        <v>4018</v>
      </c>
      <c r="B3318">
        <v>105</v>
      </c>
      <c r="C3318" t="s">
        <v>660</v>
      </c>
      <c r="D3318">
        <v>266</v>
      </c>
      <c r="E3318" t="s">
        <v>23</v>
      </c>
      <c r="F3318" s="2">
        <v>45313</v>
      </c>
      <c r="G3318" t="s">
        <v>672</v>
      </c>
      <c r="H3318" t="s">
        <v>665</v>
      </c>
      <c r="I3318">
        <v>-10</v>
      </c>
    </row>
    <row r="3319" spans="1:9" x14ac:dyDescent="0.35">
      <c r="A3319">
        <v>4019</v>
      </c>
      <c r="B3319">
        <v>105</v>
      </c>
      <c r="C3319" t="s">
        <v>660</v>
      </c>
      <c r="D3319">
        <v>266</v>
      </c>
      <c r="E3319" t="s">
        <v>23</v>
      </c>
      <c r="F3319" s="2">
        <v>45313</v>
      </c>
      <c r="G3319" t="s">
        <v>672</v>
      </c>
      <c r="H3319" t="s">
        <v>665</v>
      </c>
      <c r="I3319">
        <v>-23948.3</v>
      </c>
    </row>
    <row r="3320" spans="1:9" x14ac:dyDescent="0.35">
      <c r="A3320">
        <v>4020</v>
      </c>
      <c r="B3320">
        <v>105</v>
      </c>
      <c r="C3320" t="s">
        <v>660</v>
      </c>
      <c r="D3320">
        <v>266</v>
      </c>
      <c r="E3320" t="s">
        <v>23</v>
      </c>
      <c r="F3320" s="2">
        <v>45313</v>
      </c>
      <c r="G3320" t="s">
        <v>672</v>
      </c>
      <c r="H3320" t="s">
        <v>665</v>
      </c>
      <c r="I3320">
        <v>-20000</v>
      </c>
    </row>
    <row r="3321" spans="1:9" x14ac:dyDescent="0.35">
      <c r="A3321">
        <v>4021</v>
      </c>
      <c r="B3321">
        <v>105</v>
      </c>
      <c r="C3321" t="s">
        <v>660</v>
      </c>
      <c r="D3321">
        <v>266</v>
      </c>
      <c r="E3321" t="s">
        <v>23</v>
      </c>
      <c r="F3321" s="2">
        <v>45313</v>
      </c>
      <c r="G3321" t="s">
        <v>672</v>
      </c>
      <c r="H3321" t="s">
        <v>686</v>
      </c>
      <c r="I3321">
        <v>-152</v>
      </c>
    </row>
    <row r="3322" spans="1:9" x14ac:dyDescent="0.35">
      <c r="A3322">
        <v>4022</v>
      </c>
      <c r="B3322">
        <v>105</v>
      </c>
      <c r="C3322" t="s">
        <v>660</v>
      </c>
      <c r="D3322">
        <v>266</v>
      </c>
      <c r="E3322" t="s">
        <v>23</v>
      </c>
      <c r="F3322" s="2">
        <v>45313</v>
      </c>
      <c r="G3322" t="s">
        <v>672</v>
      </c>
      <c r="H3322" t="s">
        <v>772</v>
      </c>
      <c r="I3322">
        <v>-1502</v>
      </c>
    </row>
    <row r="3323" spans="1:9" x14ac:dyDescent="0.35">
      <c r="A3323">
        <v>4023</v>
      </c>
      <c r="B3323">
        <v>105</v>
      </c>
      <c r="C3323" t="s">
        <v>660</v>
      </c>
      <c r="D3323">
        <v>266</v>
      </c>
      <c r="E3323" t="s">
        <v>23</v>
      </c>
      <c r="F3323" s="2">
        <v>45313</v>
      </c>
      <c r="G3323" t="s">
        <v>672</v>
      </c>
      <c r="H3323" t="s">
        <v>715</v>
      </c>
      <c r="I3323">
        <v>-900</v>
      </c>
    </row>
    <row r="3324" spans="1:9" x14ac:dyDescent="0.35">
      <c r="A3324">
        <v>4025</v>
      </c>
      <c r="B3324">
        <v>105</v>
      </c>
      <c r="C3324" t="s">
        <v>660</v>
      </c>
      <c r="D3324">
        <v>266</v>
      </c>
      <c r="E3324" t="s">
        <v>23</v>
      </c>
      <c r="F3324" s="2">
        <v>45313</v>
      </c>
      <c r="G3324" t="s">
        <v>672</v>
      </c>
      <c r="H3324" t="s">
        <v>1830</v>
      </c>
      <c r="I3324">
        <v>-1000</v>
      </c>
    </row>
    <row r="3325" spans="1:9" x14ac:dyDescent="0.35">
      <c r="A3325">
        <v>4026</v>
      </c>
      <c r="B3325">
        <v>105</v>
      </c>
      <c r="C3325" t="s">
        <v>660</v>
      </c>
      <c r="D3325">
        <v>266</v>
      </c>
      <c r="E3325" t="s">
        <v>23</v>
      </c>
      <c r="F3325" s="2">
        <v>45313</v>
      </c>
      <c r="G3325" t="s">
        <v>672</v>
      </c>
      <c r="H3325" t="s">
        <v>1831</v>
      </c>
      <c r="I3325">
        <v>-700</v>
      </c>
    </row>
    <row r="3326" spans="1:9" x14ac:dyDescent="0.35">
      <c r="A3326">
        <v>4027</v>
      </c>
      <c r="B3326">
        <v>105</v>
      </c>
      <c r="C3326" t="s">
        <v>660</v>
      </c>
      <c r="D3326">
        <v>266</v>
      </c>
      <c r="E3326" t="s">
        <v>23</v>
      </c>
      <c r="F3326" s="2">
        <v>45313</v>
      </c>
      <c r="G3326" t="s">
        <v>672</v>
      </c>
      <c r="H3326" t="s">
        <v>1832</v>
      </c>
      <c r="I3326">
        <v>-1000</v>
      </c>
    </row>
    <row r="3327" spans="1:9" x14ac:dyDescent="0.35">
      <c r="A3327">
        <v>4028</v>
      </c>
      <c r="B3327">
        <v>105</v>
      </c>
      <c r="C3327" t="s">
        <v>660</v>
      </c>
      <c r="D3327">
        <v>266</v>
      </c>
      <c r="E3327" t="s">
        <v>23</v>
      </c>
      <c r="F3327" s="2">
        <v>45313</v>
      </c>
      <c r="G3327" t="s">
        <v>672</v>
      </c>
      <c r="H3327" t="s">
        <v>1833</v>
      </c>
      <c r="I3327">
        <v>-1020</v>
      </c>
    </row>
    <row r="3328" spans="1:9" x14ac:dyDescent="0.35">
      <c r="A3328">
        <v>4029</v>
      </c>
      <c r="B3328">
        <v>105</v>
      </c>
      <c r="C3328" t="s">
        <v>660</v>
      </c>
      <c r="D3328">
        <v>266</v>
      </c>
      <c r="E3328" t="s">
        <v>23</v>
      </c>
      <c r="F3328" s="2">
        <v>45313</v>
      </c>
      <c r="G3328" t="s">
        <v>672</v>
      </c>
      <c r="H3328" t="s">
        <v>1834</v>
      </c>
      <c r="I3328">
        <v>-1250</v>
      </c>
    </row>
    <row r="3329" spans="1:9" x14ac:dyDescent="0.35">
      <c r="A3329">
        <v>4030</v>
      </c>
      <c r="B3329">
        <v>105</v>
      </c>
      <c r="C3329" t="s">
        <v>660</v>
      </c>
      <c r="D3329">
        <v>266</v>
      </c>
      <c r="E3329" t="s">
        <v>23</v>
      </c>
      <c r="F3329" s="2">
        <v>45313</v>
      </c>
      <c r="G3329" t="s">
        <v>672</v>
      </c>
      <c r="H3329" t="s">
        <v>1835</v>
      </c>
      <c r="I3329">
        <v>-900</v>
      </c>
    </row>
    <row r="3330" spans="1:9" x14ac:dyDescent="0.35">
      <c r="A3330">
        <v>4031</v>
      </c>
      <c r="B3330">
        <v>105</v>
      </c>
      <c r="C3330" t="s">
        <v>660</v>
      </c>
      <c r="D3330">
        <v>266</v>
      </c>
      <c r="E3330" t="s">
        <v>23</v>
      </c>
      <c r="F3330" s="2">
        <v>45313</v>
      </c>
      <c r="G3330" t="s">
        <v>672</v>
      </c>
      <c r="H3330" t="s">
        <v>1836</v>
      </c>
      <c r="I3330">
        <v>-1000</v>
      </c>
    </row>
    <row r="3331" spans="1:9" x14ac:dyDescent="0.35">
      <c r="A3331">
        <v>4032</v>
      </c>
      <c r="B3331">
        <v>105</v>
      </c>
      <c r="C3331" t="s">
        <v>660</v>
      </c>
      <c r="D3331">
        <v>266</v>
      </c>
      <c r="E3331" t="s">
        <v>23</v>
      </c>
      <c r="F3331" s="2">
        <v>45313</v>
      </c>
      <c r="G3331" t="s">
        <v>672</v>
      </c>
      <c r="H3331" t="s">
        <v>1837</v>
      </c>
      <c r="I3331">
        <v>-1000</v>
      </c>
    </row>
    <row r="3332" spans="1:9" x14ac:dyDescent="0.35">
      <c r="A3332">
        <v>3933</v>
      </c>
      <c r="B3332">
        <v>105</v>
      </c>
      <c r="C3332" t="s">
        <v>660</v>
      </c>
      <c r="D3332">
        <v>266</v>
      </c>
      <c r="E3332" t="s">
        <v>23</v>
      </c>
      <c r="F3332" s="2">
        <v>45310</v>
      </c>
      <c r="G3332" t="s">
        <v>661</v>
      </c>
      <c r="H3332" t="s">
        <v>1787</v>
      </c>
      <c r="I3332">
        <v>6807.8</v>
      </c>
    </row>
    <row r="3333" spans="1:9" x14ac:dyDescent="0.35">
      <c r="A3333">
        <v>3934</v>
      </c>
      <c r="B3333">
        <v>105</v>
      </c>
      <c r="C3333" t="s">
        <v>660</v>
      </c>
      <c r="D3333">
        <v>266</v>
      </c>
      <c r="E3333" t="s">
        <v>23</v>
      </c>
      <c r="F3333" s="2">
        <v>45310</v>
      </c>
      <c r="G3333" t="s">
        <v>661</v>
      </c>
      <c r="H3333" t="s">
        <v>1787</v>
      </c>
      <c r="I3333">
        <v>14794.81</v>
      </c>
    </row>
    <row r="3334" spans="1:9" x14ac:dyDescent="0.35">
      <c r="A3334">
        <v>3935</v>
      </c>
      <c r="B3334">
        <v>105</v>
      </c>
      <c r="C3334" t="s">
        <v>660</v>
      </c>
      <c r="D3334">
        <v>266</v>
      </c>
      <c r="E3334" t="s">
        <v>23</v>
      </c>
      <c r="F3334" s="2">
        <v>45310</v>
      </c>
      <c r="G3334" t="s">
        <v>661</v>
      </c>
      <c r="H3334" t="s">
        <v>686</v>
      </c>
      <c r="I3334">
        <v>48554.22</v>
      </c>
    </row>
    <row r="3335" spans="1:9" x14ac:dyDescent="0.35">
      <c r="A3335">
        <v>3936</v>
      </c>
      <c r="B3335">
        <v>105</v>
      </c>
      <c r="C3335" t="s">
        <v>660</v>
      </c>
      <c r="D3335">
        <v>266</v>
      </c>
      <c r="E3335" t="s">
        <v>23</v>
      </c>
      <c r="F3335" s="2">
        <v>45310</v>
      </c>
      <c r="G3335" t="s">
        <v>661</v>
      </c>
      <c r="H3335" t="s">
        <v>680</v>
      </c>
      <c r="I3335">
        <v>5204.3900000000003</v>
      </c>
    </row>
    <row r="3336" spans="1:9" x14ac:dyDescent="0.35">
      <c r="A3336">
        <v>3937</v>
      </c>
      <c r="B3336">
        <v>105</v>
      </c>
      <c r="C3336" t="s">
        <v>660</v>
      </c>
      <c r="D3336">
        <v>266</v>
      </c>
      <c r="E3336" t="s">
        <v>23</v>
      </c>
      <c r="F3336" s="2">
        <v>45310</v>
      </c>
      <c r="G3336" t="s">
        <v>661</v>
      </c>
      <c r="H3336" t="s">
        <v>666</v>
      </c>
      <c r="I3336">
        <v>2446.69</v>
      </c>
    </row>
    <row r="3337" spans="1:9" x14ac:dyDescent="0.35">
      <c r="A3337">
        <v>3938</v>
      </c>
      <c r="B3337">
        <v>105</v>
      </c>
      <c r="C3337" t="s">
        <v>660</v>
      </c>
      <c r="D3337">
        <v>266</v>
      </c>
      <c r="E3337" t="s">
        <v>23</v>
      </c>
      <c r="F3337" s="2">
        <v>45310</v>
      </c>
      <c r="G3337" t="s">
        <v>661</v>
      </c>
      <c r="H3337" t="s">
        <v>667</v>
      </c>
      <c r="I3337">
        <v>167.85</v>
      </c>
    </row>
    <row r="3338" spans="1:9" x14ac:dyDescent="0.35">
      <c r="A3338">
        <v>3940</v>
      </c>
      <c r="B3338">
        <v>105</v>
      </c>
      <c r="C3338" t="s">
        <v>660</v>
      </c>
      <c r="D3338">
        <v>266</v>
      </c>
      <c r="E3338" t="s">
        <v>23</v>
      </c>
      <c r="F3338" s="2">
        <v>45310</v>
      </c>
      <c r="G3338" t="s">
        <v>661</v>
      </c>
      <c r="H3338" t="s">
        <v>1838</v>
      </c>
      <c r="I3338">
        <v>146.52000000000001</v>
      </c>
    </row>
    <row r="3339" spans="1:9" x14ac:dyDescent="0.35">
      <c r="A3339">
        <v>3941</v>
      </c>
      <c r="B3339">
        <v>105</v>
      </c>
      <c r="C3339" t="s">
        <v>660</v>
      </c>
      <c r="D3339">
        <v>266</v>
      </c>
      <c r="E3339" t="s">
        <v>23</v>
      </c>
      <c r="F3339" s="2">
        <v>45310</v>
      </c>
      <c r="G3339" t="s">
        <v>661</v>
      </c>
      <c r="H3339" t="s">
        <v>1839</v>
      </c>
      <c r="I3339">
        <v>849.27</v>
      </c>
    </row>
    <row r="3340" spans="1:9" x14ac:dyDescent="0.35">
      <c r="A3340">
        <v>3942</v>
      </c>
      <c r="B3340">
        <v>105</v>
      </c>
      <c r="C3340" t="s">
        <v>660</v>
      </c>
      <c r="D3340">
        <v>266</v>
      </c>
      <c r="E3340" t="s">
        <v>23</v>
      </c>
      <c r="F3340" s="2">
        <v>45310</v>
      </c>
      <c r="G3340" t="s">
        <v>661</v>
      </c>
      <c r="H3340" t="s">
        <v>1840</v>
      </c>
      <c r="I3340">
        <v>7990.39</v>
      </c>
    </row>
    <row r="3341" spans="1:9" x14ac:dyDescent="0.35">
      <c r="A3341">
        <v>3943</v>
      </c>
      <c r="B3341">
        <v>105</v>
      </c>
      <c r="C3341" t="s">
        <v>660</v>
      </c>
      <c r="D3341">
        <v>266</v>
      </c>
      <c r="E3341" t="s">
        <v>23</v>
      </c>
      <c r="F3341" s="2">
        <v>45310</v>
      </c>
      <c r="G3341" t="s">
        <v>661</v>
      </c>
      <c r="H3341" t="s">
        <v>1841</v>
      </c>
      <c r="I3341">
        <v>168.37</v>
      </c>
    </row>
    <row r="3342" spans="1:9" x14ac:dyDescent="0.35">
      <c r="A3342">
        <v>3944</v>
      </c>
      <c r="B3342">
        <v>105</v>
      </c>
      <c r="C3342" t="s">
        <v>660</v>
      </c>
      <c r="D3342">
        <v>266</v>
      </c>
      <c r="E3342" t="s">
        <v>23</v>
      </c>
      <c r="F3342" s="2">
        <v>45310</v>
      </c>
      <c r="G3342" t="s">
        <v>661</v>
      </c>
      <c r="H3342" t="s">
        <v>1842</v>
      </c>
      <c r="I3342">
        <v>198.88</v>
      </c>
    </row>
    <row r="3343" spans="1:9" x14ac:dyDescent="0.35">
      <c r="A3343">
        <v>3945</v>
      </c>
      <c r="B3343">
        <v>105</v>
      </c>
      <c r="C3343" t="s">
        <v>660</v>
      </c>
      <c r="D3343">
        <v>266</v>
      </c>
      <c r="E3343" t="s">
        <v>23</v>
      </c>
      <c r="F3343" s="2">
        <v>45310</v>
      </c>
      <c r="G3343" t="s">
        <v>661</v>
      </c>
      <c r="H3343" t="s">
        <v>1843</v>
      </c>
      <c r="I3343">
        <v>1450</v>
      </c>
    </row>
    <row r="3344" spans="1:9" x14ac:dyDescent="0.35">
      <c r="A3344">
        <v>3946</v>
      </c>
      <c r="B3344">
        <v>105</v>
      </c>
      <c r="C3344" t="s">
        <v>660</v>
      </c>
      <c r="D3344">
        <v>266</v>
      </c>
      <c r="E3344" t="s">
        <v>23</v>
      </c>
      <c r="F3344" s="2">
        <v>45310</v>
      </c>
      <c r="G3344" t="s">
        <v>661</v>
      </c>
      <c r="H3344" t="s">
        <v>1844</v>
      </c>
      <c r="I3344">
        <v>5000</v>
      </c>
    </row>
    <row r="3345" spans="1:9" x14ac:dyDescent="0.35">
      <c r="A3345">
        <v>3947</v>
      </c>
      <c r="B3345">
        <v>105</v>
      </c>
      <c r="C3345" t="s">
        <v>660</v>
      </c>
      <c r="D3345">
        <v>266</v>
      </c>
      <c r="E3345" t="s">
        <v>23</v>
      </c>
      <c r="F3345" s="2">
        <v>45310</v>
      </c>
      <c r="G3345" t="s">
        <v>661</v>
      </c>
      <c r="H3345" t="s">
        <v>1845</v>
      </c>
      <c r="I3345">
        <v>63.28</v>
      </c>
    </row>
    <row r="3346" spans="1:9" x14ac:dyDescent="0.35">
      <c r="A3346">
        <v>3948</v>
      </c>
      <c r="B3346">
        <v>105</v>
      </c>
      <c r="C3346" t="s">
        <v>660</v>
      </c>
      <c r="D3346">
        <v>266</v>
      </c>
      <c r="E3346" t="s">
        <v>23</v>
      </c>
      <c r="F3346" s="2">
        <v>45310</v>
      </c>
      <c r="G3346" t="s">
        <v>661</v>
      </c>
      <c r="H3346" t="s">
        <v>1846</v>
      </c>
      <c r="I3346">
        <v>178.73</v>
      </c>
    </row>
    <row r="3347" spans="1:9" x14ac:dyDescent="0.35">
      <c r="A3347">
        <v>3949</v>
      </c>
      <c r="B3347">
        <v>105</v>
      </c>
      <c r="C3347" t="s">
        <v>660</v>
      </c>
      <c r="D3347">
        <v>266</v>
      </c>
      <c r="E3347" t="s">
        <v>23</v>
      </c>
      <c r="F3347" s="2">
        <v>45310</v>
      </c>
      <c r="G3347" t="s">
        <v>661</v>
      </c>
      <c r="H3347" t="s">
        <v>1847</v>
      </c>
      <c r="I3347">
        <v>118.08</v>
      </c>
    </row>
    <row r="3348" spans="1:9" x14ac:dyDescent="0.35">
      <c r="A3348">
        <v>3950</v>
      </c>
      <c r="B3348">
        <v>105</v>
      </c>
      <c r="C3348" t="s">
        <v>660</v>
      </c>
      <c r="D3348">
        <v>266</v>
      </c>
      <c r="E3348" t="s">
        <v>23</v>
      </c>
      <c r="F3348" s="2">
        <v>45310</v>
      </c>
      <c r="G3348" t="s">
        <v>661</v>
      </c>
      <c r="H3348" t="s">
        <v>1848</v>
      </c>
      <c r="I3348">
        <v>76.27</v>
      </c>
    </row>
    <row r="3349" spans="1:9" x14ac:dyDescent="0.35">
      <c r="A3349">
        <v>3951</v>
      </c>
      <c r="B3349">
        <v>105</v>
      </c>
      <c r="C3349" t="s">
        <v>660</v>
      </c>
      <c r="D3349">
        <v>266</v>
      </c>
      <c r="E3349" t="s">
        <v>23</v>
      </c>
      <c r="F3349" s="2">
        <v>45310</v>
      </c>
      <c r="G3349" t="s">
        <v>661</v>
      </c>
      <c r="H3349" t="s">
        <v>1849</v>
      </c>
      <c r="I3349">
        <v>114.35</v>
      </c>
    </row>
    <row r="3350" spans="1:9" x14ac:dyDescent="0.35">
      <c r="A3350">
        <v>3952</v>
      </c>
      <c r="B3350">
        <v>105</v>
      </c>
      <c r="C3350" t="s">
        <v>660</v>
      </c>
      <c r="D3350">
        <v>266</v>
      </c>
      <c r="E3350" t="s">
        <v>23</v>
      </c>
      <c r="F3350" s="2">
        <v>45310</v>
      </c>
      <c r="G3350" t="s">
        <v>672</v>
      </c>
      <c r="H3350" t="s">
        <v>1205</v>
      </c>
      <c r="I3350">
        <v>-270.85000000000002</v>
      </c>
    </row>
    <row r="3351" spans="1:9" x14ac:dyDescent="0.35">
      <c r="A3351">
        <v>3953</v>
      </c>
      <c r="B3351">
        <v>105</v>
      </c>
      <c r="C3351" t="s">
        <v>660</v>
      </c>
      <c r="D3351">
        <v>266</v>
      </c>
      <c r="E3351" t="s">
        <v>23</v>
      </c>
      <c r="F3351" s="2">
        <v>45310</v>
      </c>
      <c r="G3351" t="s">
        <v>672</v>
      </c>
      <c r="H3351" t="s">
        <v>1850</v>
      </c>
      <c r="I3351">
        <v>-459</v>
      </c>
    </row>
    <row r="3352" spans="1:9" x14ac:dyDescent="0.35">
      <c r="A3352">
        <v>3954</v>
      </c>
      <c r="B3352">
        <v>105</v>
      </c>
      <c r="C3352" t="s">
        <v>660</v>
      </c>
      <c r="D3352">
        <v>266</v>
      </c>
      <c r="E3352" t="s">
        <v>23</v>
      </c>
      <c r="F3352" s="2">
        <v>45310</v>
      </c>
      <c r="G3352" t="s">
        <v>672</v>
      </c>
      <c r="H3352" t="s">
        <v>1204</v>
      </c>
      <c r="I3352">
        <v>-564.16999999999996</v>
      </c>
    </row>
    <row r="3353" spans="1:9" x14ac:dyDescent="0.35">
      <c r="A3353">
        <v>3955</v>
      </c>
      <c r="B3353">
        <v>105</v>
      </c>
      <c r="C3353" t="s">
        <v>660</v>
      </c>
      <c r="D3353">
        <v>266</v>
      </c>
      <c r="E3353" t="s">
        <v>23</v>
      </c>
      <c r="F3353" s="2">
        <v>45310</v>
      </c>
      <c r="G3353" t="s">
        <v>672</v>
      </c>
      <c r="H3353" t="s">
        <v>1088</v>
      </c>
      <c r="I3353">
        <v>-1292.45</v>
      </c>
    </row>
    <row r="3354" spans="1:9" x14ac:dyDescent="0.35">
      <c r="A3354">
        <v>3956</v>
      </c>
      <c r="B3354">
        <v>105</v>
      </c>
      <c r="C3354" t="s">
        <v>660</v>
      </c>
      <c r="D3354">
        <v>266</v>
      </c>
      <c r="E3354" t="s">
        <v>23</v>
      </c>
      <c r="F3354" s="2">
        <v>45310</v>
      </c>
      <c r="G3354" t="s">
        <v>672</v>
      </c>
      <c r="H3354" t="s">
        <v>1207</v>
      </c>
      <c r="I3354">
        <v>-1439.1</v>
      </c>
    </row>
    <row r="3355" spans="1:9" x14ac:dyDescent="0.35">
      <c r="A3355">
        <v>3957</v>
      </c>
      <c r="B3355">
        <v>105</v>
      </c>
      <c r="C3355" t="s">
        <v>660</v>
      </c>
      <c r="D3355">
        <v>266</v>
      </c>
      <c r="E3355" t="s">
        <v>23</v>
      </c>
      <c r="F3355" s="2">
        <v>45310</v>
      </c>
      <c r="G3355" t="s">
        <v>672</v>
      </c>
      <c r="H3355" t="s">
        <v>1851</v>
      </c>
      <c r="I3355">
        <v>-2790</v>
      </c>
    </row>
    <row r="3356" spans="1:9" x14ac:dyDescent="0.35">
      <c r="A3356">
        <v>3958</v>
      </c>
      <c r="B3356">
        <v>105</v>
      </c>
      <c r="C3356" t="s">
        <v>660</v>
      </c>
      <c r="D3356">
        <v>266</v>
      </c>
      <c r="E3356" t="s">
        <v>23</v>
      </c>
      <c r="F3356" s="2">
        <v>45310</v>
      </c>
      <c r="G3356" t="s">
        <v>672</v>
      </c>
      <c r="H3356" t="s">
        <v>1093</v>
      </c>
      <c r="I3356">
        <v>-5089.09</v>
      </c>
    </row>
    <row r="3357" spans="1:9" x14ac:dyDescent="0.35">
      <c r="A3357">
        <v>3959</v>
      </c>
      <c r="B3357">
        <v>105</v>
      </c>
      <c r="C3357" t="s">
        <v>660</v>
      </c>
      <c r="D3357">
        <v>266</v>
      </c>
      <c r="E3357" t="s">
        <v>23</v>
      </c>
      <c r="F3357" s="2">
        <v>45310</v>
      </c>
      <c r="G3357" t="s">
        <v>672</v>
      </c>
      <c r="H3357" t="s">
        <v>696</v>
      </c>
      <c r="I3357">
        <v>-5.56</v>
      </c>
    </row>
    <row r="3358" spans="1:9" x14ac:dyDescent="0.35">
      <c r="A3358">
        <v>3960</v>
      </c>
      <c r="B3358">
        <v>105</v>
      </c>
      <c r="C3358" t="s">
        <v>660</v>
      </c>
      <c r="D3358">
        <v>266</v>
      </c>
      <c r="E3358" t="s">
        <v>23</v>
      </c>
      <c r="F3358" s="2">
        <v>45310</v>
      </c>
      <c r="G3358" t="s">
        <v>672</v>
      </c>
      <c r="H3358" t="s">
        <v>696</v>
      </c>
      <c r="I3358">
        <v>-9</v>
      </c>
    </row>
    <row r="3359" spans="1:9" x14ac:dyDescent="0.35">
      <c r="A3359">
        <v>3961</v>
      </c>
      <c r="B3359">
        <v>105</v>
      </c>
      <c r="C3359" t="s">
        <v>660</v>
      </c>
      <c r="D3359">
        <v>266</v>
      </c>
      <c r="E3359" t="s">
        <v>23</v>
      </c>
      <c r="F3359" s="2">
        <v>45310</v>
      </c>
      <c r="G3359" t="s">
        <v>672</v>
      </c>
      <c r="H3359" t="s">
        <v>696</v>
      </c>
      <c r="I3359">
        <v>-9</v>
      </c>
    </row>
    <row r="3360" spans="1:9" x14ac:dyDescent="0.35">
      <c r="A3360">
        <v>3962</v>
      </c>
      <c r="B3360">
        <v>105</v>
      </c>
      <c r="C3360" t="s">
        <v>660</v>
      </c>
      <c r="D3360">
        <v>266</v>
      </c>
      <c r="E3360" t="s">
        <v>23</v>
      </c>
      <c r="F3360" s="2">
        <v>45310</v>
      </c>
      <c r="G3360" t="s">
        <v>672</v>
      </c>
      <c r="H3360" t="s">
        <v>807</v>
      </c>
      <c r="I3360">
        <v>-2548.75</v>
      </c>
    </row>
    <row r="3361" spans="1:9" x14ac:dyDescent="0.35">
      <c r="A3361">
        <v>3963</v>
      </c>
      <c r="B3361">
        <v>105</v>
      </c>
      <c r="C3361" t="s">
        <v>660</v>
      </c>
      <c r="D3361">
        <v>266</v>
      </c>
      <c r="E3361" t="s">
        <v>23</v>
      </c>
      <c r="F3361" s="2">
        <v>45310</v>
      </c>
      <c r="G3361" t="s">
        <v>672</v>
      </c>
      <c r="H3361" t="s">
        <v>807</v>
      </c>
      <c r="I3361">
        <v>-595.23</v>
      </c>
    </row>
    <row r="3362" spans="1:9" x14ac:dyDescent="0.35">
      <c r="A3362">
        <v>3964</v>
      </c>
      <c r="B3362">
        <v>105</v>
      </c>
      <c r="C3362" t="s">
        <v>660</v>
      </c>
      <c r="D3362">
        <v>266</v>
      </c>
      <c r="E3362" t="s">
        <v>23</v>
      </c>
      <c r="F3362" s="2">
        <v>45310</v>
      </c>
      <c r="G3362" t="s">
        <v>672</v>
      </c>
      <c r="H3362" t="s">
        <v>665</v>
      </c>
      <c r="I3362">
        <v>-10400</v>
      </c>
    </row>
    <row r="3363" spans="1:9" x14ac:dyDescent="0.35">
      <c r="A3363">
        <v>3965</v>
      </c>
      <c r="B3363">
        <v>105</v>
      </c>
      <c r="C3363" t="s">
        <v>660</v>
      </c>
      <c r="D3363">
        <v>266</v>
      </c>
      <c r="E3363" t="s">
        <v>23</v>
      </c>
      <c r="F3363" s="2">
        <v>45310</v>
      </c>
      <c r="G3363" t="s">
        <v>672</v>
      </c>
      <c r="H3363" t="s">
        <v>665</v>
      </c>
      <c r="I3363">
        <v>-10</v>
      </c>
    </row>
    <row r="3364" spans="1:9" x14ac:dyDescent="0.35">
      <c r="A3364">
        <v>3966</v>
      </c>
      <c r="B3364">
        <v>105</v>
      </c>
      <c r="C3364" t="s">
        <v>660</v>
      </c>
      <c r="D3364">
        <v>266</v>
      </c>
      <c r="E3364" t="s">
        <v>23</v>
      </c>
      <c r="F3364" s="2">
        <v>45310</v>
      </c>
      <c r="G3364" t="s">
        <v>672</v>
      </c>
      <c r="H3364" t="s">
        <v>680</v>
      </c>
      <c r="I3364">
        <v>-114500</v>
      </c>
    </row>
    <row r="3365" spans="1:9" x14ac:dyDescent="0.35">
      <c r="A3365">
        <v>3967</v>
      </c>
      <c r="B3365">
        <v>105</v>
      </c>
      <c r="C3365" t="s">
        <v>660</v>
      </c>
      <c r="D3365">
        <v>266</v>
      </c>
      <c r="E3365" t="s">
        <v>23</v>
      </c>
      <c r="F3365" s="2">
        <v>45310</v>
      </c>
      <c r="G3365" t="s">
        <v>672</v>
      </c>
      <c r="H3365" t="s">
        <v>682</v>
      </c>
      <c r="I3365">
        <v>-10</v>
      </c>
    </row>
    <row r="3366" spans="1:9" x14ac:dyDescent="0.35">
      <c r="A3366">
        <v>3968</v>
      </c>
      <c r="B3366">
        <v>105</v>
      </c>
      <c r="C3366" t="s">
        <v>660</v>
      </c>
      <c r="D3366">
        <v>266</v>
      </c>
      <c r="E3366" t="s">
        <v>23</v>
      </c>
      <c r="F3366" s="2">
        <v>45310</v>
      </c>
      <c r="G3366" t="s">
        <v>672</v>
      </c>
      <c r="H3366" t="s">
        <v>772</v>
      </c>
      <c r="I3366">
        <v>-10000</v>
      </c>
    </row>
    <row r="3367" spans="1:9" x14ac:dyDescent="0.35">
      <c r="A3367">
        <v>3969</v>
      </c>
      <c r="B3367">
        <v>105</v>
      </c>
      <c r="C3367" t="s">
        <v>660</v>
      </c>
      <c r="D3367">
        <v>266</v>
      </c>
      <c r="E3367" t="s">
        <v>23</v>
      </c>
      <c r="F3367" s="2">
        <v>45310</v>
      </c>
      <c r="G3367" t="s">
        <v>672</v>
      </c>
      <c r="H3367" t="s">
        <v>772</v>
      </c>
      <c r="I3367">
        <v>-21207.61</v>
      </c>
    </row>
    <row r="3368" spans="1:9" x14ac:dyDescent="0.35">
      <c r="A3368">
        <v>3970</v>
      </c>
      <c r="B3368">
        <v>105</v>
      </c>
      <c r="C3368" t="s">
        <v>660</v>
      </c>
      <c r="D3368">
        <v>266</v>
      </c>
      <c r="E3368" t="s">
        <v>23</v>
      </c>
      <c r="F3368" s="2">
        <v>45310</v>
      </c>
      <c r="G3368" t="s">
        <v>672</v>
      </c>
      <c r="H3368" t="s">
        <v>789</v>
      </c>
      <c r="I3368">
        <v>-5962.85</v>
      </c>
    </row>
    <row r="3369" spans="1:9" x14ac:dyDescent="0.35">
      <c r="A3369">
        <v>3971</v>
      </c>
      <c r="B3369">
        <v>105</v>
      </c>
      <c r="C3369" t="s">
        <v>660</v>
      </c>
      <c r="D3369">
        <v>266</v>
      </c>
      <c r="E3369" t="s">
        <v>23</v>
      </c>
      <c r="F3369" s="2">
        <v>45310</v>
      </c>
      <c r="G3369" t="s">
        <v>672</v>
      </c>
      <c r="H3369" t="s">
        <v>1852</v>
      </c>
      <c r="I3369">
        <v>-30000</v>
      </c>
    </row>
    <row r="3370" spans="1:9" x14ac:dyDescent="0.35">
      <c r="A3370">
        <v>3972</v>
      </c>
      <c r="B3370">
        <v>105</v>
      </c>
      <c r="C3370" t="s">
        <v>660</v>
      </c>
      <c r="D3370">
        <v>266</v>
      </c>
      <c r="E3370" t="s">
        <v>23</v>
      </c>
      <c r="F3370" s="2">
        <v>45310</v>
      </c>
      <c r="G3370" t="s">
        <v>672</v>
      </c>
      <c r="H3370" t="s">
        <v>1853</v>
      </c>
      <c r="I3370">
        <v>-539.1</v>
      </c>
    </row>
    <row r="3371" spans="1:9" x14ac:dyDescent="0.35">
      <c r="A3371">
        <v>3888</v>
      </c>
      <c r="B3371">
        <v>105</v>
      </c>
      <c r="C3371" t="s">
        <v>660</v>
      </c>
      <c r="D3371">
        <v>266</v>
      </c>
      <c r="E3371" t="s">
        <v>23</v>
      </c>
      <c r="F3371" s="2">
        <v>45309</v>
      </c>
      <c r="G3371" t="s">
        <v>661</v>
      </c>
      <c r="H3371" t="s">
        <v>662</v>
      </c>
      <c r="I3371">
        <v>180.94</v>
      </c>
    </row>
    <row r="3372" spans="1:9" x14ac:dyDescent="0.35">
      <c r="A3372">
        <v>3889</v>
      </c>
      <c r="B3372">
        <v>105</v>
      </c>
      <c r="C3372" t="s">
        <v>660</v>
      </c>
      <c r="D3372">
        <v>266</v>
      </c>
      <c r="E3372" t="s">
        <v>23</v>
      </c>
      <c r="F3372" s="2">
        <v>45309</v>
      </c>
      <c r="G3372" t="s">
        <v>661</v>
      </c>
      <c r="H3372" t="s">
        <v>680</v>
      </c>
      <c r="I3372">
        <v>2469.1799999999998</v>
      </c>
    </row>
    <row r="3373" spans="1:9" x14ac:dyDescent="0.35">
      <c r="A3373">
        <v>3890</v>
      </c>
      <c r="B3373">
        <v>105</v>
      </c>
      <c r="C3373" t="s">
        <v>660</v>
      </c>
      <c r="D3373">
        <v>266</v>
      </c>
      <c r="E3373" t="s">
        <v>23</v>
      </c>
      <c r="F3373" s="2">
        <v>45309</v>
      </c>
      <c r="G3373" t="s">
        <v>661</v>
      </c>
      <c r="H3373" t="s">
        <v>686</v>
      </c>
      <c r="I3373">
        <v>53703.16</v>
      </c>
    </row>
    <row r="3374" spans="1:9" x14ac:dyDescent="0.35">
      <c r="A3374">
        <v>3892</v>
      </c>
      <c r="B3374">
        <v>105</v>
      </c>
      <c r="C3374" t="s">
        <v>660</v>
      </c>
      <c r="D3374">
        <v>266</v>
      </c>
      <c r="E3374" t="s">
        <v>23</v>
      </c>
      <c r="F3374" s="2">
        <v>45309</v>
      </c>
      <c r="G3374" t="s">
        <v>661</v>
      </c>
      <c r="H3374" t="s">
        <v>1854</v>
      </c>
      <c r="I3374">
        <v>4434.13</v>
      </c>
    </row>
    <row r="3375" spans="1:9" x14ac:dyDescent="0.35">
      <c r="A3375">
        <v>3893</v>
      </c>
      <c r="B3375">
        <v>105</v>
      </c>
      <c r="C3375" t="s">
        <v>660</v>
      </c>
      <c r="D3375">
        <v>266</v>
      </c>
      <c r="E3375" t="s">
        <v>23</v>
      </c>
      <c r="F3375" s="2">
        <v>45309</v>
      </c>
      <c r="G3375" t="s">
        <v>661</v>
      </c>
      <c r="H3375" t="s">
        <v>1855</v>
      </c>
      <c r="I3375">
        <v>1983.48</v>
      </c>
    </row>
    <row r="3376" spans="1:9" x14ac:dyDescent="0.35">
      <c r="A3376">
        <v>3894</v>
      </c>
      <c r="B3376">
        <v>105</v>
      </c>
      <c r="C3376" t="s">
        <v>660</v>
      </c>
      <c r="D3376">
        <v>266</v>
      </c>
      <c r="E3376" t="s">
        <v>23</v>
      </c>
      <c r="F3376" s="2">
        <v>45309</v>
      </c>
      <c r="G3376" t="s">
        <v>661</v>
      </c>
      <c r="H3376" t="s">
        <v>1856</v>
      </c>
      <c r="I3376">
        <v>20.22</v>
      </c>
    </row>
    <row r="3377" spans="1:9" x14ac:dyDescent="0.35">
      <c r="A3377">
        <v>3895</v>
      </c>
      <c r="B3377">
        <v>105</v>
      </c>
      <c r="C3377" t="s">
        <v>660</v>
      </c>
      <c r="D3377">
        <v>266</v>
      </c>
      <c r="E3377" t="s">
        <v>23</v>
      </c>
      <c r="F3377" s="2">
        <v>45309</v>
      </c>
      <c r="G3377" t="s">
        <v>661</v>
      </c>
      <c r="H3377" t="s">
        <v>1857</v>
      </c>
      <c r="I3377">
        <v>274.58999999999997</v>
      </c>
    </row>
    <row r="3378" spans="1:9" x14ac:dyDescent="0.35">
      <c r="A3378">
        <v>3896</v>
      </c>
      <c r="B3378">
        <v>105</v>
      </c>
      <c r="C3378" t="s">
        <v>660</v>
      </c>
      <c r="D3378">
        <v>266</v>
      </c>
      <c r="E3378" t="s">
        <v>23</v>
      </c>
      <c r="F3378" s="2">
        <v>45309</v>
      </c>
      <c r="G3378" t="s">
        <v>672</v>
      </c>
      <c r="H3378" t="s">
        <v>1858</v>
      </c>
      <c r="I3378">
        <v>-167.2</v>
      </c>
    </row>
    <row r="3379" spans="1:9" x14ac:dyDescent="0.35">
      <c r="A3379">
        <v>3897</v>
      </c>
      <c r="B3379">
        <v>105</v>
      </c>
      <c r="C3379" t="s">
        <v>660</v>
      </c>
      <c r="D3379">
        <v>266</v>
      </c>
      <c r="E3379" t="s">
        <v>23</v>
      </c>
      <c r="F3379" s="2">
        <v>45309</v>
      </c>
      <c r="G3379" t="s">
        <v>672</v>
      </c>
      <c r="H3379" t="s">
        <v>1859</v>
      </c>
      <c r="I3379">
        <v>-341.2</v>
      </c>
    </row>
    <row r="3380" spans="1:9" x14ac:dyDescent="0.35">
      <c r="A3380">
        <v>3898</v>
      </c>
      <c r="B3380">
        <v>105</v>
      </c>
      <c r="C3380" t="s">
        <v>660</v>
      </c>
      <c r="D3380">
        <v>266</v>
      </c>
      <c r="E3380" t="s">
        <v>23</v>
      </c>
      <c r="F3380" s="2">
        <v>45309</v>
      </c>
      <c r="G3380" t="s">
        <v>672</v>
      </c>
      <c r="H3380" t="s">
        <v>1509</v>
      </c>
      <c r="I3380">
        <v>-514.30999999999995</v>
      </c>
    </row>
    <row r="3381" spans="1:9" x14ac:dyDescent="0.35">
      <c r="A3381">
        <v>3899</v>
      </c>
      <c r="B3381">
        <v>105</v>
      </c>
      <c r="C3381" t="s">
        <v>660</v>
      </c>
      <c r="D3381">
        <v>266</v>
      </c>
      <c r="E3381" t="s">
        <v>23</v>
      </c>
      <c r="F3381" s="2">
        <v>45309</v>
      </c>
      <c r="G3381" t="s">
        <v>672</v>
      </c>
      <c r="H3381" t="s">
        <v>1085</v>
      </c>
      <c r="I3381">
        <v>-637.51</v>
      </c>
    </row>
    <row r="3382" spans="1:9" x14ac:dyDescent="0.35">
      <c r="A3382">
        <v>3900</v>
      </c>
      <c r="B3382">
        <v>105</v>
      </c>
      <c r="C3382" t="s">
        <v>660</v>
      </c>
      <c r="D3382">
        <v>266</v>
      </c>
      <c r="E3382" t="s">
        <v>23</v>
      </c>
      <c r="F3382" s="2">
        <v>45309</v>
      </c>
      <c r="G3382" t="s">
        <v>672</v>
      </c>
      <c r="H3382" t="s">
        <v>1090</v>
      </c>
      <c r="I3382">
        <v>-724.59</v>
      </c>
    </row>
    <row r="3383" spans="1:9" x14ac:dyDescent="0.35">
      <c r="A3383">
        <v>3901</v>
      </c>
      <c r="B3383">
        <v>105</v>
      </c>
      <c r="C3383" t="s">
        <v>660</v>
      </c>
      <c r="D3383">
        <v>266</v>
      </c>
      <c r="E3383" t="s">
        <v>23</v>
      </c>
      <c r="F3383" s="2">
        <v>45309</v>
      </c>
      <c r="G3383" t="s">
        <v>672</v>
      </c>
      <c r="H3383" t="s">
        <v>1134</v>
      </c>
      <c r="I3383">
        <v>-731.95</v>
      </c>
    </row>
    <row r="3384" spans="1:9" x14ac:dyDescent="0.35">
      <c r="A3384">
        <v>3902</v>
      </c>
      <c r="B3384">
        <v>105</v>
      </c>
      <c r="C3384" t="s">
        <v>660</v>
      </c>
      <c r="D3384">
        <v>266</v>
      </c>
      <c r="E3384" t="s">
        <v>23</v>
      </c>
      <c r="F3384" s="2">
        <v>45309</v>
      </c>
      <c r="G3384" t="s">
        <v>672</v>
      </c>
      <c r="H3384" t="s">
        <v>1208</v>
      </c>
      <c r="I3384">
        <v>-1049.45</v>
      </c>
    </row>
    <row r="3385" spans="1:9" x14ac:dyDescent="0.35">
      <c r="A3385">
        <v>3903</v>
      </c>
      <c r="B3385">
        <v>105</v>
      </c>
      <c r="C3385" t="s">
        <v>660</v>
      </c>
      <c r="D3385">
        <v>266</v>
      </c>
      <c r="E3385" t="s">
        <v>23</v>
      </c>
      <c r="F3385" s="2">
        <v>45309</v>
      </c>
      <c r="G3385" t="s">
        <v>672</v>
      </c>
      <c r="H3385" t="s">
        <v>1297</v>
      </c>
      <c r="I3385">
        <v>-1400.82</v>
      </c>
    </row>
    <row r="3386" spans="1:9" x14ac:dyDescent="0.35">
      <c r="A3386">
        <v>3904</v>
      </c>
      <c r="B3386">
        <v>105</v>
      </c>
      <c r="C3386" t="s">
        <v>660</v>
      </c>
      <c r="D3386">
        <v>266</v>
      </c>
      <c r="E3386" t="s">
        <v>23</v>
      </c>
      <c r="F3386" s="2">
        <v>45309</v>
      </c>
      <c r="G3386" t="s">
        <v>672</v>
      </c>
      <c r="H3386" t="s">
        <v>851</v>
      </c>
      <c r="I3386">
        <v>-33582.050000000003</v>
      </c>
    </row>
    <row r="3387" spans="1:9" x14ac:dyDescent="0.35">
      <c r="A3387">
        <v>3905</v>
      </c>
      <c r="B3387">
        <v>105</v>
      </c>
      <c r="C3387" t="s">
        <v>660</v>
      </c>
      <c r="D3387">
        <v>266</v>
      </c>
      <c r="E3387" t="s">
        <v>23</v>
      </c>
      <c r="F3387" s="2">
        <v>45309</v>
      </c>
      <c r="G3387" t="s">
        <v>672</v>
      </c>
      <c r="H3387" t="s">
        <v>696</v>
      </c>
      <c r="I3387">
        <v>-1.65</v>
      </c>
    </row>
    <row r="3388" spans="1:9" x14ac:dyDescent="0.35">
      <c r="A3388">
        <v>3906</v>
      </c>
      <c r="B3388">
        <v>105</v>
      </c>
      <c r="C3388" t="s">
        <v>660</v>
      </c>
      <c r="D3388">
        <v>266</v>
      </c>
      <c r="E3388" t="s">
        <v>23</v>
      </c>
      <c r="F3388" s="2">
        <v>45309</v>
      </c>
      <c r="G3388" t="s">
        <v>672</v>
      </c>
      <c r="H3388" t="s">
        <v>696</v>
      </c>
      <c r="I3388">
        <v>-1.65</v>
      </c>
    </row>
    <row r="3389" spans="1:9" x14ac:dyDescent="0.35">
      <c r="A3389">
        <v>3907</v>
      </c>
      <c r="B3389">
        <v>105</v>
      </c>
      <c r="C3389" t="s">
        <v>660</v>
      </c>
      <c r="D3389">
        <v>266</v>
      </c>
      <c r="E3389" t="s">
        <v>23</v>
      </c>
      <c r="F3389" s="2">
        <v>45309</v>
      </c>
      <c r="G3389" t="s">
        <v>672</v>
      </c>
      <c r="H3389" t="s">
        <v>696</v>
      </c>
      <c r="I3389">
        <v>-1.65</v>
      </c>
    </row>
    <row r="3390" spans="1:9" x14ac:dyDescent="0.35">
      <c r="A3390">
        <v>3908</v>
      </c>
      <c r="B3390">
        <v>105</v>
      </c>
      <c r="C3390" t="s">
        <v>660</v>
      </c>
      <c r="D3390">
        <v>266</v>
      </c>
      <c r="E3390" t="s">
        <v>23</v>
      </c>
      <c r="F3390" s="2">
        <v>45309</v>
      </c>
      <c r="G3390" t="s">
        <v>672</v>
      </c>
      <c r="H3390" t="s">
        <v>696</v>
      </c>
      <c r="I3390">
        <v>-1.65</v>
      </c>
    </row>
    <row r="3391" spans="1:9" x14ac:dyDescent="0.35">
      <c r="A3391">
        <v>3909</v>
      </c>
      <c r="B3391">
        <v>105</v>
      </c>
      <c r="C3391" t="s">
        <v>660</v>
      </c>
      <c r="D3391">
        <v>266</v>
      </c>
      <c r="E3391" t="s">
        <v>23</v>
      </c>
      <c r="F3391" s="2">
        <v>45309</v>
      </c>
      <c r="G3391" t="s">
        <v>672</v>
      </c>
      <c r="H3391" t="s">
        <v>696</v>
      </c>
      <c r="I3391">
        <v>-1.65</v>
      </c>
    </row>
    <row r="3392" spans="1:9" x14ac:dyDescent="0.35">
      <c r="A3392">
        <v>3910</v>
      </c>
      <c r="B3392">
        <v>105</v>
      </c>
      <c r="C3392" t="s">
        <v>660</v>
      </c>
      <c r="D3392">
        <v>266</v>
      </c>
      <c r="E3392" t="s">
        <v>23</v>
      </c>
      <c r="F3392" s="2">
        <v>45309</v>
      </c>
      <c r="G3392" t="s">
        <v>672</v>
      </c>
      <c r="H3392" t="s">
        <v>696</v>
      </c>
      <c r="I3392">
        <v>-1.65</v>
      </c>
    </row>
    <row r="3393" spans="1:9" x14ac:dyDescent="0.35">
      <c r="A3393">
        <v>3911</v>
      </c>
      <c r="B3393">
        <v>105</v>
      </c>
      <c r="C3393" t="s">
        <v>660</v>
      </c>
      <c r="D3393">
        <v>266</v>
      </c>
      <c r="E3393" t="s">
        <v>23</v>
      </c>
      <c r="F3393" s="2">
        <v>45309</v>
      </c>
      <c r="G3393" t="s">
        <v>672</v>
      </c>
      <c r="H3393" t="s">
        <v>696</v>
      </c>
      <c r="I3393">
        <v>-1.65</v>
      </c>
    </row>
    <row r="3394" spans="1:9" x14ac:dyDescent="0.35">
      <c r="A3394">
        <v>3912</v>
      </c>
      <c r="B3394">
        <v>105</v>
      </c>
      <c r="C3394" t="s">
        <v>660</v>
      </c>
      <c r="D3394">
        <v>266</v>
      </c>
      <c r="E3394" t="s">
        <v>23</v>
      </c>
      <c r="F3394" s="2">
        <v>45309</v>
      </c>
      <c r="G3394" t="s">
        <v>672</v>
      </c>
      <c r="H3394" t="s">
        <v>696</v>
      </c>
      <c r="I3394">
        <v>-1.65</v>
      </c>
    </row>
    <row r="3395" spans="1:9" x14ac:dyDescent="0.35">
      <c r="A3395">
        <v>3913</v>
      </c>
      <c r="B3395">
        <v>105</v>
      </c>
      <c r="C3395" t="s">
        <v>660</v>
      </c>
      <c r="D3395">
        <v>266</v>
      </c>
      <c r="E3395" t="s">
        <v>23</v>
      </c>
      <c r="F3395" s="2">
        <v>45309</v>
      </c>
      <c r="G3395" t="s">
        <v>672</v>
      </c>
      <c r="H3395" t="s">
        <v>696</v>
      </c>
      <c r="I3395">
        <v>-1.65</v>
      </c>
    </row>
    <row r="3396" spans="1:9" x14ac:dyDescent="0.35">
      <c r="A3396">
        <v>3914</v>
      </c>
      <c r="B3396">
        <v>105</v>
      </c>
      <c r="C3396" t="s">
        <v>660</v>
      </c>
      <c r="D3396">
        <v>266</v>
      </c>
      <c r="E3396" t="s">
        <v>23</v>
      </c>
      <c r="F3396" s="2">
        <v>45309</v>
      </c>
      <c r="G3396" t="s">
        <v>672</v>
      </c>
      <c r="H3396" t="s">
        <v>696</v>
      </c>
      <c r="I3396">
        <v>-1.65</v>
      </c>
    </row>
    <row r="3397" spans="1:9" x14ac:dyDescent="0.35">
      <c r="A3397">
        <v>3915</v>
      </c>
      <c r="B3397">
        <v>105</v>
      </c>
      <c r="C3397" t="s">
        <v>660</v>
      </c>
      <c r="D3397">
        <v>266</v>
      </c>
      <c r="E3397" t="s">
        <v>23</v>
      </c>
      <c r="F3397" s="2">
        <v>45309</v>
      </c>
      <c r="G3397" t="s">
        <v>672</v>
      </c>
      <c r="H3397" t="s">
        <v>696</v>
      </c>
      <c r="I3397">
        <v>-9</v>
      </c>
    </row>
    <row r="3398" spans="1:9" x14ac:dyDescent="0.35">
      <c r="A3398">
        <v>3916</v>
      </c>
      <c r="B3398">
        <v>105</v>
      </c>
      <c r="C3398" t="s">
        <v>660</v>
      </c>
      <c r="D3398">
        <v>266</v>
      </c>
      <c r="E3398" t="s">
        <v>23</v>
      </c>
      <c r="F3398" s="2">
        <v>45309</v>
      </c>
      <c r="G3398" t="s">
        <v>672</v>
      </c>
      <c r="H3398" t="s">
        <v>696</v>
      </c>
      <c r="I3398">
        <v>-9</v>
      </c>
    </row>
    <row r="3399" spans="1:9" x14ac:dyDescent="0.35">
      <c r="A3399">
        <v>3917</v>
      </c>
      <c r="B3399">
        <v>105</v>
      </c>
      <c r="C3399" t="s">
        <v>660</v>
      </c>
      <c r="D3399">
        <v>266</v>
      </c>
      <c r="E3399" t="s">
        <v>23</v>
      </c>
      <c r="F3399" s="2">
        <v>45309</v>
      </c>
      <c r="G3399" t="s">
        <v>672</v>
      </c>
      <c r="H3399" t="s">
        <v>696</v>
      </c>
      <c r="I3399">
        <v>-9</v>
      </c>
    </row>
    <row r="3400" spans="1:9" x14ac:dyDescent="0.35">
      <c r="A3400">
        <v>3918</v>
      </c>
      <c r="B3400">
        <v>105</v>
      </c>
      <c r="C3400" t="s">
        <v>660</v>
      </c>
      <c r="D3400">
        <v>266</v>
      </c>
      <c r="E3400" t="s">
        <v>23</v>
      </c>
      <c r="F3400" s="2">
        <v>45309</v>
      </c>
      <c r="G3400" t="s">
        <v>672</v>
      </c>
      <c r="H3400" t="s">
        <v>696</v>
      </c>
      <c r="I3400">
        <v>-9</v>
      </c>
    </row>
    <row r="3401" spans="1:9" x14ac:dyDescent="0.35">
      <c r="A3401">
        <v>3919</v>
      </c>
      <c r="B3401">
        <v>105</v>
      </c>
      <c r="C3401" t="s">
        <v>660</v>
      </c>
      <c r="D3401">
        <v>266</v>
      </c>
      <c r="E3401" t="s">
        <v>23</v>
      </c>
      <c r="F3401" s="2">
        <v>45309</v>
      </c>
      <c r="G3401" t="s">
        <v>672</v>
      </c>
      <c r="H3401" t="s">
        <v>696</v>
      </c>
      <c r="I3401">
        <v>-9</v>
      </c>
    </row>
    <row r="3402" spans="1:9" x14ac:dyDescent="0.35">
      <c r="A3402">
        <v>3920</v>
      </c>
      <c r="B3402">
        <v>105</v>
      </c>
      <c r="C3402" t="s">
        <v>660</v>
      </c>
      <c r="D3402">
        <v>266</v>
      </c>
      <c r="E3402" t="s">
        <v>23</v>
      </c>
      <c r="F3402" s="2">
        <v>45309</v>
      </c>
      <c r="G3402" t="s">
        <v>672</v>
      </c>
      <c r="H3402" t="s">
        <v>696</v>
      </c>
      <c r="I3402">
        <v>-9</v>
      </c>
    </row>
    <row r="3403" spans="1:9" x14ac:dyDescent="0.35">
      <c r="A3403">
        <v>3921</v>
      </c>
      <c r="B3403">
        <v>105</v>
      </c>
      <c r="C3403" t="s">
        <v>660</v>
      </c>
      <c r="D3403">
        <v>266</v>
      </c>
      <c r="E3403" t="s">
        <v>23</v>
      </c>
      <c r="F3403" s="2">
        <v>45309</v>
      </c>
      <c r="G3403" t="s">
        <v>672</v>
      </c>
      <c r="H3403" t="s">
        <v>696</v>
      </c>
      <c r="I3403">
        <v>-9</v>
      </c>
    </row>
    <row r="3404" spans="1:9" x14ac:dyDescent="0.35">
      <c r="A3404">
        <v>3922</v>
      </c>
      <c r="B3404">
        <v>105</v>
      </c>
      <c r="C3404" t="s">
        <v>660</v>
      </c>
      <c r="D3404">
        <v>266</v>
      </c>
      <c r="E3404" t="s">
        <v>23</v>
      </c>
      <c r="F3404" s="2">
        <v>45309</v>
      </c>
      <c r="G3404" t="s">
        <v>672</v>
      </c>
      <c r="H3404" t="s">
        <v>696</v>
      </c>
      <c r="I3404">
        <v>-1.65</v>
      </c>
    </row>
    <row r="3405" spans="1:9" x14ac:dyDescent="0.35">
      <c r="A3405">
        <v>3923</v>
      </c>
      <c r="B3405">
        <v>105</v>
      </c>
      <c r="C3405" t="s">
        <v>660</v>
      </c>
      <c r="D3405">
        <v>266</v>
      </c>
      <c r="E3405" t="s">
        <v>23</v>
      </c>
      <c r="F3405" s="2">
        <v>45309</v>
      </c>
      <c r="G3405" t="s">
        <v>672</v>
      </c>
      <c r="H3405" t="s">
        <v>772</v>
      </c>
      <c r="I3405">
        <v>-30</v>
      </c>
    </row>
    <row r="3406" spans="1:9" x14ac:dyDescent="0.35">
      <c r="A3406">
        <v>3924</v>
      </c>
      <c r="B3406">
        <v>105</v>
      </c>
      <c r="C3406" t="s">
        <v>660</v>
      </c>
      <c r="D3406">
        <v>266</v>
      </c>
      <c r="E3406" t="s">
        <v>23</v>
      </c>
      <c r="F3406" s="2">
        <v>45309</v>
      </c>
      <c r="G3406" t="s">
        <v>672</v>
      </c>
      <c r="H3406" t="s">
        <v>665</v>
      </c>
      <c r="I3406">
        <v>-32700</v>
      </c>
    </row>
    <row r="3407" spans="1:9" x14ac:dyDescent="0.35">
      <c r="A3407">
        <v>3925</v>
      </c>
      <c r="B3407">
        <v>105</v>
      </c>
      <c r="C3407" t="s">
        <v>660</v>
      </c>
      <c r="D3407">
        <v>266</v>
      </c>
      <c r="E3407" t="s">
        <v>23</v>
      </c>
      <c r="F3407" s="2">
        <v>45309</v>
      </c>
      <c r="G3407" t="s">
        <v>672</v>
      </c>
      <c r="H3407" t="s">
        <v>686</v>
      </c>
      <c r="I3407">
        <v>-151.9</v>
      </c>
    </row>
    <row r="3408" spans="1:9" x14ac:dyDescent="0.35">
      <c r="A3408">
        <v>3926</v>
      </c>
      <c r="B3408">
        <v>105</v>
      </c>
      <c r="C3408" t="s">
        <v>660</v>
      </c>
      <c r="D3408">
        <v>266</v>
      </c>
      <c r="E3408" t="s">
        <v>23</v>
      </c>
      <c r="F3408" s="2">
        <v>45309</v>
      </c>
      <c r="G3408" t="s">
        <v>672</v>
      </c>
      <c r="H3408" t="s">
        <v>682</v>
      </c>
      <c r="I3408">
        <v>-10</v>
      </c>
    </row>
    <row r="3409" spans="1:9" x14ac:dyDescent="0.35">
      <c r="A3409">
        <v>3927</v>
      </c>
      <c r="B3409">
        <v>105</v>
      </c>
      <c r="C3409" t="s">
        <v>660</v>
      </c>
      <c r="D3409">
        <v>266</v>
      </c>
      <c r="E3409" t="s">
        <v>23</v>
      </c>
      <c r="F3409" s="2">
        <v>45309</v>
      </c>
      <c r="G3409" t="s">
        <v>672</v>
      </c>
      <c r="H3409" t="s">
        <v>686</v>
      </c>
      <c r="I3409">
        <v>-5000</v>
      </c>
    </row>
    <row r="3410" spans="1:9" x14ac:dyDescent="0.35">
      <c r="A3410">
        <v>3928</v>
      </c>
      <c r="B3410">
        <v>105</v>
      </c>
      <c r="C3410" t="s">
        <v>660</v>
      </c>
      <c r="D3410">
        <v>266</v>
      </c>
      <c r="E3410" t="s">
        <v>23</v>
      </c>
      <c r="F3410" s="2">
        <v>45309</v>
      </c>
      <c r="G3410" t="s">
        <v>672</v>
      </c>
      <c r="H3410" t="s">
        <v>665</v>
      </c>
      <c r="I3410">
        <v>-10</v>
      </c>
    </row>
    <row r="3411" spans="1:9" x14ac:dyDescent="0.35">
      <c r="A3411">
        <v>3929</v>
      </c>
      <c r="B3411">
        <v>105</v>
      </c>
      <c r="C3411" t="s">
        <v>660</v>
      </c>
      <c r="D3411">
        <v>266</v>
      </c>
      <c r="E3411" t="s">
        <v>23</v>
      </c>
      <c r="F3411" s="2">
        <v>45309</v>
      </c>
      <c r="G3411" t="s">
        <v>672</v>
      </c>
      <c r="H3411" t="s">
        <v>680</v>
      </c>
      <c r="I3411">
        <v>-54500</v>
      </c>
    </row>
    <row r="3412" spans="1:9" x14ac:dyDescent="0.35">
      <c r="A3412">
        <v>3930</v>
      </c>
      <c r="B3412">
        <v>105</v>
      </c>
      <c r="C3412" t="s">
        <v>660</v>
      </c>
      <c r="D3412">
        <v>266</v>
      </c>
      <c r="E3412" t="s">
        <v>23</v>
      </c>
      <c r="F3412" s="2">
        <v>45309</v>
      </c>
      <c r="G3412" t="s">
        <v>672</v>
      </c>
      <c r="H3412" t="s">
        <v>772</v>
      </c>
      <c r="I3412">
        <v>-5000</v>
      </c>
    </row>
    <row r="3413" spans="1:9" x14ac:dyDescent="0.35">
      <c r="A3413">
        <v>3931</v>
      </c>
      <c r="B3413">
        <v>105</v>
      </c>
      <c r="C3413" t="s">
        <v>660</v>
      </c>
      <c r="D3413">
        <v>266</v>
      </c>
      <c r="E3413" t="s">
        <v>23</v>
      </c>
      <c r="F3413" s="2">
        <v>45309</v>
      </c>
      <c r="G3413" t="s">
        <v>672</v>
      </c>
      <c r="H3413" t="s">
        <v>852</v>
      </c>
      <c r="I3413">
        <v>-12.15</v>
      </c>
    </row>
    <row r="3414" spans="1:9" x14ac:dyDescent="0.35">
      <c r="A3414">
        <v>3932</v>
      </c>
      <c r="B3414">
        <v>105</v>
      </c>
      <c r="C3414" t="s">
        <v>660</v>
      </c>
      <c r="D3414">
        <v>266</v>
      </c>
      <c r="E3414" t="s">
        <v>23</v>
      </c>
      <c r="F3414" s="2">
        <v>45309</v>
      </c>
      <c r="G3414" t="s">
        <v>672</v>
      </c>
      <c r="H3414" t="s">
        <v>1860</v>
      </c>
      <c r="I3414">
        <v>-75.17</v>
      </c>
    </row>
    <row r="3415" spans="1:9" x14ac:dyDescent="0.35">
      <c r="A3415">
        <v>3857</v>
      </c>
      <c r="B3415">
        <v>105</v>
      </c>
      <c r="C3415" t="s">
        <v>660</v>
      </c>
      <c r="D3415">
        <v>266</v>
      </c>
      <c r="E3415" t="s">
        <v>23</v>
      </c>
      <c r="F3415" s="2">
        <v>45308</v>
      </c>
      <c r="G3415" t="s">
        <v>661</v>
      </c>
      <c r="H3415" t="s">
        <v>1787</v>
      </c>
      <c r="I3415">
        <v>14488.72</v>
      </c>
    </row>
    <row r="3416" spans="1:9" x14ac:dyDescent="0.35">
      <c r="A3416">
        <v>3858</v>
      </c>
      <c r="B3416">
        <v>105</v>
      </c>
      <c r="C3416" t="s">
        <v>660</v>
      </c>
      <c r="D3416">
        <v>266</v>
      </c>
      <c r="E3416" t="s">
        <v>23</v>
      </c>
      <c r="F3416" s="2">
        <v>45308</v>
      </c>
      <c r="G3416" t="s">
        <v>661</v>
      </c>
      <c r="H3416" t="s">
        <v>1787</v>
      </c>
      <c r="I3416">
        <v>8499.6</v>
      </c>
    </row>
    <row r="3417" spans="1:9" x14ac:dyDescent="0.35">
      <c r="A3417">
        <v>3859</v>
      </c>
      <c r="B3417">
        <v>105</v>
      </c>
      <c r="C3417" t="s">
        <v>660</v>
      </c>
      <c r="D3417">
        <v>266</v>
      </c>
      <c r="E3417" t="s">
        <v>23</v>
      </c>
      <c r="F3417" s="2">
        <v>45308</v>
      </c>
      <c r="G3417" t="s">
        <v>661</v>
      </c>
      <c r="H3417" t="s">
        <v>680</v>
      </c>
      <c r="I3417">
        <v>1714.21</v>
      </c>
    </row>
    <row r="3418" spans="1:9" x14ac:dyDescent="0.35">
      <c r="A3418">
        <v>3860</v>
      </c>
      <c r="B3418">
        <v>105</v>
      </c>
      <c r="C3418" t="s">
        <v>660</v>
      </c>
      <c r="D3418">
        <v>266</v>
      </c>
      <c r="E3418" t="s">
        <v>23</v>
      </c>
      <c r="F3418" s="2">
        <v>45308</v>
      </c>
      <c r="G3418" t="s">
        <v>661</v>
      </c>
      <c r="H3418" t="s">
        <v>772</v>
      </c>
      <c r="I3418">
        <v>64.23</v>
      </c>
    </row>
    <row r="3419" spans="1:9" x14ac:dyDescent="0.35">
      <c r="A3419">
        <v>3861</v>
      </c>
      <c r="B3419">
        <v>105</v>
      </c>
      <c r="C3419" t="s">
        <v>660</v>
      </c>
      <c r="D3419">
        <v>266</v>
      </c>
      <c r="E3419" t="s">
        <v>23</v>
      </c>
      <c r="F3419" s="2">
        <v>45308</v>
      </c>
      <c r="G3419" t="s">
        <v>661</v>
      </c>
      <c r="H3419" t="s">
        <v>686</v>
      </c>
      <c r="I3419">
        <v>23358.57</v>
      </c>
    </row>
    <row r="3420" spans="1:9" x14ac:dyDescent="0.35">
      <c r="A3420">
        <v>3862</v>
      </c>
      <c r="B3420">
        <v>105</v>
      </c>
      <c r="C3420" t="s">
        <v>660</v>
      </c>
      <c r="D3420">
        <v>266</v>
      </c>
      <c r="E3420" t="s">
        <v>23</v>
      </c>
      <c r="F3420" s="2">
        <v>45308</v>
      </c>
      <c r="G3420" t="s">
        <v>661</v>
      </c>
      <c r="H3420" t="s">
        <v>666</v>
      </c>
      <c r="I3420">
        <v>3055.8</v>
      </c>
    </row>
    <row r="3421" spans="1:9" x14ac:dyDescent="0.35">
      <c r="A3421">
        <v>3864</v>
      </c>
      <c r="B3421">
        <v>105</v>
      </c>
      <c r="C3421" t="s">
        <v>660</v>
      </c>
      <c r="D3421">
        <v>266</v>
      </c>
      <c r="E3421" t="s">
        <v>23</v>
      </c>
      <c r="F3421" s="2">
        <v>45308</v>
      </c>
      <c r="G3421" t="s">
        <v>661</v>
      </c>
      <c r="H3421" t="s">
        <v>1436</v>
      </c>
      <c r="I3421">
        <v>92.99</v>
      </c>
    </row>
    <row r="3422" spans="1:9" x14ac:dyDescent="0.35">
      <c r="A3422">
        <v>3865</v>
      </c>
      <c r="B3422">
        <v>105</v>
      </c>
      <c r="C3422" t="s">
        <v>660</v>
      </c>
      <c r="D3422">
        <v>266</v>
      </c>
      <c r="E3422" t="s">
        <v>23</v>
      </c>
      <c r="F3422" s="2">
        <v>45308</v>
      </c>
      <c r="G3422" t="s">
        <v>661</v>
      </c>
      <c r="H3422" t="s">
        <v>1861</v>
      </c>
      <c r="I3422">
        <v>85.61</v>
      </c>
    </row>
    <row r="3423" spans="1:9" x14ac:dyDescent="0.35">
      <c r="A3423">
        <v>3866</v>
      </c>
      <c r="B3423">
        <v>105</v>
      </c>
      <c r="C3423" t="s">
        <v>660</v>
      </c>
      <c r="D3423">
        <v>266</v>
      </c>
      <c r="E3423" t="s">
        <v>23</v>
      </c>
      <c r="F3423" s="2">
        <v>45308</v>
      </c>
      <c r="G3423" t="s">
        <v>661</v>
      </c>
      <c r="H3423" t="s">
        <v>1862</v>
      </c>
      <c r="I3423">
        <v>15675.81</v>
      </c>
    </row>
    <row r="3424" spans="1:9" x14ac:dyDescent="0.35">
      <c r="A3424">
        <v>3867</v>
      </c>
      <c r="B3424">
        <v>105</v>
      </c>
      <c r="C3424" t="s">
        <v>660</v>
      </c>
      <c r="D3424">
        <v>266</v>
      </c>
      <c r="E3424" t="s">
        <v>23</v>
      </c>
      <c r="F3424" s="2">
        <v>45308</v>
      </c>
      <c r="G3424" t="s">
        <v>661</v>
      </c>
      <c r="H3424" t="s">
        <v>1862</v>
      </c>
      <c r="I3424">
        <v>15256.13</v>
      </c>
    </row>
    <row r="3425" spans="1:9" x14ac:dyDescent="0.35">
      <c r="A3425">
        <v>3868</v>
      </c>
      <c r="B3425">
        <v>105</v>
      </c>
      <c r="C3425" t="s">
        <v>660</v>
      </c>
      <c r="D3425">
        <v>266</v>
      </c>
      <c r="E3425" t="s">
        <v>23</v>
      </c>
      <c r="F3425" s="2">
        <v>45308</v>
      </c>
      <c r="G3425" t="s">
        <v>661</v>
      </c>
      <c r="H3425" t="s">
        <v>1863</v>
      </c>
      <c r="I3425">
        <v>1172.8599999999999</v>
      </c>
    </row>
    <row r="3426" spans="1:9" x14ac:dyDescent="0.35">
      <c r="A3426">
        <v>3869</v>
      </c>
      <c r="B3426">
        <v>105</v>
      </c>
      <c r="C3426" t="s">
        <v>660</v>
      </c>
      <c r="D3426">
        <v>266</v>
      </c>
      <c r="E3426" t="s">
        <v>23</v>
      </c>
      <c r="F3426" s="2">
        <v>45308</v>
      </c>
      <c r="G3426" t="s">
        <v>661</v>
      </c>
      <c r="H3426" t="s">
        <v>1863</v>
      </c>
      <c r="I3426">
        <v>1915.54</v>
      </c>
    </row>
    <row r="3427" spans="1:9" x14ac:dyDescent="0.35">
      <c r="A3427">
        <v>3870</v>
      </c>
      <c r="B3427">
        <v>105</v>
      </c>
      <c r="C3427" t="s">
        <v>660</v>
      </c>
      <c r="D3427">
        <v>266</v>
      </c>
      <c r="E3427" t="s">
        <v>23</v>
      </c>
      <c r="F3427" s="2">
        <v>45308</v>
      </c>
      <c r="G3427" t="s">
        <v>661</v>
      </c>
      <c r="H3427" t="s">
        <v>1864</v>
      </c>
      <c r="I3427">
        <v>4686.74</v>
      </c>
    </row>
    <row r="3428" spans="1:9" x14ac:dyDescent="0.35">
      <c r="A3428">
        <v>3871</v>
      </c>
      <c r="B3428">
        <v>105</v>
      </c>
      <c r="C3428" t="s">
        <v>660</v>
      </c>
      <c r="D3428">
        <v>266</v>
      </c>
      <c r="E3428" t="s">
        <v>23</v>
      </c>
      <c r="F3428" s="2">
        <v>45308</v>
      </c>
      <c r="G3428" t="s">
        <v>661</v>
      </c>
      <c r="H3428" t="s">
        <v>1865</v>
      </c>
      <c r="I3428">
        <v>744.93</v>
      </c>
    </row>
    <row r="3429" spans="1:9" x14ac:dyDescent="0.35">
      <c r="A3429">
        <v>3872</v>
      </c>
      <c r="B3429">
        <v>105</v>
      </c>
      <c r="C3429" t="s">
        <v>660</v>
      </c>
      <c r="D3429">
        <v>266</v>
      </c>
      <c r="E3429" t="s">
        <v>23</v>
      </c>
      <c r="F3429" s="2">
        <v>45308</v>
      </c>
      <c r="G3429" t="s">
        <v>672</v>
      </c>
      <c r="H3429" t="s">
        <v>858</v>
      </c>
      <c r="I3429">
        <v>-236.23</v>
      </c>
    </row>
    <row r="3430" spans="1:9" x14ac:dyDescent="0.35">
      <c r="A3430">
        <v>3873</v>
      </c>
      <c r="B3430">
        <v>105</v>
      </c>
      <c r="C3430" t="s">
        <v>660</v>
      </c>
      <c r="D3430">
        <v>266</v>
      </c>
      <c r="E3430" t="s">
        <v>23</v>
      </c>
      <c r="F3430" s="2">
        <v>45308</v>
      </c>
      <c r="G3430" t="s">
        <v>672</v>
      </c>
      <c r="H3430" t="s">
        <v>1141</v>
      </c>
      <c r="I3430">
        <v>-370.64</v>
      </c>
    </row>
    <row r="3431" spans="1:9" x14ac:dyDescent="0.35">
      <c r="A3431">
        <v>3874</v>
      </c>
      <c r="B3431">
        <v>105</v>
      </c>
      <c r="C3431" t="s">
        <v>660</v>
      </c>
      <c r="D3431">
        <v>266</v>
      </c>
      <c r="E3431" t="s">
        <v>23</v>
      </c>
      <c r="F3431" s="2">
        <v>45308</v>
      </c>
      <c r="G3431" t="s">
        <v>672</v>
      </c>
      <c r="H3431" t="s">
        <v>1292</v>
      </c>
      <c r="I3431">
        <v>-931.7</v>
      </c>
    </row>
    <row r="3432" spans="1:9" x14ac:dyDescent="0.35">
      <c r="A3432">
        <v>3875</v>
      </c>
      <c r="B3432">
        <v>105</v>
      </c>
      <c r="C3432" t="s">
        <v>660</v>
      </c>
      <c r="D3432">
        <v>266</v>
      </c>
      <c r="E3432" t="s">
        <v>23</v>
      </c>
      <c r="F3432" s="2">
        <v>45308</v>
      </c>
      <c r="G3432" t="s">
        <v>672</v>
      </c>
      <c r="H3432" t="s">
        <v>1141</v>
      </c>
      <c r="I3432">
        <v>-2262.4699999999998</v>
      </c>
    </row>
    <row r="3433" spans="1:9" x14ac:dyDescent="0.35">
      <c r="A3433">
        <v>3876</v>
      </c>
      <c r="B3433">
        <v>105</v>
      </c>
      <c r="C3433" t="s">
        <v>660</v>
      </c>
      <c r="D3433">
        <v>266</v>
      </c>
      <c r="E3433" t="s">
        <v>23</v>
      </c>
      <c r="F3433" s="2">
        <v>45308</v>
      </c>
      <c r="G3433" t="s">
        <v>672</v>
      </c>
      <c r="H3433" t="s">
        <v>772</v>
      </c>
      <c r="I3433">
        <v>-10</v>
      </c>
    </row>
    <row r="3434" spans="1:9" x14ac:dyDescent="0.35">
      <c r="A3434">
        <v>3877</v>
      </c>
      <c r="B3434">
        <v>105</v>
      </c>
      <c r="C3434" t="s">
        <v>660</v>
      </c>
      <c r="D3434">
        <v>266</v>
      </c>
      <c r="E3434" t="s">
        <v>23</v>
      </c>
      <c r="F3434" s="2">
        <v>45308</v>
      </c>
      <c r="G3434" t="s">
        <v>672</v>
      </c>
      <c r="H3434" t="s">
        <v>686</v>
      </c>
      <c r="I3434">
        <v>-700</v>
      </c>
    </row>
    <row r="3435" spans="1:9" x14ac:dyDescent="0.35">
      <c r="A3435">
        <v>3878</v>
      </c>
      <c r="B3435">
        <v>105</v>
      </c>
      <c r="C3435" t="s">
        <v>660</v>
      </c>
      <c r="D3435">
        <v>266</v>
      </c>
      <c r="E3435" t="s">
        <v>23</v>
      </c>
      <c r="F3435" s="2">
        <v>45308</v>
      </c>
      <c r="G3435" t="s">
        <v>672</v>
      </c>
      <c r="H3435" t="s">
        <v>680</v>
      </c>
      <c r="I3435">
        <v>-16500</v>
      </c>
    </row>
    <row r="3436" spans="1:9" x14ac:dyDescent="0.35">
      <c r="A3436">
        <v>3879</v>
      </c>
      <c r="B3436">
        <v>105</v>
      </c>
      <c r="C3436" t="s">
        <v>660</v>
      </c>
      <c r="D3436">
        <v>266</v>
      </c>
      <c r="E3436" t="s">
        <v>23</v>
      </c>
      <c r="F3436" s="2">
        <v>45308</v>
      </c>
      <c r="G3436" t="s">
        <v>672</v>
      </c>
      <c r="H3436" t="s">
        <v>665</v>
      </c>
      <c r="I3436">
        <v>-56895.51</v>
      </c>
    </row>
    <row r="3437" spans="1:9" x14ac:dyDescent="0.35">
      <c r="A3437">
        <v>3880</v>
      </c>
      <c r="B3437">
        <v>105</v>
      </c>
      <c r="C3437" t="s">
        <v>660</v>
      </c>
      <c r="D3437">
        <v>266</v>
      </c>
      <c r="E3437" t="s">
        <v>23</v>
      </c>
      <c r="F3437" s="2">
        <v>45308</v>
      </c>
      <c r="G3437" t="s">
        <v>672</v>
      </c>
      <c r="H3437" t="s">
        <v>682</v>
      </c>
      <c r="I3437">
        <v>-10</v>
      </c>
    </row>
    <row r="3438" spans="1:9" x14ac:dyDescent="0.35">
      <c r="A3438">
        <v>3881</v>
      </c>
      <c r="B3438">
        <v>105</v>
      </c>
      <c r="C3438" t="s">
        <v>660</v>
      </c>
      <c r="D3438">
        <v>266</v>
      </c>
      <c r="E3438" t="s">
        <v>23</v>
      </c>
      <c r="F3438" s="2">
        <v>45308</v>
      </c>
      <c r="G3438" t="s">
        <v>672</v>
      </c>
      <c r="H3438" t="s">
        <v>772</v>
      </c>
      <c r="I3438">
        <v>-3900</v>
      </c>
    </row>
    <row r="3439" spans="1:9" x14ac:dyDescent="0.35">
      <c r="A3439">
        <v>3882</v>
      </c>
      <c r="B3439">
        <v>105</v>
      </c>
      <c r="C3439" t="s">
        <v>660</v>
      </c>
      <c r="D3439">
        <v>266</v>
      </c>
      <c r="E3439" t="s">
        <v>23</v>
      </c>
      <c r="F3439" s="2">
        <v>45308</v>
      </c>
      <c r="G3439" t="s">
        <v>672</v>
      </c>
      <c r="H3439" t="s">
        <v>665</v>
      </c>
      <c r="I3439">
        <v>-10</v>
      </c>
    </row>
    <row r="3440" spans="1:9" x14ac:dyDescent="0.35">
      <c r="A3440">
        <v>3883</v>
      </c>
      <c r="B3440">
        <v>105</v>
      </c>
      <c r="C3440" t="s">
        <v>660</v>
      </c>
      <c r="D3440">
        <v>266</v>
      </c>
      <c r="E3440" t="s">
        <v>23</v>
      </c>
      <c r="F3440" s="2">
        <v>45308</v>
      </c>
      <c r="G3440" t="s">
        <v>672</v>
      </c>
      <c r="H3440" t="s">
        <v>1866</v>
      </c>
      <c r="I3440">
        <v>-5364.67</v>
      </c>
    </row>
    <row r="3441" spans="1:9" x14ac:dyDescent="0.35">
      <c r="A3441">
        <v>3884</v>
      </c>
      <c r="B3441">
        <v>105</v>
      </c>
      <c r="C3441" t="s">
        <v>660</v>
      </c>
      <c r="D3441">
        <v>266</v>
      </c>
      <c r="E3441" t="s">
        <v>23</v>
      </c>
      <c r="F3441" s="2">
        <v>45308</v>
      </c>
      <c r="G3441" t="s">
        <v>672</v>
      </c>
      <c r="H3441" t="s">
        <v>1867</v>
      </c>
      <c r="I3441">
        <v>-1280</v>
      </c>
    </row>
    <row r="3442" spans="1:9" x14ac:dyDescent="0.35">
      <c r="A3442">
        <v>3885</v>
      </c>
      <c r="B3442">
        <v>105</v>
      </c>
      <c r="C3442" t="s">
        <v>660</v>
      </c>
      <c r="D3442">
        <v>266</v>
      </c>
      <c r="E3442" t="s">
        <v>23</v>
      </c>
      <c r="F3442" s="2">
        <v>45308</v>
      </c>
      <c r="G3442" t="s">
        <v>672</v>
      </c>
      <c r="H3442" t="s">
        <v>1868</v>
      </c>
      <c r="I3442">
        <v>-750</v>
      </c>
    </row>
    <row r="3443" spans="1:9" x14ac:dyDescent="0.35">
      <c r="A3443">
        <v>3886</v>
      </c>
      <c r="B3443">
        <v>105</v>
      </c>
      <c r="C3443" t="s">
        <v>660</v>
      </c>
      <c r="D3443">
        <v>266</v>
      </c>
      <c r="E3443" t="s">
        <v>23</v>
      </c>
      <c r="F3443" s="2">
        <v>45308</v>
      </c>
      <c r="G3443" t="s">
        <v>672</v>
      </c>
      <c r="H3443" t="s">
        <v>1869</v>
      </c>
      <c r="I3443">
        <v>-397.68</v>
      </c>
    </row>
    <row r="3444" spans="1:9" x14ac:dyDescent="0.35">
      <c r="A3444">
        <v>3887</v>
      </c>
      <c r="B3444">
        <v>105</v>
      </c>
      <c r="C3444" t="s">
        <v>660</v>
      </c>
      <c r="D3444">
        <v>266</v>
      </c>
      <c r="E3444" t="s">
        <v>23</v>
      </c>
      <c r="F3444" s="2">
        <v>45308</v>
      </c>
      <c r="G3444" t="s">
        <v>672</v>
      </c>
      <c r="H3444" t="s">
        <v>1044</v>
      </c>
      <c r="I3444">
        <v>-10920</v>
      </c>
    </row>
    <row r="3445" spans="1:9" x14ac:dyDescent="0.35">
      <c r="A3445">
        <v>3836</v>
      </c>
      <c r="B3445">
        <v>105</v>
      </c>
      <c r="C3445" t="s">
        <v>660</v>
      </c>
      <c r="D3445">
        <v>266</v>
      </c>
      <c r="E3445" t="s">
        <v>23</v>
      </c>
      <c r="F3445" s="2">
        <v>45307</v>
      </c>
      <c r="G3445" t="s">
        <v>661</v>
      </c>
      <c r="H3445" t="s">
        <v>680</v>
      </c>
      <c r="I3445">
        <v>26.93</v>
      </c>
    </row>
    <row r="3446" spans="1:9" x14ac:dyDescent="0.35">
      <c r="A3446">
        <v>3837</v>
      </c>
      <c r="B3446">
        <v>105</v>
      </c>
      <c r="C3446" t="s">
        <v>660</v>
      </c>
      <c r="D3446">
        <v>266</v>
      </c>
      <c r="E3446" t="s">
        <v>23</v>
      </c>
      <c r="F3446" s="2">
        <v>45307</v>
      </c>
      <c r="G3446" t="s">
        <v>661</v>
      </c>
      <c r="H3446" t="s">
        <v>686</v>
      </c>
      <c r="I3446">
        <v>2180.84</v>
      </c>
    </row>
    <row r="3447" spans="1:9" x14ac:dyDescent="0.35">
      <c r="A3447">
        <v>3838</v>
      </c>
      <c r="B3447">
        <v>105</v>
      </c>
      <c r="C3447" t="s">
        <v>660</v>
      </c>
      <c r="D3447">
        <v>266</v>
      </c>
      <c r="E3447" t="s">
        <v>23</v>
      </c>
      <c r="F3447" s="2">
        <v>45307</v>
      </c>
      <c r="G3447" t="s">
        <v>661</v>
      </c>
      <c r="H3447" t="s">
        <v>666</v>
      </c>
      <c r="I3447">
        <v>498.83</v>
      </c>
    </row>
    <row r="3448" spans="1:9" x14ac:dyDescent="0.35">
      <c r="A3448">
        <v>3839</v>
      </c>
      <c r="B3448">
        <v>105</v>
      </c>
      <c r="C3448" t="s">
        <v>660</v>
      </c>
      <c r="D3448">
        <v>266</v>
      </c>
      <c r="E3448" t="s">
        <v>23</v>
      </c>
      <c r="F3448" s="2">
        <v>45307</v>
      </c>
      <c r="G3448" t="s">
        <v>661</v>
      </c>
      <c r="H3448" t="s">
        <v>667</v>
      </c>
      <c r="I3448">
        <v>274.36</v>
      </c>
    </row>
    <row r="3449" spans="1:9" x14ac:dyDescent="0.35">
      <c r="A3449">
        <v>3842</v>
      </c>
      <c r="B3449">
        <v>105</v>
      </c>
      <c r="C3449" t="s">
        <v>660</v>
      </c>
      <c r="D3449">
        <v>266</v>
      </c>
      <c r="E3449" t="s">
        <v>23</v>
      </c>
      <c r="F3449" s="2">
        <v>45307</v>
      </c>
      <c r="G3449" t="s">
        <v>661</v>
      </c>
      <c r="H3449" t="s">
        <v>1870</v>
      </c>
      <c r="I3449">
        <v>3898.47</v>
      </c>
    </row>
    <row r="3450" spans="1:9" x14ac:dyDescent="0.35">
      <c r="A3450">
        <v>3843</v>
      </c>
      <c r="B3450">
        <v>105</v>
      </c>
      <c r="C3450" t="s">
        <v>660</v>
      </c>
      <c r="D3450">
        <v>266</v>
      </c>
      <c r="E3450" t="s">
        <v>23</v>
      </c>
      <c r="F3450" s="2">
        <v>45307</v>
      </c>
      <c r="G3450" t="s">
        <v>661</v>
      </c>
      <c r="H3450" t="s">
        <v>1871</v>
      </c>
      <c r="I3450">
        <v>2000</v>
      </c>
    </row>
    <row r="3451" spans="1:9" x14ac:dyDescent="0.35">
      <c r="A3451">
        <v>3844</v>
      </c>
      <c r="B3451">
        <v>105</v>
      </c>
      <c r="C3451" t="s">
        <v>660</v>
      </c>
      <c r="D3451">
        <v>266</v>
      </c>
      <c r="E3451" t="s">
        <v>23</v>
      </c>
      <c r="F3451" s="2">
        <v>45307</v>
      </c>
      <c r="G3451" t="s">
        <v>672</v>
      </c>
      <c r="H3451" t="s">
        <v>1206</v>
      </c>
      <c r="I3451">
        <v>-534.65</v>
      </c>
    </row>
    <row r="3452" spans="1:9" x14ac:dyDescent="0.35">
      <c r="A3452">
        <v>3845</v>
      </c>
      <c r="B3452">
        <v>105</v>
      </c>
      <c r="C3452" t="s">
        <v>660</v>
      </c>
      <c r="D3452">
        <v>266</v>
      </c>
      <c r="E3452" t="s">
        <v>23</v>
      </c>
      <c r="F3452" s="2">
        <v>45307</v>
      </c>
      <c r="G3452" t="s">
        <v>672</v>
      </c>
      <c r="H3452" t="s">
        <v>907</v>
      </c>
      <c r="I3452">
        <v>-561</v>
      </c>
    </row>
    <row r="3453" spans="1:9" x14ac:dyDescent="0.35">
      <c r="A3453">
        <v>3846</v>
      </c>
      <c r="B3453">
        <v>105</v>
      </c>
      <c r="C3453" t="s">
        <v>660</v>
      </c>
      <c r="D3453">
        <v>266</v>
      </c>
      <c r="E3453" t="s">
        <v>23</v>
      </c>
      <c r="F3453" s="2">
        <v>45307</v>
      </c>
      <c r="G3453" t="s">
        <v>672</v>
      </c>
      <c r="H3453" t="s">
        <v>1760</v>
      </c>
      <c r="I3453">
        <v>-897</v>
      </c>
    </row>
    <row r="3454" spans="1:9" x14ac:dyDescent="0.35">
      <c r="A3454">
        <v>3847</v>
      </c>
      <c r="B3454">
        <v>105</v>
      </c>
      <c r="C3454" t="s">
        <v>660</v>
      </c>
      <c r="D3454">
        <v>266</v>
      </c>
      <c r="E3454" t="s">
        <v>23</v>
      </c>
      <c r="F3454" s="2">
        <v>45307</v>
      </c>
      <c r="G3454" t="s">
        <v>672</v>
      </c>
      <c r="H3454" t="s">
        <v>696</v>
      </c>
      <c r="I3454">
        <v>-9</v>
      </c>
    </row>
    <row r="3455" spans="1:9" x14ac:dyDescent="0.35">
      <c r="A3455">
        <v>3848</v>
      </c>
      <c r="B3455">
        <v>105</v>
      </c>
      <c r="C3455" t="s">
        <v>660</v>
      </c>
      <c r="D3455">
        <v>266</v>
      </c>
      <c r="E3455" t="s">
        <v>23</v>
      </c>
      <c r="F3455" s="2">
        <v>45307</v>
      </c>
      <c r="G3455" t="s">
        <v>672</v>
      </c>
      <c r="H3455" t="s">
        <v>665</v>
      </c>
      <c r="I3455">
        <v>-45274</v>
      </c>
    </row>
    <row r="3456" spans="1:9" x14ac:dyDescent="0.35">
      <c r="A3456">
        <v>3849</v>
      </c>
      <c r="B3456">
        <v>105</v>
      </c>
      <c r="C3456" t="s">
        <v>660</v>
      </c>
      <c r="D3456">
        <v>266</v>
      </c>
      <c r="E3456" t="s">
        <v>23</v>
      </c>
      <c r="F3456" s="2">
        <v>45307</v>
      </c>
      <c r="G3456" t="s">
        <v>672</v>
      </c>
      <c r="H3456" t="s">
        <v>686</v>
      </c>
      <c r="I3456">
        <v>-3400</v>
      </c>
    </row>
    <row r="3457" spans="1:9" x14ac:dyDescent="0.35">
      <c r="A3457">
        <v>3850</v>
      </c>
      <c r="B3457">
        <v>105</v>
      </c>
      <c r="C3457" t="s">
        <v>660</v>
      </c>
      <c r="D3457">
        <v>266</v>
      </c>
      <c r="E3457" t="s">
        <v>23</v>
      </c>
      <c r="F3457" s="2">
        <v>45307</v>
      </c>
      <c r="G3457" t="s">
        <v>672</v>
      </c>
      <c r="H3457" t="s">
        <v>1131</v>
      </c>
      <c r="I3457">
        <v>-205.54</v>
      </c>
    </row>
    <row r="3458" spans="1:9" x14ac:dyDescent="0.35">
      <c r="A3458">
        <v>3851</v>
      </c>
      <c r="B3458">
        <v>105</v>
      </c>
      <c r="C3458" t="s">
        <v>660</v>
      </c>
      <c r="D3458">
        <v>266</v>
      </c>
      <c r="E3458" t="s">
        <v>23</v>
      </c>
      <c r="F3458" s="2">
        <v>45307</v>
      </c>
      <c r="G3458" t="s">
        <v>672</v>
      </c>
      <c r="H3458" t="s">
        <v>772</v>
      </c>
      <c r="I3458">
        <v>-141.9</v>
      </c>
    </row>
    <row r="3459" spans="1:9" x14ac:dyDescent="0.35">
      <c r="A3459">
        <v>3852</v>
      </c>
      <c r="B3459">
        <v>105</v>
      </c>
      <c r="C3459" t="s">
        <v>660</v>
      </c>
      <c r="D3459">
        <v>266</v>
      </c>
      <c r="E3459" t="s">
        <v>23</v>
      </c>
      <c r="F3459" s="2">
        <v>45307</v>
      </c>
      <c r="G3459" t="s">
        <v>672</v>
      </c>
      <c r="H3459" t="s">
        <v>772</v>
      </c>
      <c r="I3459">
        <v>-23.92</v>
      </c>
    </row>
    <row r="3460" spans="1:9" x14ac:dyDescent="0.35">
      <c r="A3460">
        <v>3853</v>
      </c>
      <c r="B3460">
        <v>105</v>
      </c>
      <c r="C3460" t="s">
        <v>660</v>
      </c>
      <c r="D3460">
        <v>266</v>
      </c>
      <c r="E3460" t="s">
        <v>23</v>
      </c>
      <c r="F3460" s="2">
        <v>45307</v>
      </c>
      <c r="G3460" t="s">
        <v>672</v>
      </c>
      <c r="H3460" t="s">
        <v>686</v>
      </c>
      <c r="I3460">
        <v>-4000</v>
      </c>
    </row>
    <row r="3461" spans="1:9" x14ac:dyDescent="0.35">
      <c r="A3461">
        <v>3854</v>
      </c>
      <c r="B3461">
        <v>105</v>
      </c>
      <c r="C3461" t="s">
        <v>660</v>
      </c>
      <c r="D3461">
        <v>266</v>
      </c>
      <c r="E3461" t="s">
        <v>23</v>
      </c>
      <c r="F3461" s="2">
        <v>45307</v>
      </c>
      <c r="G3461" t="s">
        <v>672</v>
      </c>
      <c r="H3461" t="s">
        <v>772</v>
      </c>
      <c r="I3461">
        <v>-1830</v>
      </c>
    </row>
    <row r="3462" spans="1:9" x14ac:dyDescent="0.35">
      <c r="A3462">
        <v>3855</v>
      </c>
      <c r="B3462">
        <v>105</v>
      </c>
      <c r="C3462" t="s">
        <v>660</v>
      </c>
      <c r="D3462">
        <v>266</v>
      </c>
      <c r="E3462" t="s">
        <v>23</v>
      </c>
      <c r="F3462" s="2">
        <v>45307</v>
      </c>
      <c r="G3462" t="s">
        <v>672</v>
      </c>
      <c r="H3462" t="s">
        <v>680</v>
      </c>
      <c r="I3462">
        <v>-54500</v>
      </c>
    </row>
    <row r="3463" spans="1:9" x14ac:dyDescent="0.35">
      <c r="A3463">
        <v>3856</v>
      </c>
      <c r="B3463">
        <v>105</v>
      </c>
      <c r="C3463" t="s">
        <v>660</v>
      </c>
      <c r="D3463">
        <v>266</v>
      </c>
      <c r="E3463" t="s">
        <v>23</v>
      </c>
      <c r="F3463" s="2">
        <v>45307</v>
      </c>
      <c r="G3463" t="s">
        <v>672</v>
      </c>
      <c r="H3463" t="s">
        <v>1872</v>
      </c>
      <c r="I3463">
        <v>-93.2</v>
      </c>
    </row>
    <row r="3464" spans="1:9" x14ac:dyDescent="0.35">
      <c r="A3464">
        <v>3782</v>
      </c>
      <c r="B3464">
        <v>105</v>
      </c>
      <c r="C3464" t="s">
        <v>660</v>
      </c>
      <c r="D3464">
        <v>266</v>
      </c>
      <c r="E3464" t="s">
        <v>23</v>
      </c>
      <c r="F3464" s="2">
        <v>45306</v>
      </c>
      <c r="G3464" t="s">
        <v>661</v>
      </c>
      <c r="H3464" t="s">
        <v>1787</v>
      </c>
      <c r="I3464">
        <v>32099.13</v>
      </c>
    </row>
    <row r="3465" spans="1:9" x14ac:dyDescent="0.35">
      <c r="A3465">
        <v>3783</v>
      </c>
      <c r="B3465">
        <v>105</v>
      </c>
      <c r="C3465" t="s">
        <v>660</v>
      </c>
      <c r="D3465">
        <v>266</v>
      </c>
      <c r="E3465" t="s">
        <v>23</v>
      </c>
      <c r="F3465" s="2">
        <v>45306</v>
      </c>
      <c r="G3465" t="s">
        <v>661</v>
      </c>
      <c r="H3465" t="s">
        <v>1787</v>
      </c>
      <c r="I3465">
        <v>15508.45</v>
      </c>
    </row>
    <row r="3466" spans="1:9" x14ac:dyDescent="0.35">
      <c r="A3466">
        <v>3784</v>
      </c>
      <c r="B3466">
        <v>105</v>
      </c>
      <c r="C3466" t="s">
        <v>660</v>
      </c>
      <c r="D3466">
        <v>266</v>
      </c>
      <c r="E3466" t="s">
        <v>23</v>
      </c>
      <c r="F3466" s="2">
        <v>45306</v>
      </c>
      <c r="G3466" t="s">
        <v>661</v>
      </c>
      <c r="H3466" t="s">
        <v>680</v>
      </c>
      <c r="I3466">
        <v>13916.05</v>
      </c>
    </row>
    <row r="3467" spans="1:9" x14ac:dyDescent="0.35">
      <c r="A3467">
        <v>3785</v>
      </c>
      <c r="B3467">
        <v>105</v>
      </c>
      <c r="C3467" t="s">
        <v>660</v>
      </c>
      <c r="D3467">
        <v>266</v>
      </c>
      <c r="E3467" t="s">
        <v>23</v>
      </c>
      <c r="F3467" s="2">
        <v>45306</v>
      </c>
      <c r="G3467" t="s">
        <v>661</v>
      </c>
      <c r="H3467" t="s">
        <v>665</v>
      </c>
      <c r="I3467">
        <v>6827.72</v>
      </c>
    </row>
    <row r="3468" spans="1:9" x14ac:dyDescent="0.35">
      <c r="A3468">
        <v>3786</v>
      </c>
      <c r="B3468">
        <v>105</v>
      </c>
      <c r="C3468" t="s">
        <v>660</v>
      </c>
      <c r="D3468">
        <v>266</v>
      </c>
      <c r="E3468" t="s">
        <v>23</v>
      </c>
      <c r="F3468" s="2">
        <v>45306</v>
      </c>
      <c r="G3468" t="s">
        <v>661</v>
      </c>
      <c r="H3468" t="s">
        <v>1873</v>
      </c>
      <c r="I3468">
        <v>150000</v>
      </c>
    </row>
    <row r="3469" spans="1:9" x14ac:dyDescent="0.35">
      <c r="A3469">
        <v>3787</v>
      </c>
      <c r="B3469">
        <v>105</v>
      </c>
      <c r="C3469" t="s">
        <v>660</v>
      </c>
      <c r="D3469">
        <v>266</v>
      </c>
      <c r="E3469" t="s">
        <v>23</v>
      </c>
      <c r="F3469" s="2">
        <v>45306</v>
      </c>
      <c r="G3469" t="s">
        <v>661</v>
      </c>
      <c r="H3469" t="s">
        <v>667</v>
      </c>
      <c r="I3469">
        <v>736.44</v>
      </c>
    </row>
    <row r="3470" spans="1:9" x14ac:dyDescent="0.35">
      <c r="A3470">
        <v>3788</v>
      </c>
      <c r="B3470">
        <v>105</v>
      </c>
      <c r="C3470" t="s">
        <v>660</v>
      </c>
      <c r="D3470">
        <v>266</v>
      </c>
      <c r="E3470" t="s">
        <v>23</v>
      </c>
      <c r="F3470" s="2">
        <v>45306</v>
      </c>
      <c r="G3470" t="s">
        <v>661</v>
      </c>
      <c r="H3470" t="s">
        <v>1874</v>
      </c>
      <c r="I3470">
        <v>50000</v>
      </c>
    </row>
    <row r="3471" spans="1:9" x14ac:dyDescent="0.35">
      <c r="A3471">
        <v>3789</v>
      </c>
      <c r="B3471">
        <v>105</v>
      </c>
      <c r="C3471" t="s">
        <v>660</v>
      </c>
      <c r="D3471">
        <v>266</v>
      </c>
      <c r="E3471" t="s">
        <v>23</v>
      </c>
      <c r="F3471" s="2">
        <v>45306</v>
      </c>
      <c r="G3471" t="s">
        <v>661</v>
      </c>
      <c r="H3471" t="s">
        <v>1875</v>
      </c>
      <c r="I3471">
        <v>50000</v>
      </c>
    </row>
    <row r="3472" spans="1:9" x14ac:dyDescent="0.35">
      <c r="A3472">
        <v>3790</v>
      </c>
      <c r="B3472">
        <v>105</v>
      </c>
      <c r="C3472" t="s">
        <v>660</v>
      </c>
      <c r="D3472">
        <v>266</v>
      </c>
      <c r="E3472" t="s">
        <v>23</v>
      </c>
      <c r="F3472" s="2">
        <v>45306</v>
      </c>
      <c r="G3472" t="s">
        <v>661</v>
      </c>
      <c r="H3472" t="s">
        <v>1876</v>
      </c>
      <c r="I3472">
        <v>1200</v>
      </c>
    </row>
    <row r="3473" spans="1:9" x14ac:dyDescent="0.35">
      <c r="A3473">
        <v>3791</v>
      </c>
      <c r="B3473">
        <v>105</v>
      </c>
      <c r="C3473" t="s">
        <v>660</v>
      </c>
      <c r="D3473">
        <v>266</v>
      </c>
      <c r="E3473" t="s">
        <v>23</v>
      </c>
      <c r="F3473" s="2">
        <v>45306</v>
      </c>
      <c r="G3473" t="s">
        <v>661</v>
      </c>
      <c r="H3473" t="s">
        <v>1877</v>
      </c>
      <c r="I3473">
        <v>10000</v>
      </c>
    </row>
    <row r="3474" spans="1:9" x14ac:dyDescent="0.35">
      <c r="A3474">
        <v>3792</v>
      </c>
      <c r="B3474">
        <v>105</v>
      </c>
      <c r="C3474" t="s">
        <v>660</v>
      </c>
      <c r="D3474">
        <v>266</v>
      </c>
      <c r="E3474" t="s">
        <v>23</v>
      </c>
      <c r="F3474" s="2">
        <v>45306</v>
      </c>
      <c r="G3474" t="s">
        <v>661</v>
      </c>
      <c r="H3474" t="s">
        <v>1878</v>
      </c>
      <c r="I3474">
        <v>260.35000000000002</v>
      </c>
    </row>
    <row r="3475" spans="1:9" x14ac:dyDescent="0.35">
      <c r="A3475">
        <v>3793</v>
      </c>
      <c r="B3475">
        <v>105</v>
      </c>
      <c r="C3475" t="s">
        <v>660</v>
      </c>
      <c r="D3475">
        <v>266</v>
      </c>
      <c r="E3475" t="s">
        <v>23</v>
      </c>
      <c r="F3475" s="2">
        <v>45306</v>
      </c>
      <c r="G3475" t="s">
        <v>672</v>
      </c>
      <c r="H3475" t="s">
        <v>868</v>
      </c>
      <c r="I3475">
        <v>-129</v>
      </c>
    </row>
    <row r="3476" spans="1:9" x14ac:dyDescent="0.35">
      <c r="A3476">
        <v>3794</v>
      </c>
      <c r="B3476">
        <v>105</v>
      </c>
      <c r="C3476" t="s">
        <v>660</v>
      </c>
      <c r="D3476">
        <v>266</v>
      </c>
      <c r="E3476" t="s">
        <v>23</v>
      </c>
      <c r="F3476" s="2">
        <v>45306</v>
      </c>
      <c r="G3476" t="s">
        <v>672</v>
      </c>
      <c r="H3476" t="s">
        <v>867</v>
      </c>
      <c r="I3476">
        <v>-200</v>
      </c>
    </row>
    <row r="3477" spans="1:9" x14ac:dyDescent="0.35">
      <c r="A3477">
        <v>3795</v>
      </c>
      <c r="B3477">
        <v>105</v>
      </c>
      <c r="C3477" t="s">
        <v>660</v>
      </c>
      <c r="D3477">
        <v>266</v>
      </c>
      <c r="E3477" t="s">
        <v>23</v>
      </c>
      <c r="F3477" s="2">
        <v>45306</v>
      </c>
      <c r="G3477" t="s">
        <v>672</v>
      </c>
      <c r="H3477" t="s">
        <v>1879</v>
      </c>
      <c r="I3477">
        <v>-314.39</v>
      </c>
    </row>
    <row r="3478" spans="1:9" x14ac:dyDescent="0.35">
      <c r="A3478">
        <v>3796</v>
      </c>
      <c r="B3478">
        <v>105</v>
      </c>
      <c r="C3478" t="s">
        <v>660</v>
      </c>
      <c r="D3478">
        <v>266</v>
      </c>
      <c r="E3478" t="s">
        <v>23</v>
      </c>
      <c r="F3478" s="2">
        <v>45306</v>
      </c>
      <c r="G3478" t="s">
        <v>672</v>
      </c>
      <c r="H3478" t="s">
        <v>1563</v>
      </c>
      <c r="I3478">
        <v>-382.8</v>
      </c>
    </row>
    <row r="3479" spans="1:9" x14ac:dyDescent="0.35">
      <c r="A3479">
        <v>3797</v>
      </c>
      <c r="B3479">
        <v>105</v>
      </c>
      <c r="C3479" t="s">
        <v>660</v>
      </c>
      <c r="D3479">
        <v>266</v>
      </c>
      <c r="E3479" t="s">
        <v>23</v>
      </c>
      <c r="F3479" s="2">
        <v>45306</v>
      </c>
      <c r="G3479" t="s">
        <v>672</v>
      </c>
      <c r="H3479" t="s">
        <v>1143</v>
      </c>
      <c r="I3479">
        <v>-400</v>
      </c>
    </row>
    <row r="3480" spans="1:9" x14ac:dyDescent="0.35">
      <c r="A3480">
        <v>3798</v>
      </c>
      <c r="B3480">
        <v>105</v>
      </c>
      <c r="C3480" t="s">
        <v>660</v>
      </c>
      <c r="D3480">
        <v>266</v>
      </c>
      <c r="E3480" t="s">
        <v>23</v>
      </c>
      <c r="F3480" s="2">
        <v>45306</v>
      </c>
      <c r="G3480" t="s">
        <v>672</v>
      </c>
      <c r="H3480" t="s">
        <v>1194</v>
      </c>
      <c r="I3480">
        <v>-500</v>
      </c>
    </row>
    <row r="3481" spans="1:9" x14ac:dyDescent="0.35">
      <c r="A3481">
        <v>3799</v>
      </c>
      <c r="B3481">
        <v>105</v>
      </c>
      <c r="C3481" t="s">
        <v>660</v>
      </c>
      <c r="D3481">
        <v>266</v>
      </c>
      <c r="E3481" t="s">
        <v>23</v>
      </c>
      <c r="F3481" s="2">
        <v>45306</v>
      </c>
      <c r="G3481" t="s">
        <v>672</v>
      </c>
      <c r="H3481" t="s">
        <v>1134</v>
      </c>
      <c r="I3481">
        <v>-731.94</v>
      </c>
    </row>
    <row r="3482" spans="1:9" x14ac:dyDescent="0.35">
      <c r="A3482">
        <v>3800</v>
      </c>
      <c r="B3482">
        <v>105</v>
      </c>
      <c r="C3482" t="s">
        <v>660</v>
      </c>
      <c r="D3482">
        <v>266</v>
      </c>
      <c r="E3482" t="s">
        <v>23</v>
      </c>
      <c r="F3482" s="2">
        <v>45306</v>
      </c>
      <c r="G3482" t="s">
        <v>672</v>
      </c>
      <c r="H3482" t="s">
        <v>1134</v>
      </c>
      <c r="I3482">
        <v>-1113.6600000000001</v>
      </c>
    </row>
    <row r="3483" spans="1:9" x14ac:dyDescent="0.35">
      <c r="A3483">
        <v>3801</v>
      </c>
      <c r="B3483">
        <v>105</v>
      </c>
      <c r="C3483" t="s">
        <v>660</v>
      </c>
      <c r="D3483">
        <v>266</v>
      </c>
      <c r="E3483" t="s">
        <v>23</v>
      </c>
      <c r="F3483" s="2">
        <v>45306</v>
      </c>
      <c r="G3483" t="s">
        <v>672</v>
      </c>
      <c r="H3483" t="s">
        <v>1134</v>
      </c>
      <c r="I3483">
        <v>-2173.88</v>
      </c>
    </row>
    <row r="3484" spans="1:9" x14ac:dyDescent="0.35">
      <c r="A3484">
        <v>3802</v>
      </c>
      <c r="B3484">
        <v>105</v>
      </c>
      <c r="C3484" t="s">
        <v>660</v>
      </c>
      <c r="D3484">
        <v>266</v>
      </c>
      <c r="E3484" t="s">
        <v>23</v>
      </c>
      <c r="F3484" s="2">
        <v>45306</v>
      </c>
      <c r="G3484" t="s">
        <v>672</v>
      </c>
      <c r="H3484" t="s">
        <v>1134</v>
      </c>
      <c r="I3484">
        <v>-2640.6</v>
      </c>
    </row>
    <row r="3485" spans="1:9" x14ac:dyDescent="0.35">
      <c r="A3485">
        <v>3803</v>
      </c>
      <c r="B3485">
        <v>105</v>
      </c>
      <c r="C3485" t="s">
        <v>660</v>
      </c>
      <c r="D3485">
        <v>266</v>
      </c>
      <c r="E3485" t="s">
        <v>23</v>
      </c>
      <c r="F3485" s="2">
        <v>45306</v>
      </c>
      <c r="G3485" t="s">
        <v>672</v>
      </c>
      <c r="H3485" t="s">
        <v>1194</v>
      </c>
      <c r="I3485">
        <v>-3313.6</v>
      </c>
    </row>
    <row r="3486" spans="1:9" x14ac:dyDescent="0.35">
      <c r="A3486">
        <v>3804</v>
      </c>
      <c r="B3486">
        <v>105</v>
      </c>
      <c r="C3486" t="s">
        <v>660</v>
      </c>
      <c r="D3486">
        <v>266</v>
      </c>
      <c r="E3486" t="s">
        <v>23</v>
      </c>
      <c r="F3486" s="2">
        <v>45306</v>
      </c>
      <c r="G3486" t="s">
        <v>672</v>
      </c>
      <c r="H3486" t="s">
        <v>1093</v>
      </c>
      <c r="I3486">
        <v>-3433.55</v>
      </c>
    </row>
    <row r="3487" spans="1:9" x14ac:dyDescent="0.35">
      <c r="A3487">
        <v>3805</v>
      </c>
      <c r="B3487">
        <v>105</v>
      </c>
      <c r="C3487" t="s">
        <v>660</v>
      </c>
      <c r="D3487">
        <v>266</v>
      </c>
      <c r="E3487" t="s">
        <v>23</v>
      </c>
      <c r="F3487" s="2">
        <v>45306</v>
      </c>
      <c r="G3487" t="s">
        <v>672</v>
      </c>
      <c r="H3487" t="s">
        <v>1088</v>
      </c>
      <c r="I3487">
        <v>-1162.6300000000001</v>
      </c>
    </row>
    <row r="3488" spans="1:9" x14ac:dyDescent="0.35">
      <c r="A3488">
        <v>3806</v>
      </c>
      <c r="B3488">
        <v>105</v>
      </c>
      <c r="C3488" t="s">
        <v>660</v>
      </c>
      <c r="D3488">
        <v>266</v>
      </c>
      <c r="E3488" t="s">
        <v>23</v>
      </c>
      <c r="F3488" s="2">
        <v>45306</v>
      </c>
      <c r="G3488" t="s">
        <v>672</v>
      </c>
      <c r="H3488" t="s">
        <v>876</v>
      </c>
      <c r="I3488">
        <v>-500.9</v>
      </c>
    </row>
    <row r="3489" spans="1:9" x14ac:dyDescent="0.35">
      <c r="A3489">
        <v>3807</v>
      </c>
      <c r="B3489">
        <v>105</v>
      </c>
      <c r="C3489" t="s">
        <v>660</v>
      </c>
      <c r="D3489">
        <v>266</v>
      </c>
      <c r="E3489" t="s">
        <v>23</v>
      </c>
      <c r="F3489" s="2">
        <v>45306</v>
      </c>
      <c r="G3489" t="s">
        <v>672</v>
      </c>
      <c r="H3489" t="s">
        <v>1880</v>
      </c>
      <c r="I3489">
        <v>-49556.41</v>
      </c>
    </row>
    <row r="3490" spans="1:9" x14ac:dyDescent="0.35">
      <c r="A3490">
        <v>3808</v>
      </c>
      <c r="B3490">
        <v>105</v>
      </c>
      <c r="C3490" t="s">
        <v>660</v>
      </c>
      <c r="D3490">
        <v>266</v>
      </c>
      <c r="E3490" t="s">
        <v>23</v>
      </c>
      <c r="F3490" s="2">
        <v>45306</v>
      </c>
      <c r="G3490" t="s">
        <v>672</v>
      </c>
      <c r="H3490" t="s">
        <v>890</v>
      </c>
      <c r="I3490">
        <v>-141.9</v>
      </c>
    </row>
    <row r="3491" spans="1:9" x14ac:dyDescent="0.35">
      <c r="A3491">
        <v>3809</v>
      </c>
      <c r="B3491">
        <v>105</v>
      </c>
      <c r="C3491" t="s">
        <v>660</v>
      </c>
      <c r="D3491">
        <v>266</v>
      </c>
      <c r="E3491" t="s">
        <v>23</v>
      </c>
      <c r="F3491" s="2">
        <v>45306</v>
      </c>
      <c r="G3491" t="s">
        <v>672</v>
      </c>
      <c r="H3491" t="s">
        <v>696</v>
      </c>
      <c r="I3491">
        <v>-1.65</v>
      </c>
    </row>
    <row r="3492" spans="1:9" x14ac:dyDescent="0.35">
      <c r="A3492">
        <v>3810</v>
      </c>
      <c r="B3492">
        <v>105</v>
      </c>
      <c r="C3492" t="s">
        <v>660</v>
      </c>
      <c r="D3492">
        <v>266</v>
      </c>
      <c r="E3492" t="s">
        <v>23</v>
      </c>
      <c r="F3492" s="2">
        <v>45306</v>
      </c>
      <c r="G3492" t="s">
        <v>672</v>
      </c>
      <c r="H3492" t="s">
        <v>696</v>
      </c>
      <c r="I3492">
        <v>-3.68</v>
      </c>
    </row>
    <row r="3493" spans="1:9" x14ac:dyDescent="0.35">
      <c r="A3493">
        <v>3811</v>
      </c>
      <c r="B3493">
        <v>105</v>
      </c>
      <c r="C3493" t="s">
        <v>660</v>
      </c>
      <c r="D3493">
        <v>266</v>
      </c>
      <c r="E3493" t="s">
        <v>23</v>
      </c>
      <c r="F3493" s="2">
        <v>45306</v>
      </c>
      <c r="G3493" t="s">
        <v>672</v>
      </c>
      <c r="H3493" t="s">
        <v>696</v>
      </c>
      <c r="I3493">
        <v>-7</v>
      </c>
    </row>
    <row r="3494" spans="1:9" x14ac:dyDescent="0.35">
      <c r="A3494">
        <v>3812</v>
      </c>
      <c r="B3494">
        <v>105</v>
      </c>
      <c r="C3494" t="s">
        <v>660</v>
      </c>
      <c r="D3494">
        <v>266</v>
      </c>
      <c r="E3494" t="s">
        <v>23</v>
      </c>
      <c r="F3494" s="2">
        <v>45306</v>
      </c>
      <c r="G3494" t="s">
        <v>672</v>
      </c>
      <c r="H3494" t="s">
        <v>807</v>
      </c>
      <c r="I3494">
        <v>-855.02</v>
      </c>
    </row>
    <row r="3495" spans="1:9" x14ac:dyDescent="0.35">
      <c r="A3495">
        <v>3813</v>
      </c>
      <c r="B3495">
        <v>105</v>
      </c>
      <c r="C3495" t="s">
        <v>660</v>
      </c>
      <c r="D3495">
        <v>266</v>
      </c>
      <c r="E3495" t="s">
        <v>23</v>
      </c>
      <c r="F3495" s="2">
        <v>45306</v>
      </c>
      <c r="G3495" t="s">
        <v>672</v>
      </c>
      <c r="H3495" t="s">
        <v>686</v>
      </c>
      <c r="I3495">
        <v>-9608.58</v>
      </c>
    </row>
    <row r="3496" spans="1:9" x14ac:dyDescent="0.35">
      <c r="A3496">
        <v>3814</v>
      </c>
      <c r="B3496">
        <v>105</v>
      </c>
      <c r="C3496" t="s">
        <v>660</v>
      </c>
      <c r="D3496">
        <v>266</v>
      </c>
      <c r="E3496" t="s">
        <v>23</v>
      </c>
      <c r="F3496" s="2">
        <v>45306</v>
      </c>
      <c r="G3496" t="s">
        <v>672</v>
      </c>
      <c r="H3496" t="s">
        <v>686</v>
      </c>
      <c r="I3496">
        <v>-68000</v>
      </c>
    </row>
    <row r="3497" spans="1:9" x14ac:dyDescent="0.35">
      <c r="A3497">
        <v>3815</v>
      </c>
      <c r="B3497">
        <v>105</v>
      </c>
      <c r="C3497" t="s">
        <v>660</v>
      </c>
      <c r="D3497">
        <v>266</v>
      </c>
      <c r="E3497" t="s">
        <v>23</v>
      </c>
      <c r="F3497" s="2">
        <v>45306</v>
      </c>
      <c r="G3497" t="s">
        <v>672</v>
      </c>
      <c r="H3497" t="s">
        <v>1590</v>
      </c>
      <c r="I3497">
        <v>-3000</v>
      </c>
    </row>
    <row r="3498" spans="1:9" x14ac:dyDescent="0.35">
      <c r="A3498">
        <v>3816</v>
      </c>
      <c r="B3498">
        <v>105</v>
      </c>
      <c r="C3498" t="s">
        <v>660</v>
      </c>
      <c r="D3498">
        <v>266</v>
      </c>
      <c r="E3498" t="s">
        <v>23</v>
      </c>
      <c r="F3498" s="2">
        <v>45306</v>
      </c>
      <c r="G3498" t="s">
        <v>672</v>
      </c>
      <c r="H3498" t="s">
        <v>1866</v>
      </c>
      <c r="I3498">
        <v>-2500</v>
      </c>
    </row>
    <row r="3499" spans="1:9" x14ac:dyDescent="0.35">
      <c r="A3499">
        <v>3817</v>
      </c>
      <c r="B3499">
        <v>105</v>
      </c>
      <c r="C3499" t="s">
        <v>660</v>
      </c>
      <c r="D3499">
        <v>266</v>
      </c>
      <c r="E3499" t="s">
        <v>23</v>
      </c>
      <c r="F3499" s="2">
        <v>45306</v>
      </c>
      <c r="G3499" t="s">
        <v>672</v>
      </c>
      <c r="H3499" t="s">
        <v>852</v>
      </c>
      <c r="I3499">
        <v>-12.15</v>
      </c>
    </row>
    <row r="3500" spans="1:9" x14ac:dyDescent="0.35">
      <c r="A3500">
        <v>3819</v>
      </c>
      <c r="B3500">
        <v>105</v>
      </c>
      <c r="C3500" t="s">
        <v>660</v>
      </c>
      <c r="D3500">
        <v>266</v>
      </c>
      <c r="E3500" t="s">
        <v>23</v>
      </c>
      <c r="F3500" s="2">
        <v>45306</v>
      </c>
      <c r="G3500" t="s">
        <v>672</v>
      </c>
      <c r="H3500" t="s">
        <v>1881</v>
      </c>
      <c r="I3500">
        <v>-2400</v>
      </c>
    </row>
    <row r="3501" spans="1:9" x14ac:dyDescent="0.35">
      <c r="A3501">
        <v>3820</v>
      </c>
      <c r="B3501">
        <v>105</v>
      </c>
      <c r="C3501" t="s">
        <v>660</v>
      </c>
      <c r="D3501">
        <v>266</v>
      </c>
      <c r="E3501" t="s">
        <v>23</v>
      </c>
      <c r="F3501" s="2">
        <v>45306</v>
      </c>
      <c r="G3501" t="s">
        <v>672</v>
      </c>
      <c r="H3501" t="s">
        <v>1882</v>
      </c>
      <c r="I3501">
        <v>-2112</v>
      </c>
    </row>
    <row r="3502" spans="1:9" x14ac:dyDescent="0.35">
      <c r="A3502">
        <v>3821</v>
      </c>
      <c r="B3502">
        <v>105</v>
      </c>
      <c r="C3502" t="s">
        <v>660</v>
      </c>
      <c r="D3502">
        <v>266</v>
      </c>
      <c r="E3502" t="s">
        <v>23</v>
      </c>
      <c r="F3502" s="2">
        <v>45306</v>
      </c>
      <c r="G3502" t="s">
        <v>672</v>
      </c>
      <c r="H3502" t="s">
        <v>1883</v>
      </c>
      <c r="I3502">
        <v>-2550</v>
      </c>
    </row>
    <row r="3503" spans="1:9" x14ac:dyDescent="0.35">
      <c r="A3503">
        <v>3822</v>
      </c>
      <c r="B3503">
        <v>105</v>
      </c>
      <c r="C3503" t="s">
        <v>660</v>
      </c>
      <c r="D3503">
        <v>266</v>
      </c>
      <c r="E3503" t="s">
        <v>23</v>
      </c>
      <c r="F3503" s="2">
        <v>45306</v>
      </c>
      <c r="G3503" t="s">
        <v>672</v>
      </c>
      <c r="H3503" t="s">
        <v>1884</v>
      </c>
      <c r="I3503">
        <v>-3000</v>
      </c>
    </row>
    <row r="3504" spans="1:9" x14ac:dyDescent="0.35">
      <c r="A3504">
        <v>3823</v>
      </c>
      <c r="B3504">
        <v>105</v>
      </c>
      <c r="C3504" t="s">
        <v>660</v>
      </c>
      <c r="D3504">
        <v>266</v>
      </c>
      <c r="E3504" t="s">
        <v>23</v>
      </c>
      <c r="F3504" s="2">
        <v>45306</v>
      </c>
      <c r="G3504" t="s">
        <v>672</v>
      </c>
      <c r="H3504" t="s">
        <v>1883</v>
      </c>
      <c r="I3504">
        <v>-750</v>
      </c>
    </row>
    <row r="3505" spans="1:9" x14ac:dyDescent="0.35">
      <c r="A3505">
        <v>3824</v>
      </c>
      <c r="B3505">
        <v>105</v>
      </c>
      <c r="C3505" t="s">
        <v>660</v>
      </c>
      <c r="D3505">
        <v>266</v>
      </c>
      <c r="E3505" t="s">
        <v>23</v>
      </c>
      <c r="F3505" s="2">
        <v>45306</v>
      </c>
      <c r="G3505" t="s">
        <v>672</v>
      </c>
      <c r="H3505" t="s">
        <v>1885</v>
      </c>
      <c r="I3505">
        <v>-100</v>
      </c>
    </row>
    <row r="3506" spans="1:9" x14ac:dyDescent="0.35">
      <c r="A3506">
        <v>3825</v>
      </c>
      <c r="B3506">
        <v>105</v>
      </c>
      <c r="C3506" t="s">
        <v>660</v>
      </c>
      <c r="D3506">
        <v>266</v>
      </c>
      <c r="E3506" t="s">
        <v>23</v>
      </c>
      <c r="F3506" s="2">
        <v>45306</v>
      </c>
      <c r="G3506" t="s">
        <v>672</v>
      </c>
      <c r="H3506" t="s">
        <v>1886</v>
      </c>
      <c r="I3506">
        <v>-100</v>
      </c>
    </row>
    <row r="3507" spans="1:9" x14ac:dyDescent="0.35">
      <c r="A3507">
        <v>3826</v>
      </c>
      <c r="B3507">
        <v>105</v>
      </c>
      <c r="C3507" t="s">
        <v>660</v>
      </c>
      <c r="D3507">
        <v>266</v>
      </c>
      <c r="E3507" t="s">
        <v>23</v>
      </c>
      <c r="F3507" s="2">
        <v>45306</v>
      </c>
      <c r="G3507" t="s">
        <v>672</v>
      </c>
      <c r="H3507" t="s">
        <v>1887</v>
      </c>
      <c r="I3507">
        <v>-100</v>
      </c>
    </row>
    <row r="3508" spans="1:9" x14ac:dyDescent="0.35">
      <c r="A3508">
        <v>3827</v>
      </c>
      <c r="B3508">
        <v>105</v>
      </c>
      <c r="C3508" t="s">
        <v>660</v>
      </c>
      <c r="D3508">
        <v>266</v>
      </c>
      <c r="E3508" t="s">
        <v>23</v>
      </c>
      <c r="F3508" s="2">
        <v>45306</v>
      </c>
      <c r="G3508" t="s">
        <v>672</v>
      </c>
      <c r="H3508" t="s">
        <v>1888</v>
      </c>
      <c r="I3508">
        <v>-100</v>
      </c>
    </row>
    <row r="3509" spans="1:9" x14ac:dyDescent="0.35">
      <c r="A3509">
        <v>3828</v>
      </c>
      <c r="B3509">
        <v>105</v>
      </c>
      <c r="C3509" t="s">
        <v>660</v>
      </c>
      <c r="D3509">
        <v>266</v>
      </c>
      <c r="E3509" t="s">
        <v>23</v>
      </c>
      <c r="F3509" s="2">
        <v>45306</v>
      </c>
      <c r="G3509" t="s">
        <v>672</v>
      </c>
      <c r="H3509" t="s">
        <v>1889</v>
      </c>
      <c r="I3509">
        <v>-100</v>
      </c>
    </row>
    <row r="3510" spans="1:9" x14ac:dyDescent="0.35">
      <c r="A3510">
        <v>3829</v>
      </c>
      <c r="B3510">
        <v>105</v>
      </c>
      <c r="C3510" t="s">
        <v>660</v>
      </c>
      <c r="D3510">
        <v>266</v>
      </c>
      <c r="E3510" t="s">
        <v>23</v>
      </c>
      <c r="F3510" s="2">
        <v>45306</v>
      </c>
      <c r="G3510" t="s">
        <v>672</v>
      </c>
      <c r="H3510" t="s">
        <v>1890</v>
      </c>
      <c r="I3510">
        <v>-100</v>
      </c>
    </row>
    <row r="3511" spans="1:9" x14ac:dyDescent="0.35">
      <c r="A3511">
        <v>3830</v>
      </c>
      <c r="B3511">
        <v>105</v>
      </c>
      <c r="C3511" t="s">
        <v>660</v>
      </c>
      <c r="D3511">
        <v>266</v>
      </c>
      <c r="E3511" t="s">
        <v>23</v>
      </c>
      <c r="F3511" s="2">
        <v>45306</v>
      </c>
      <c r="G3511" t="s">
        <v>672</v>
      </c>
      <c r="H3511" t="s">
        <v>1891</v>
      </c>
      <c r="I3511">
        <v>-100</v>
      </c>
    </row>
    <row r="3512" spans="1:9" x14ac:dyDescent="0.35">
      <c r="A3512">
        <v>3831</v>
      </c>
      <c r="B3512">
        <v>105</v>
      </c>
      <c r="C3512" t="s">
        <v>660</v>
      </c>
      <c r="D3512">
        <v>266</v>
      </c>
      <c r="E3512" t="s">
        <v>23</v>
      </c>
      <c r="F3512" s="2">
        <v>45306</v>
      </c>
      <c r="G3512" t="s">
        <v>672</v>
      </c>
      <c r="H3512" t="s">
        <v>1892</v>
      </c>
      <c r="I3512">
        <v>-100</v>
      </c>
    </row>
    <row r="3513" spans="1:9" x14ac:dyDescent="0.35">
      <c r="A3513">
        <v>3832</v>
      </c>
      <c r="B3513">
        <v>105</v>
      </c>
      <c r="C3513" t="s">
        <v>660</v>
      </c>
      <c r="D3513">
        <v>266</v>
      </c>
      <c r="E3513" t="s">
        <v>23</v>
      </c>
      <c r="F3513" s="2">
        <v>45306</v>
      </c>
      <c r="G3513" t="s">
        <v>672</v>
      </c>
      <c r="H3513" t="s">
        <v>1893</v>
      </c>
      <c r="I3513">
        <v>-100</v>
      </c>
    </row>
    <row r="3514" spans="1:9" x14ac:dyDescent="0.35">
      <c r="A3514">
        <v>3833</v>
      </c>
      <c r="B3514">
        <v>105</v>
      </c>
      <c r="C3514" t="s">
        <v>660</v>
      </c>
      <c r="D3514">
        <v>266</v>
      </c>
      <c r="E3514" t="s">
        <v>23</v>
      </c>
      <c r="F3514" s="2">
        <v>45306</v>
      </c>
      <c r="G3514" t="s">
        <v>672</v>
      </c>
      <c r="H3514" t="s">
        <v>1894</v>
      </c>
      <c r="I3514">
        <v>-100</v>
      </c>
    </row>
    <row r="3515" spans="1:9" x14ac:dyDescent="0.35">
      <c r="A3515">
        <v>3834</v>
      </c>
      <c r="B3515">
        <v>105</v>
      </c>
      <c r="C3515" t="s">
        <v>660</v>
      </c>
      <c r="D3515">
        <v>266</v>
      </c>
      <c r="E3515" t="s">
        <v>23</v>
      </c>
      <c r="F3515" s="2">
        <v>45306</v>
      </c>
      <c r="G3515" t="s">
        <v>672</v>
      </c>
      <c r="H3515" t="s">
        <v>1895</v>
      </c>
      <c r="I3515">
        <v>-3720</v>
      </c>
    </row>
    <row r="3516" spans="1:9" x14ac:dyDescent="0.35">
      <c r="A3516">
        <v>3835</v>
      </c>
      <c r="B3516">
        <v>105</v>
      </c>
      <c r="C3516" t="s">
        <v>660</v>
      </c>
      <c r="D3516">
        <v>266</v>
      </c>
      <c r="E3516" t="s">
        <v>23</v>
      </c>
      <c r="F3516" s="2">
        <v>45306</v>
      </c>
      <c r="G3516" t="s">
        <v>672</v>
      </c>
      <c r="H3516" t="s">
        <v>1895</v>
      </c>
      <c r="I3516">
        <v>-3433.4</v>
      </c>
    </row>
    <row r="3517" spans="1:9" x14ac:dyDescent="0.35">
      <c r="A3517">
        <v>3750</v>
      </c>
      <c r="B3517">
        <v>105</v>
      </c>
      <c r="C3517" t="s">
        <v>660</v>
      </c>
      <c r="D3517">
        <v>266</v>
      </c>
      <c r="E3517" t="s">
        <v>23</v>
      </c>
      <c r="F3517" s="2">
        <v>45303</v>
      </c>
      <c r="G3517" t="s">
        <v>661</v>
      </c>
      <c r="H3517" t="s">
        <v>665</v>
      </c>
      <c r="I3517">
        <v>459.88</v>
      </c>
    </row>
    <row r="3518" spans="1:9" x14ac:dyDescent="0.35">
      <c r="A3518">
        <v>3751</v>
      </c>
      <c r="B3518">
        <v>105</v>
      </c>
      <c r="C3518" t="s">
        <v>660</v>
      </c>
      <c r="D3518">
        <v>266</v>
      </c>
      <c r="E3518" t="s">
        <v>23</v>
      </c>
      <c r="F3518" s="2">
        <v>45303</v>
      </c>
      <c r="G3518" t="s">
        <v>661</v>
      </c>
      <c r="H3518" t="s">
        <v>686</v>
      </c>
      <c r="I3518">
        <v>4444.3100000000004</v>
      </c>
    </row>
    <row r="3519" spans="1:9" x14ac:dyDescent="0.35">
      <c r="A3519">
        <v>3752</v>
      </c>
      <c r="B3519">
        <v>105</v>
      </c>
      <c r="C3519" t="s">
        <v>660</v>
      </c>
      <c r="D3519">
        <v>266</v>
      </c>
      <c r="E3519" t="s">
        <v>23</v>
      </c>
      <c r="F3519" s="2">
        <v>45303</v>
      </c>
      <c r="G3519" t="s">
        <v>661</v>
      </c>
      <c r="H3519" t="s">
        <v>1896</v>
      </c>
      <c r="I3519">
        <v>3905.75</v>
      </c>
    </row>
    <row r="3520" spans="1:9" x14ac:dyDescent="0.35">
      <c r="A3520">
        <v>3753</v>
      </c>
      <c r="B3520">
        <v>105</v>
      </c>
      <c r="C3520" t="s">
        <v>660</v>
      </c>
      <c r="D3520">
        <v>266</v>
      </c>
      <c r="E3520" t="s">
        <v>23</v>
      </c>
      <c r="F3520" s="2">
        <v>45303</v>
      </c>
      <c r="G3520" t="s">
        <v>661</v>
      </c>
      <c r="H3520" t="s">
        <v>1897</v>
      </c>
      <c r="I3520">
        <v>116.62</v>
      </c>
    </row>
    <row r="3521" spans="1:9" x14ac:dyDescent="0.35">
      <c r="A3521">
        <v>3754</v>
      </c>
      <c r="B3521">
        <v>105</v>
      </c>
      <c r="C3521" t="s">
        <v>660</v>
      </c>
      <c r="D3521">
        <v>266</v>
      </c>
      <c r="E3521" t="s">
        <v>23</v>
      </c>
      <c r="F3521" s="2">
        <v>45303</v>
      </c>
      <c r="G3521" t="s">
        <v>661</v>
      </c>
      <c r="H3521" t="s">
        <v>1898</v>
      </c>
      <c r="I3521">
        <v>79000</v>
      </c>
    </row>
    <row r="3522" spans="1:9" x14ac:dyDescent="0.35">
      <c r="A3522">
        <v>3755</v>
      </c>
      <c r="B3522">
        <v>105</v>
      </c>
      <c r="C3522" t="s">
        <v>660</v>
      </c>
      <c r="D3522">
        <v>266</v>
      </c>
      <c r="E3522" t="s">
        <v>23</v>
      </c>
      <c r="F3522" s="2">
        <v>45303</v>
      </c>
      <c r="G3522" t="s">
        <v>661</v>
      </c>
      <c r="H3522" t="s">
        <v>1899</v>
      </c>
      <c r="I3522">
        <v>55000</v>
      </c>
    </row>
    <row r="3523" spans="1:9" x14ac:dyDescent="0.35">
      <c r="A3523">
        <v>3756</v>
      </c>
      <c r="B3523">
        <v>105</v>
      </c>
      <c r="C3523" t="s">
        <v>660</v>
      </c>
      <c r="D3523">
        <v>266</v>
      </c>
      <c r="E3523" t="s">
        <v>23</v>
      </c>
      <c r="F3523" s="2">
        <v>45303</v>
      </c>
      <c r="G3523" t="s">
        <v>661</v>
      </c>
      <c r="H3523" t="s">
        <v>1900</v>
      </c>
      <c r="I3523">
        <v>45000</v>
      </c>
    </row>
    <row r="3524" spans="1:9" x14ac:dyDescent="0.35">
      <c r="A3524">
        <v>3757</v>
      </c>
      <c r="B3524">
        <v>105</v>
      </c>
      <c r="C3524" t="s">
        <v>660</v>
      </c>
      <c r="D3524">
        <v>266</v>
      </c>
      <c r="E3524" t="s">
        <v>23</v>
      </c>
      <c r="F3524" s="2">
        <v>45303</v>
      </c>
      <c r="G3524" t="s">
        <v>661</v>
      </c>
      <c r="H3524" t="s">
        <v>1901</v>
      </c>
      <c r="I3524">
        <v>21000</v>
      </c>
    </row>
    <row r="3525" spans="1:9" x14ac:dyDescent="0.35">
      <c r="A3525">
        <v>3758</v>
      </c>
      <c r="B3525">
        <v>105</v>
      </c>
      <c r="C3525" t="s">
        <v>660</v>
      </c>
      <c r="D3525">
        <v>266</v>
      </c>
      <c r="E3525" t="s">
        <v>23</v>
      </c>
      <c r="F3525" s="2">
        <v>45303</v>
      </c>
      <c r="G3525" t="s">
        <v>661</v>
      </c>
      <c r="H3525" t="s">
        <v>1896</v>
      </c>
      <c r="I3525">
        <v>200</v>
      </c>
    </row>
    <row r="3526" spans="1:9" x14ac:dyDescent="0.35">
      <c r="A3526">
        <v>3759</v>
      </c>
      <c r="B3526">
        <v>105</v>
      </c>
      <c r="C3526" t="s">
        <v>660</v>
      </c>
      <c r="D3526">
        <v>266</v>
      </c>
      <c r="E3526" t="s">
        <v>23</v>
      </c>
      <c r="F3526" s="2">
        <v>45303</v>
      </c>
      <c r="G3526" t="s">
        <v>661</v>
      </c>
      <c r="H3526" t="s">
        <v>1902</v>
      </c>
      <c r="I3526">
        <v>50000</v>
      </c>
    </row>
    <row r="3527" spans="1:9" x14ac:dyDescent="0.35">
      <c r="A3527">
        <v>3760</v>
      </c>
      <c r="B3527">
        <v>105</v>
      </c>
      <c r="C3527" t="s">
        <v>660</v>
      </c>
      <c r="D3527">
        <v>266</v>
      </c>
      <c r="E3527" t="s">
        <v>23</v>
      </c>
      <c r="F3527" s="2">
        <v>45303</v>
      </c>
      <c r="G3527" t="s">
        <v>661</v>
      </c>
      <c r="H3527" t="s">
        <v>1902</v>
      </c>
      <c r="I3527">
        <v>50000</v>
      </c>
    </row>
    <row r="3528" spans="1:9" x14ac:dyDescent="0.35">
      <c r="A3528">
        <v>3761</v>
      </c>
      <c r="B3528">
        <v>105</v>
      </c>
      <c r="C3528" t="s">
        <v>660</v>
      </c>
      <c r="D3528">
        <v>266</v>
      </c>
      <c r="E3528" t="s">
        <v>23</v>
      </c>
      <c r="F3528" s="2">
        <v>45303</v>
      </c>
      <c r="G3528" t="s">
        <v>672</v>
      </c>
      <c r="H3528" t="s">
        <v>1088</v>
      </c>
      <c r="I3528">
        <v>-103.27</v>
      </c>
    </row>
    <row r="3529" spans="1:9" x14ac:dyDescent="0.35">
      <c r="A3529">
        <v>3762</v>
      </c>
      <c r="B3529">
        <v>105</v>
      </c>
      <c r="C3529" t="s">
        <v>660</v>
      </c>
      <c r="D3529">
        <v>266</v>
      </c>
      <c r="E3529" t="s">
        <v>23</v>
      </c>
      <c r="F3529" s="2">
        <v>45303</v>
      </c>
      <c r="G3529" t="s">
        <v>672</v>
      </c>
      <c r="H3529" t="s">
        <v>1088</v>
      </c>
      <c r="I3529">
        <v>-168.58</v>
      </c>
    </row>
    <row r="3530" spans="1:9" x14ac:dyDescent="0.35">
      <c r="A3530">
        <v>3763</v>
      </c>
      <c r="B3530">
        <v>105</v>
      </c>
      <c r="C3530" t="s">
        <v>660</v>
      </c>
      <c r="D3530">
        <v>266</v>
      </c>
      <c r="E3530" t="s">
        <v>23</v>
      </c>
      <c r="F3530" s="2">
        <v>45303</v>
      </c>
      <c r="G3530" t="s">
        <v>672</v>
      </c>
      <c r="H3530" t="s">
        <v>1206</v>
      </c>
      <c r="I3530">
        <v>-487.9</v>
      </c>
    </row>
    <row r="3531" spans="1:9" x14ac:dyDescent="0.35">
      <c r="A3531">
        <v>3764</v>
      </c>
      <c r="B3531">
        <v>105</v>
      </c>
      <c r="C3531" t="s">
        <v>660</v>
      </c>
      <c r="D3531">
        <v>266</v>
      </c>
      <c r="E3531" t="s">
        <v>23</v>
      </c>
      <c r="F3531" s="2">
        <v>45303</v>
      </c>
      <c r="G3531" t="s">
        <v>672</v>
      </c>
      <c r="H3531" t="s">
        <v>1208</v>
      </c>
      <c r="I3531">
        <v>-596.17999999999995</v>
      </c>
    </row>
    <row r="3532" spans="1:9" x14ac:dyDescent="0.35">
      <c r="A3532">
        <v>3765</v>
      </c>
      <c r="B3532">
        <v>105</v>
      </c>
      <c r="C3532" t="s">
        <v>660</v>
      </c>
      <c r="D3532">
        <v>266</v>
      </c>
      <c r="E3532" t="s">
        <v>23</v>
      </c>
      <c r="F3532" s="2">
        <v>45303</v>
      </c>
      <c r="G3532" t="s">
        <v>672</v>
      </c>
      <c r="H3532" t="s">
        <v>1141</v>
      </c>
      <c r="I3532">
        <v>-1183.2</v>
      </c>
    </row>
    <row r="3533" spans="1:9" x14ac:dyDescent="0.35">
      <c r="A3533">
        <v>3766</v>
      </c>
      <c r="B3533">
        <v>105</v>
      </c>
      <c r="C3533" t="s">
        <v>660</v>
      </c>
      <c r="D3533">
        <v>266</v>
      </c>
      <c r="E3533" t="s">
        <v>23</v>
      </c>
      <c r="F3533" s="2">
        <v>45303</v>
      </c>
      <c r="G3533" t="s">
        <v>672</v>
      </c>
      <c r="H3533" t="s">
        <v>696</v>
      </c>
      <c r="I3533">
        <v>-9</v>
      </c>
    </row>
    <row r="3534" spans="1:9" x14ac:dyDescent="0.35">
      <c r="A3534">
        <v>3767</v>
      </c>
      <c r="B3534">
        <v>105</v>
      </c>
      <c r="C3534" t="s">
        <v>660</v>
      </c>
      <c r="D3534">
        <v>266</v>
      </c>
      <c r="E3534" t="s">
        <v>23</v>
      </c>
      <c r="F3534" s="2">
        <v>45303</v>
      </c>
      <c r="G3534" t="s">
        <v>672</v>
      </c>
      <c r="H3534" t="s">
        <v>696</v>
      </c>
      <c r="I3534">
        <v>-9</v>
      </c>
    </row>
    <row r="3535" spans="1:9" x14ac:dyDescent="0.35">
      <c r="A3535">
        <v>3768</v>
      </c>
      <c r="B3535">
        <v>105</v>
      </c>
      <c r="C3535" t="s">
        <v>660</v>
      </c>
      <c r="D3535">
        <v>266</v>
      </c>
      <c r="E3535" t="s">
        <v>23</v>
      </c>
      <c r="F3535" s="2">
        <v>45303</v>
      </c>
      <c r="G3535" t="s">
        <v>672</v>
      </c>
      <c r="H3535" t="s">
        <v>696</v>
      </c>
      <c r="I3535">
        <v>-9</v>
      </c>
    </row>
    <row r="3536" spans="1:9" x14ac:dyDescent="0.35">
      <c r="A3536">
        <v>3769</v>
      </c>
      <c r="B3536">
        <v>105</v>
      </c>
      <c r="C3536" t="s">
        <v>660</v>
      </c>
      <c r="D3536">
        <v>266</v>
      </c>
      <c r="E3536" t="s">
        <v>23</v>
      </c>
      <c r="F3536" s="2">
        <v>45303</v>
      </c>
      <c r="G3536" t="s">
        <v>672</v>
      </c>
      <c r="H3536" t="s">
        <v>696</v>
      </c>
      <c r="I3536">
        <v>-9</v>
      </c>
    </row>
    <row r="3537" spans="1:9" x14ac:dyDescent="0.35">
      <c r="A3537">
        <v>3770</v>
      </c>
      <c r="B3537">
        <v>105</v>
      </c>
      <c r="C3537" t="s">
        <v>660</v>
      </c>
      <c r="D3537">
        <v>266</v>
      </c>
      <c r="E3537" t="s">
        <v>23</v>
      </c>
      <c r="F3537" s="2">
        <v>45303</v>
      </c>
      <c r="G3537" t="s">
        <v>672</v>
      </c>
      <c r="H3537" t="s">
        <v>696</v>
      </c>
      <c r="I3537">
        <v>-9</v>
      </c>
    </row>
    <row r="3538" spans="1:9" x14ac:dyDescent="0.35">
      <c r="A3538">
        <v>3771</v>
      </c>
      <c r="B3538">
        <v>105</v>
      </c>
      <c r="C3538" t="s">
        <v>660</v>
      </c>
      <c r="D3538">
        <v>266</v>
      </c>
      <c r="E3538" t="s">
        <v>23</v>
      </c>
      <c r="F3538" s="2">
        <v>45303</v>
      </c>
      <c r="G3538" t="s">
        <v>672</v>
      </c>
      <c r="H3538" t="s">
        <v>696</v>
      </c>
      <c r="I3538">
        <v>-9</v>
      </c>
    </row>
    <row r="3539" spans="1:9" x14ac:dyDescent="0.35">
      <c r="A3539">
        <v>3772</v>
      </c>
      <c r="B3539">
        <v>105</v>
      </c>
      <c r="C3539" t="s">
        <v>660</v>
      </c>
      <c r="D3539">
        <v>266</v>
      </c>
      <c r="E3539" t="s">
        <v>23</v>
      </c>
      <c r="F3539" s="2">
        <v>45303</v>
      </c>
      <c r="G3539" t="s">
        <v>672</v>
      </c>
      <c r="H3539" t="s">
        <v>696</v>
      </c>
      <c r="I3539">
        <v>-9</v>
      </c>
    </row>
    <row r="3540" spans="1:9" x14ac:dyDescent="0.35">
      <c r="A3540">
        <v>3773</v>
      </c>
      <c r="B3540">
        <v>105</v>
      </c>
      <c r="C3540" t="s">
        <v>660</v>
      </c>
      <c r="D3540">
        <v>266</v>
      </c>
      <c r="E3540" t="s">
        <v>23</v>
      </c>
      <c r="F3540" s="2">
        <v>45303</v>
      </c>
      <c r="G3540" t="s">
        <v>672</v>
      </c>
      <c r="H3540" t="s">
        <v>696</v>
      </c>
      <c r="I3540">
        <v>-9</v>
      </c>
    </row>
    <row r="3541" spans="1:9" x14ac:dyDescent="0.35">
      <c r="A3541">
        <v>3774</v>
      </c>
      <c r="B3541">
        <v>105</v>
      </c>
      <c r="C3541" t="s">
        <v>660</v>
      </c>
      <c r="D3541">
        <v>266</v>
      </c>
      <c r="E3541" t="s">
        <v>23</v>
      </c>
      <c r="F3541" s="2">
        <v>45303</v>
      </c>
      <c r="G3541" t="s">
        <v>672</v>
      </c>
      <c r="H3541" t="s">
        <v>696</v>
      </c>
      <c r="I3541">
        <v>-9</v>
      </c>
    </row>
    <row r="3542" spans="1:9" x14ac:dyDescent="0.35">
      <c r="A3542">
        <v>3775</v>
      </c>
      <c r="B3542">
        <v>105</v>
      </c>
      <c r="C3542" t="s">
        <v>660</v>
      </c>
      <c r="D3542">
        <v>266</v>
      </c>
      <c r="E3542" t="s">
        <v>23</v>
      </c>
      <c r="F3542" s="2">
        <v>45303</v>
      </c>
      <c r="G3542" t="s">
        <v>672</v>
      </c>
      <c r="H3542" t="s">
        <v>696</v>
      </c>
      <c r="I3542">
        <v>-9</v>
      </c>
    </row>
    <row r="3543" spans="1:9" x14ac:dyDescent="0.35">
      <c r="A3543">
        <v>3776</v>
      </c>
      <c r="B3543">
        <v>105</v>
      </c>
      <c r="C3543" t="s">
        <v>660</v>
      </c>
      <c r="D3543">
        <v>266</v>
      </c>
      <c r="E3543" t="s">
        <v>23</v>
      </c>
      <c r="F3543" s="2">
        <v>45303</v>
      </c>
      <c r="G3543" t="s">
        <v>672</v>
      </c>
      <c r="H3543" t="s">
        <v>696</v>
      </c>
      <c r="I3543">
        <v>-9</v>
      </c>
    </row>
    <row r="3544" spans="1:9" x14ac:dyDescent="0.35">
      <c r="A3544">
        <v>3777</v>
      </c>
      <c r="B3544">
        <v>105</v>
      </c>
      <c r="C3544" t="s">
        <v>660</v>
      </c>
      <c r="D3544">
        <v>266</v>
      </c>
      <c r="E3544" t="s">
        <v>23</v>
      </c>
      <c r="F3544" s="2">
        <v>45303</v>
      </c>
      <c r="G3544" t="s">
        <v>672</v>
      </c>
      <c r="H3544" t="s">
        <v>772</v>
      </c>
      <c r="I3544">
        <v>-8211.94</v>
      </c>
    </row>
    <row r="3545" spans="1:9" x14ac:dyDescent="0.35">
      <c r="A3545">
        <v>3778</v>
      </c>
      <c r="B3545">
        <v>105</v>
      </c>
      <c r="C3545" t="s">
        <v>660</v>
      </c>
      <c r="D3545">
        <v>266</v>
      </c>
      <c r="E3545" t="s">
        <v>23</v>
      </c>
      <c r="F3545" s="2">
        <v>45303</v>
      </c>
      <c r="G3545" t="s">
        <v>672</v>
      </c>
      <c r="H3545" t="s">
        <v>932</v>
      </c>
      <c r="I3545">
        <v>-450</v>
      </c>
    </row>
    <row r="3546" spans="1:9" x14ac:dyDescent="0.35">
      <c r="A3546">
        <v>3780</v>
      </c>
      <c r="B3546">
        <v>105</v>
      </c>
      <c r="C3546" t="s">
        <v>660</v>
      </c>
      <c r="D3546">
        <v>266</v>
      </c>
      <c r="E3546" t="s">
        <v>23</v>
      </c>
      <c r="F3546" s="2">
        <v>45303</v>
      </c>
      <c r="G3546" t="s">
        <v>672</v>
      </c>
      <c r="H3546" t="s">
        <v>1903</v>
      </c>
      <c r="I3546">
        <v>-7600</v>
      </c>
    </row>
    <row r="3547" spans="1:9" x14ac:dyDescent="0.35">
      <c r="A3547">
        <v>3781</v>
      </c>
      <c r="B3547">
        <v>105</v>
      </c>
      <c r="C3547" t="s">
        <v>660</v>
      </c>
      <c r="D3547">
        <v>266</v>
      </c>
      <c r="E3547" t="s">
        <v>23</v>
      </c>
      <c r="F3547" s="2">
        <v>45303</v>
      </c>
      <c r="G3547" t="s">
        <v>672</v>
      </c>
      <c r="H3547" t="s">
        <v>1904</v>
      </c>
      <c r="I3547">
        <v>-500</v>
      </c>
    </row>
    <row r="3548" spans="1:9" x14ac:dyDescent="0.35">
      <c r="A3548">
        <v>3728</v>
      </c>
      <c r="B3548">
        <v>105</v>
      </c>
      <c r="C3548" t="s">
        <v>660</v>
      </c>
      <c r="D3548">
        <v>266</v>
      </c>
      <c r="E3548" t="s">
        <v>23</v>
      </c>
      <c r="F3548" s="2">
        <v>45302</v>
      </c>
      <c r="G3548" t="s">
        <v>661</v>
      </c>
      <c r="H3548" t="s">
        <v>662</v>
      </c>
      <c r="I3548">
        <v>745.29</v>
      </c>
    </row>
    <row r="3549" spans="1:9" x14ac:dyDescent="0.35">
      <c r="A3549">
        <v>3729</v>
      </c>
      <c r="B3549">
        <v>105</v>
      </c>
      <c r="C3549" t="s">
        <v>660</v>
      </c>
      <c r="D3549">
        <v>266</v>
      </c>
      <c r="E3549" t="s">
        <v>23</v>
      </c>
      <c r="F3549" s="2">
        <v>45302</v>
      </c>
      <c r="G3549" t="s">
        <v>661</v>
      </c>
      <c r="H3549" t="s">
        <v>686</v>
      </c>
      <c r="I3549">
        <v>684</v>
      </c>
    </row>
    <row r="3550" spans="1:9" x14ac:dyDescent="0.35">
      <c r="A3550">
        <v>3730</v>
      </c>
      <c r="B3550">
        <v>105</v>
      </c>
      <c r="C3550" t="s">
        <v>660</v>
      </c>
      <c r="D3550">
        <v>266</v>
      </c>
      <c r="E3550" t="s">
        <v>23</v>
      </c>
      <c r="F3550" s="2">
        <v>45302</v>
      </c>
      <c r="G3550" t="s">
        <v>661</v>
      </c>
      <c r="H3550" t="s">
        <v>667</v>
      </c>
      <c r="I3550">
        <v>140.30000000000001</v>
      </c>
    </row>
    <row r="3551" spans="1:9" x14ac:dyDescent="0.35">
      <c r="A3551">
        <v>3732</v>
      </c>
      <c r="B3551">
        <v>105</v>
      </c>
      <c r="C3551" t="s">
        <v>660</v>
      </c>
      <c r="D3551">
        <v>266</v>
      </c>
      <c r="E3551" t="s">
        <v>23</v>
      </c>
      <c r="F3551" s="2">
        <v>45302</v>
      </c>
      <c r="G3551" t="s">
        <v>661</v>
      </c>
      <c r="H3551" t="s">
        <v>1905</v>
      </c>
      <c r="I3551">
        <v>2755.17</v>
      </c>
    </row>
    <row r="3552" spans="1:9" x14ac:dyDescent="0.35">
      <c r="A3552">
        <v>3733</v>
      </c>
      <c r="B3552">
        <v>105</v>
      </c>
      <c r="C3552" t="s">
        <v>660</v>
      </c>
      <c r="D3552">
        <v>266</v>
      </c>
      <c r="E3552" t="s">
        <v>23</v>
      </c>
      <c r="F3552" s="2">
        <v>45302</v>
      </c>
      <c r="G3552" t="s">
        <v>661</v>
      </c>
      <c r="H3552" t="s">
        <v>1906</v>
      </c>
      <c r="I3552">
        <v>1500</v>
      </c>
    </row>
    <row r="3553" spans="1:9" x14ac:dyDescent="0.35">
      <c r="A3553">
        <v>3734</v>
      </c>
      <c r="B3553">
        <v>105</v>
      </c>
      <c r="C3553" t="s">
        <v>660</v>
      </c>
      <c r="D3553">
        <v>266</v>
      </c>
      <c r="E3553" t="s">
        <v>23</v>
      </c>
      <c r="F3553" s="2">
        <v>45302</v>
      </c>
      <c r="G3553" t="s">
        <v>672</v>
      </c>
      <c r="H3553" t="s">
        <v>1292</v>
      </c>
      <c r="I3553">
        <v>-1079.7</v>
      </c>
    </row>
    <row r="3554" spans="1:9" x14ac:dyDescent="0.35">
      <c r="A3554">
        <v>3735</v>
      </c>
      <c r="B3554">
        <v>105</v>
      </c>
      <c r="C3554" t="s">
        <v>660</v>
      </c>
      <c r="D3554">
        <v>266</v>
      </c>
      <c r="E3554" t="s">
        <v>23</v>
      </c>
      <c r="F3554" s="2">
        <v>45302</v>
      </c>
      <c r="G3554" t="s">
        <v>672</v>
      </c>
      <c r="H3554" t="s">
        <v>1297</v>
      </c>
      <c r="I3554">
        <v>-1128.4000000000001</v>
      </c>
    </row>
    <row r="3555" spans="1:9" x14ac:dyDescent="0.35">
      <c r="A3555">
        <v>3736</v>
      </c>
      <c r="B3555">
        <v>105</v>
      </c>
      <c r="C3555" t="s">
        <v>660</v>
      </c>
      <c r="D3555">
        <v>266</v>
      </c>
      <c r="E3555" t="s">
        <v>23</v>
      </c>
      <c r="F3555" s="2">
        <v>45302</v>
      </c>
      <c r="G3555" t="s">
        <v>672</v>
      </c>
      <c r="H3555" t="s">
        <v>1093</v>
      </c>
      <c r="I3555">
        <v>-6878.87</v>
      </c>
    </row>
    <row r="3556" spans="1:9" x14ac:dyDescent="0.35">
      <c r="A3556">
        <v>3737</v>
      </c>
      <c r="B3556">
        <v>105</v>
      </c>
      <c r="C3556" t="s">
        <v>660</v>
      </c>
      <c r="D3556">
        <v>266</v>
      </c>
      <c r="E3556" t="s">
        <v>23</v>
      </c>
      <c r="F3556" s="2">
        <v>45302</v>
      </c>
      <c r="G3556" t="s">
        <v>672</v>
      </c>
      <c r="H3556" t="s">
        <v>949</v>
      </c>
      <c r="I3556">
        <v>-35000</v>
      </c>
    </row>
    <row r="3557" spans="1:9" x14ac:dyDescent="0.35">
      <c r="A3557">
        <v>3738</v>
      </c>
      <c r="B3557">
        <v>105</v>
      </c>
      <c r="C3557" t="s">
        <v>660</v>
      </c>
      <c r="D3557">
        <v>266</v>
      </c>
      <c r="E3557" t="s">
        <v>23</v>
      </c>
      <c r="F3557" s="2">
        <v>45302</v>
      </c>
      <c r="G3557" t="s">
        <v>672</v>
      </c>
      <c r="H3557" t="s">
        <v>696</v>
      </c>
      <c r="I3557">
        <v>-1.65</v>
      </c>
    </row>
    <row r="3558" spans="1:9" x14ac:dyDescent="0.35">
      <c r="A3558">
        <v>3739</v>
      </c>
      <c r="B3558">
        <v>105</v>
      </c>
      <c r="C3558" t="s">
        <v>660</v>
      </c>
      <c r="D3558">
        <v>266</v>
      </c>
      <c r="E3558" t="s">
        <v>23</v>
      </c>
      <c r="F3558" s="2">
        <v>45302</v>
      </c>
      <c r="G3558" t="s">
        <v>672</v>
      </c>
      <c r="H3558" t="s">
        <v>696</v>
      </c>
      <c r="I3558">
        <v>-1.65</v>
      </c>
    </row>
    <row r="3559" spans="1:9" x14ac:dyDescent="0.35">
      <c r="A3559">
        <v>3740</v>
      </c>
      <c r="B3559">
        <v>105</v>
      </c>
      <c r="C3559" t="s">
        <v>660</v>
      </c>
      <c r="D3559">
        <v>266</v>
      </c>
      <c r="E3559" t="s">
        <v>23</v>
      </c>
      <c r="F3559" s="2">
        <v>45302</v>
      </c>
      <c r="G3559" t="s">
        <v>672</v>
      </c>
      <c r="H3559" t="s">
        <v>696</v>
      </c>
      <c r="I3559">
        <v>-1.65</v>
      </c>
    </row>
    <row r="3560" spans="1:9" x14ac:dyDescent="0.35">
      <c r="A3560">
        <v>3741</v>
      </c>
      <c r="B3560">
        <v>105</v>
      </c>
      <c r="C3560" t="s">
        <v>660</v>
      </c>
      <c r="D3560">
        <v>266</v>
      </c>
      <c r="E3560" t="s">
        <v>23</v>
      </c>
      <c r="F3560" s="2">
        <v>45302</v>
      </c>
      <c r="G3560" t="s">
        <v>672</v>
      </c>
      <c r="H3560" t="s">
        <v>696</v>
      </c>
      <c r="I3560">
        <v>-1.65</v>
      </c>
    </row>
    <row r="3561" spans="1:9" x14ac:dyDescent="0.35">
      <c r="A3561">
        <v>3742</v>
      </c>
      <c r="B3561">
        <v>105</v>
      </c>
      <c r="C3561" t="s">
        <v>660</v>
      </c>
      <c r="D3561">
        <v>266</v>
      </c>
      <c r="E3561" t="s">
        <v>23</v>
      </c>
      <c r="F3561" s="2">
        <v>45302</v>
      </c>
      <c r="G3561" t="s">
        <v>672</v>
      </c>
      <c r="H3561" t="s">
        <v>696</v>
      </c>
      <c r="I3561">
        <v>-1.65</v>
      </c>
    </row>
    <row r="3562" spans="1:9" x14ac:dyDescent="0.35">
      <c r="A3562">
        <v>3743</v>
      </c>
      <c r="B3562">
        <v>105</v>
      </c>
      <c r="C3562" t="s">
        <v>660</v>
      </c>
      <c r="D3562">
        <v>266</v>
      </c>
      <c r="E3562" t="s">
        <v>23</v>
      </c>
      <c r="F3562" s="2">
        <v>45302</v>
      </c>
      <c r="G3562" t="s">
        <v>672</v>
      </c>
      <c r="H3562" t="s">
        <v>696</v>
      </c>
      <c r="I3562">
        <v>-1.65</v>
      </c>
    </row>
    <row r="3563" spans="1:9" x14ac:dyDescent="0.35">
      <c r="A3563">
        <v>3744</v>
      </c>
      <c r="B3563">
        <v>105</v>
      </c>
      <c r="C3563" t="s">
        <v>660</v>
      </c>
      <c r="D3563">
        <v>266</v>
      </c>
      <c r="E3563" t="s">
        <v>23</v>
      </c>
      <c r="F3563" s="2">
        <v>45302</v>
      </c>
      <c r="G3563" t="s">
        <v>672</v>
      </c>
      <c r="H3563" t="s">
        <v>696</v>
      </c>
      <c r="I3563">
        <v>-1.65</v>
      </c>
    </row>
    <row r="3564" spans="1:9" x14ac:dyDescent="0.35">
      <c r="A3564">
        <v>3745</v>
      </c>
      <c r="B3564">
        <v>105</v>
      </c>
      <c r="C3564" t="s">
        <v>660</v>
      </c>
      <c r="D3564">
        <v>266</v>
      </c>
      <c r="E3564" t="s">
        <v>23</v>
      </c>
      <c r="F3564" s="2">
        <v>45302</v>
      </c>
      <c r="G3564" t="s">
        <v>672</v>
      </c>
      <c r="H3564" t="s">
        <v>696</v>
      </c>
      <c r="I3564">
        <v>-1.65</v>
      </c>
    </row>
    <row r="3565" spans="1:9" x14ac:dyDescent="0.35">
      <c r="A3565">
        <v>3746</v>
      </c>
      <c r="B3565">
        <v>105</v>
      </c>
      <c r="C3565" t="s">
        <v>660</v>
      </c>
      <c r="D3565">
        <v>266</v>
      </c>
      <c r="E3565" t="s">
        <v>23</v>
      </c>
      <c r="F3565" s="2">
        <v>45302</v>
      </c>
      <c r="G3565" t="s">
        <v>672</v>
      </c>
      <c r="H3565" t="s">
        <v>772</v>
      </c>
      <c r="I3565">
        <v>-3627.05</v>
      </c>
    </row>
    <row r="3566" spans="1:9" x14ac:dyDescent="0.35">
      <c r="A3566">
        <v>3747</v>
      </c>
      <c r="B3566">
        <v>105</v>
      </c>
      <c r="C3566" t="s">
        <v>660</v>
      </c>
      <c r="D3566">
        <v>266</v>
      </c>
      <c r="E3566" t="s">
        <v>23</v>
      </c>
      <c r="F3566" s="2">
        <v>45302</v>
      </c>
      <c r="G3566" t="s">
        <v>672</v>
      </c>
      <c r="H3566" t="s">
        <v>1907</v>
      </c>
      <c r="I3566">
        <v>-93.2</v>
      </c>
    </row>
    <row r="3567" spans="1:9" x14ac:dyDescent="0.35">
      <c r="A3567">
        <v>3748</v>
      </c>
      <c r="B3567">
        <v>105</v>
      </c>
      <c r="C3567" t="s">
        <v>660</v>
      </c>
      <c r="D3567">
        <v>266</v>
      </c>
      <c r="E3567" t="s">
        <v>23</v>
      </c>
      <c r="F3567" s="2">
        <v>45302</v>
      </c>
      <c r="G3567" t="s">
        <v>672</v>
      </c>
      <c r="H3567" t="s">
        <v>1908</v>
      </c>
      <c r="I3567">
        <v>-263.45</v>
      </c>
    </row>
    <row r="3568" spans="1:9" x14ac:dyDescent="0.35">
      <c r="A3568">
        <v>3749</v>
      </c>
      <c r="B3568">
        <v>105</v>
      </c>
      <c r="C3568" t="s">
        <v>660</v>
      </c>
      <c r="D3568">
        <v>266</v>
      </c>
      <c r="E3568" t="s">
        <v>23</v>
      </c>
      <c r="F3568" s="2">
        <v>45302</v>
      </c>
      <c r="G3568" t="s">
        <v>672</v>
      </c>
      <c r="H3568" t="s">
        <v>1909</v>
      </c>
      <c r="I3568">
        <v>-500</v>
      </c>
    </row>
    <row r="3569" spans="1:9" x14ac:dyDescent="0.35">
      <c r="A3569">
        <v>3690</v>
      </c>
      <c r="B3569">
        <v>105</v>
      </c>
      <c r="C3569" t="s">
        <v>660</v>
      </c>
      <c r="D3569">
        <v>266</v>
      </c>
      <c r="E3569" t="s">
        <v>23</v>
      </c>
      <c r="F3569" s="2">
        <v>45301</v>
      </c>
      <c r="G3569" t="s">
        <v>661</v>
      </c>
      <c r="H3569" t="s">
        <v>1910</v>
      </c>
      <c r="I3569">
        <v>19605</v>
      </c>
    </row>
    <row r="3570" spans="1:9" x14ac:dyDescent="0.35">
      <c r="A3570">
        <v>3691</v>
      </c>
      <c r="B3570">
        <v>105</v>
      </c>
      <c r="C3570" t="s">
        <v>660</v>
      </c>
      <c r="D3570">
        <v>266</v>
      </c>
      <c r="E3570" t="s">
        <v>23</v>
      </c>
      <c r="F3570" s="2">
        <v>45301</v>
      </c>
      <c r="G3570" t="s">
        <v>661</v>
      </c>
      <c r="H3570" t="s">
        <v>1787</v>
      </c>
      <c r="I3570">
        <v>7321.16</v>
      </c>
    </row>
    <row r="3571" spans="1:9" x14ac:dyDescent="0.35">
      <c r="A3571">
        <v>3692</v>
      </c>
      <c r="B3571">
        <v>105</v>
      </c>
      <c r="C3571" t="s">
        <v>660</v>
      </c>
      <c r="D3571">
        <v>266</v>
      </c>
      <c r="E3571" t="s">
        <v>23</v>
      </c>
      <c r="F3571" s="2">
        <v>45301</v>
      </c>
      <c r="G3571" t="s">
        <v>661</v>
      </c>
      <c r="H3571" t="s">
        <v>1239</v>
      </c>
      <c r="I3571">
        <v>188.54</v>
      </c>
    </row>
    <row r="3572" spans="1:9" x14ac:dyDescent="0.35">
      <c r="A3572">
        <v>3693</v>
      </c>
      <c r="B3572">
        <v>105</v>
      </c>
      <c r="C3572" t="s">
        <v>660</v>
      </c>
      <c r="D3572">
        <v>266</v>
      </c>
      <c r="E3572" t="s">
        <v>23</v>
      </c>
      <c r="F3572" s="2">
        <v>45301</v>
      </c>
      <c r="G3572" t="s">
        <v>661</v>
      </c>
      <c r="H3572" t="s">
        <v>665</v>
      </c>
      <c r="I3572">
        <v>709.5</v>
      </c>
    </row>
    <row r="3573" spans="1:9" x14ac:dyDescent="0.35">
      <c r="A3573">
        <v>3694</v>
      </c>
      <c r="B3573">
        <v>105</v>
      </c>
      <c r="C3573" t="s">
        <v>660</v>
      </c>
      <c r="D3573">
        <v>266</v>
      </c>
      <c r="E3573" t="s">
        <v>23</v>
      </c>
      <c r="F3573" s="2">
        <v>45301</v>
      </c>
      <c r="G3573" t="s">
        <v>661</v>
      </c>
      <c r="H3573" t="s">
        <v>686</v>
      </c>
      <c r="I3573">
        <v>244.91</v>
      </c>
    </row>
    <row r="3574" spans="1:9" x14ac:dyDescent="0.35">
      <c r="A3574">
        <v>3695</v>
      </c>
      <c r="B3574">
        <v>105</v>
      </c>
      <c r="C3574" t="s">
        <v>660</v>
      </c>
      <c r="D3574">
        <v>266</v>
      </c>
      <c r="E3574" t="s">
        <v>23</v>
      </c>
      <c r="F3574" s="2">
        <v>45301</v>
      </c>
      <c r="G3574" t="s">
        <v>661</v>
      </c>
      <c r="H3574" t="s">
        <v>667</v>
      </c>
      <c r="I3574">
        <v>427.78</v>
      </c>
    </row>
    <row r="3575" spans="1:9" x14ac:dyDescent="0.35">
      <c r="A3575">
        <v>3697</v>
      </c>
      <c r="B3575">
        <v>105</v>
      </c>
      <c r="C3575" t="s">
        <v>660</v>
      </c>
      <c r="D3575">
        <v>266</v>
      </c>
      <c r="E3575" t="s">
        <v>23</v>
      </c>
      <c r="F3575" s="2">
        <v>45301</v>
      </c>
      <c r="G3575" t="s">
        <v>661</v>
      </c>
      <c r="H3575" t="s">
        <v>1577</v>
      </c>
      <c r="I3575">
        <v>100.37</v>
      </c>
    </row>
    <row r="3576" spans="1:9" x14ac:dyDescent="0.35">
      <c r="A3576">
        <v>3698</v>
      </c>
      <c r="B3576">
        <v>105</v>
      </c>
      <c r="C3576" t="s">
        <v>660</v>
      </c>
      <c r="D3576">
        <v>266</v>
      </c>
      <c r="E3576" t="s">
        <v>23</v>
      </c>
      <c r="F3576" s="2">
        <v>45301</v>
      </c>
      <c r="G3576" t="s">
        <v>661</v>
      </c>
      <c r="H3576" t="s">
        <v>1911</v>
      </c>
      <c r="I3576">
        <v>81.180000000000007</v>
      </c>
    </row>
    <row r="3577" spans="1:9" x14ac:dyDescent="0.35">
      <c r="A3577">
        <v>3699</v>
      </c>
      <c r="B3577">
        <v>105</v>
      </c>
      <c r="C3577" t="s">
        <v>660</v>
      </c>
      <c r="D3577">
        <v>266</v>
      </c>
      <c r="E3577" t="s">
        <v>23</v>
      </c>
      <c r="F3577" s="2">
        <v>45301</v>
      </c>
      <c r="G3577" t="s">
        <v>661</v>
      </c>
      <c r="H3577" t="s">
        <v>1912</v>
      </c>
      <c r="I3577">
        <v>532.20000000000005</v>
      </c>
    </row>
    <row r="3578" spans="1:9" x14ac:dyDescent="0.35">
      <c r="A3578">
        <v>3700</v>
      </c>
      <c r="B3578">
        <v>105</v>
      </c>
      <c r="C3578" t="s">
        <v>660</v>
      </c>
      <c r="D3578">
        <v>266</v>
      </c>
      <c r="E3578" t="s">
        <v>23</v>
      </c>
      <c r="F3578" s="2">
        <v>45301</v>
      </c>
      <c r="G3578" t="s">
        <v>661</v>
      </c>
      <c r="H3578" t="s">
        <v>1913</v>
      </c>
      <c r="I3578">
        <v>75</v>
      </c>
    </row>
    <row r="3579" spans="1:9" x14ac:dyDescent="0.35">
      <c r="A3579">
        <v>3701</v>
      </c>
      <c r="B3579">
        <v>105</v>
      </c>
      <c r="C3579" t="s">
        <v>660</v>
      </c>
      <c r="D3579">
        <v>266</v>
      </c>
      <c r="E3579" t="s">
        <v>23</v>
      </c>
      <c r="F3579" s="2">
        <v>45301</v>
      </c>
      <c r="G3579" t="s">
        <v>672</v>
      </c>
      <c r="H3579" t="s">
        <v>1088</v>
      </c>
      <c r="I3579">
        <v>-248.74</v>
      </c>
    </row>
    <row r="3580" spans="1:9" x14ac:dyDescent="0.35">
      <c r="A3580">
        <v>3702</v>
      </c>
      <c r="B3580">
        <v>105</v>
      </c>
      <c r="C3580" t="s">
        <v>660</v>
      </c>
      <c r="D3580">
        <v>266</v>
      </c>
      <c r="E3580" t="s">
        <v>23</v>
      </c>
      <c r="F3580" s="2">
        <v>45301</v>
      </c>
      <c r="G3580" t="s">
        <v>672</v>
      </c>
      <c r="H3580" t="s">
        <v>969</v>
      </c>
      <c r="I3580">
        <v>-299.89999999999998</v>
      </c>
    </row>
    <row r="3581" spans="1:9" x14ac:dyDescent="0.35">
      <c r="A3581">
        <v>3703</v>
      </c>
      <c r="B3581">
        <v>105</v>
      </c>
      <c r="C3581" t="s">
        <v>660</v>
      </c>
      <c r="D3581">
        <v>266</v>
      </c>
      <c r="E3581" t="s">
        <v>23</v>
      </c>
      <c r="F3581" s="2">
        <v>45301</v>
      </c>
      <c r="G3581" t="s">
        <v>672</v>
      </c>
      <c r="H3581" t="s">
        <v>1293</v>
      </c>
      <c r="I3581">
        <v>-316.60000000000002</v>
      </c>
    </row>
    <row r="3582" spans="1:9" x14ac:dyDescent="0.35">
      <c r="A3582">
        <v>3704</v>
      </c>
      <c r="B3582">
        <v>105</v>
      </c>
      <c r="C3582" t="s">
        <v>660</v>
      </c>
      <c r="D3582">
        <v>266</v>
      </c>
      <c r="E3582" t="s">
        <v>23</v>
      </c>
      <c r="F3582" s="2">
        <v>45301</v>
      </c>
      <c r="G3582" t="s">
        <v>672</v>
      </c>
      <c r="H3582" t="s">
        <v>1552</v>
      </c>
      <c r="I3582">
        <v>-500</v>
      </c>
    </row>
    <row r="3583" spans="1:9" x14ac:dyDescent="0.35">
      <c r="A3583">
        <v>3705</v>
      </c>
      <c r="B3583">
        <v>105</v>
      </c>
      <c r="C3583" t="s">
        <v>660</v>
      </c>
      <c r="D3583">
        <v>266</v>
      </c>
      <c r="E3583" t="s">
        <v>23</v>
      </c>
      <c r="F3583" s="2">
        <v>45301</v>
      </c>
      <c r="G3583" t="s">
        <v>672</v>
      </c>
      <c r="H3583" t="s">
        <v>1089</v>
      </c>
      <c r="I3583">
        <v>-559.91</v>
      </c>
    </row>
    <row r="3584" spans="1:9" x14ac:dyDescent="0.35">
      <c r="A3584">
        <v>3706</v>
      </c>
      <c r="B3584">
        <v>105</v>
      </c>
      <c r="C3584" t="s">
        <v>660</v>
      </c>
      <c r="D3584">
        <v>266</v>
      </c>
      <c r="E3584" t="s">
        <v>23</v>
      </c>
      <c r="F3584" s="2">
        <v>45301</v>
      </c>
      <c r="G3584" t="s">
        <v>672</v>
      </c>
      <c r="H3584" t="s">
        <v>1088</v>
      </c>
      <c r="I3584">
        <v>-616.82000000000005</v>
      </c>
    </row>
    <row r="3585" spans="1:9" x14ac:dyDescent="0.35">
      <c r="A3585">
        <v>3707</v>
      </c>
      <c r="B3585">
        <v>105</v>
      </c>
      <c r="C3585" t="s">
        <v>660</v>
      </c>
      <c r="D3585">
        <v>266</v>
      </c>
      <c r="E3585" t="s">
        <v>23</v>
      </c>
      <c r="F3585" s="2">
        <v>45301</v>
      </c>
      <c r="G3585" t="s">
        <v>672</v>
      </c>
      <c r="H3585" t="s">
        <v>1914</v>
      </c>
      <c r="I3585">
        <v>-679.65</v>
      </c>
    </row>
    <row r="3586" spans="1:9" x14ac:dyDescent="0.35">
      <c r="A3586">
        <v>3708</v>
      </c>
      <c r="B3586">
        <v>105</v>
      </c>
      <c r="C3586" t="s">
        <v>660</v>
      </c>
      <c r="D3586">
        <v>266</v>
      </c>
      <c r="E3586" t="s">
        <v>23</v>
      </c>
      <c r="F3586" s="2">
        <v>45301</v>
      </c>
      <c r="G3586" t="s">
        <v>672</v>
      </c>
      <c r="H3586" t="s">
        <v>1203</v>
      </c>
      <c r="I3586">
        <v>-14000</v>
      </c>
    </row>
    <row r="3587" spans="1:9" x14ac:dyDescent="0.35">
      <c r="A3587">
        <v>3709</v>
      </c>
      <c r="B3587">
        <v>105</v>
      </c>
      <c r="C3587" t="s">
        <v>660</v>
      </c>
      <c r="D3587">
        <v>266</v>
      </c>
      <c r="E3587" t="s">
        <v>23</v>
      </c>
      <c r="F3587" s="2">
        <v>45301</v>
      </c>
      <c r="G3587" t="s">
        <v>672</v>
      </c>
      <c r="H3587" t="s">
        <v>745</v>
      </c>
      <c r="I3587">
        <v>-5.0599999999999996</v>
      </c>
    </row>
    <row r="3588" spans="1:9" x14ac:dyDescent="0.35">
      <c r="A3588">
        <v>3710</v>
      </c>
      <c r="B3588">
        <v>105</v>
      </c>
      <c r="C3588" t="s">
        <v>660</v>
      </c>
      <c r="D3588">
        <v>266</v>
      </c>
      <c r="E3588" t="s">
        <v>23</v>
      </c>
      <c r="F3588" s="2">
        <v>45301</v>
      </c>
      <c r="G3588" t="s">
        <v>672</v>
      </c>
      <c r="H3588" t="s">
        <v>682</v>
      </c>
      <c r="I3588">
        <v>-10</v>
      </c>
    </row>
    <row r="3589" spans="1:9" x14ac:dyDescent="0.35">
      <c r="A3589">
        <v>3711</v>
      </c>
      <c r="B3589">
        <v>105</v>
      </c>
      <c r="C3589" t="s">
        <v>660</v>
      </c>
      <c r="D3589">
        <v>266</v>
      </c>
      <c r="E3589" t="s">
        <v>23</v>
      </c>
      <c r="F3589" s="2">
        <v>45301</v>
      </c>
      <c r="G3589" t="s">
        <v>672</v>
      </c>
      <c r="H3589" t="s">
        <v>772</v>
      </c>
      <c r="I3589">
        <v>-10</v>
      </c>
    </row>
    <row r="3590" spans="1:9" x14ac:dyDescent="0.35">
      <c r="A3590">
        <v>3712</v>
      </c>
      <c r="B3590">
        <v>105</v>
      </c>
      <c r="C3590" t="s">
        <v>660</v>
      </c>
      <c r="D3590">
        <v>266</v>
      </c>
      <c r="E3590" t="s">
        <v>23</v>
      </c>
      <c r="F3590" s="2">
        <v>45301</v>
      </c>
      <c r="G3590" t="s">
        <v>672</v>
      </c>
      <c r="H3590" t="s">
        <v>680</v>
      </c>
      <c r="I3590">
        <v>-36902.9</v>
      </c>
    </row>
    <row r="3591" spans="1:9" x14ac:dyDescent="0.35">
      <c r="A3591">
        <v>3713</v>
      </c>
      <c r="B3591">
        <v>105</v>
      </c>
      <c r="C3591" t="s">
        <v>660</v>
      </c>
      <c r="D3591">
        <v>266</v>
      </c>
      <c r="E3591" t="s">
        <v>23</v>
      </c>
      <c r="F3591" s="2">
        <v>45301</v>
      </c>
      <c r="G3591" t="s">
        <v>672</v>
      </c>
      <c r="H3591" t="s">
        <v>665</v>
      </c>
      <c r="I3591">
        <v>-22815</v>
      </c>
    </row>
    <row r="3592" spans="1:9" x14ac:dyDescent="0.35">
      <c r="A3592">
        <v>3714</v>
      </c>
      <c r="B3592">
        <v>105</v>
      </c>
      <c r="C3592" t="s">
        <v>660</v>
      </c>
      <c r="D3592">
        <v>266</v>
      </c>
      <c r="E3592" t="s">
        <v>23</v>
      </c>
      <c r="F3592" s="2">
        <v>45301</v>
      </c>
      <c r="G3592" t="s">
        <v>672</v>
      </c>
      <c r="H3592" t="s">
        <v>686</v>
      </c>
      <c r="I3592">
        <v>-77750</v>
      </c>
    </row>
    <row r="3593" spans="1:9" x14ac:dyDescent="0.35">
      <c r="A3593">
        <v>3715</v>
      </c>
      <c r="B3593">
        <v>105</v>
      </c>
      <c r="C3593" t="s">
        <v>660</v>
      </c>
      <c r="D3593">
        <v>266</v>
      </c>
      <c r="E3593" t="s">
        <v>23</v>
      </c>
      <c r="F3593" s="2">
        <v>45301</v>
      </c>
      <c r="G3593" t="s">
        <v>672</v>
      </c>
      <c r="H3593" t="s">
        <v>772</v>
      </c>
      <c r="I3593">
        <v>-58530.1</v>
      </c>
    </row>
    <row r="3594" spans="1:9" x14ac:dyDescent="0.35">
      <c r="A3594">
        <v>3716</v>
      </c>
      <c r="B3594">
        <v>105</v>
      </c>
      <c r="C3594" t="s">
        <v>660</v>
      </c>
      <c r="D3594">
        <v>266</v>
      </c>
      <c r="E3594" t="s">
        <v>23</v>
      </c>
      <c r="F3594" s="2">
        <v>45301</v>
      </c>
      <c r="G3594" t="s">
        <v>672</v>
      </c>
      <c r="H3594" t="s">
        <v>666</v>
      </c>
      <c r="I3594">
        <v>-2339.6</v>
      </c>
    </row>
    <row r="3595" spans="1:9" x14ac:dyDescent="0.35">
      <c r="A3595">
        <v>3717</v>
      </c>
      <c r="B3595">
        <v>105</v>
      </c>
      <c r="C3595" t="s">
        <v>660</v>
      </c>
      <c r="D3595">
        <v>266</v>
      </c>
      <c r="E3595" t="s">
        <v>23</v>
      </c>
      <c r="F3595" s="2">
        <v>45301</v>
      </c>
      <c r="G3595" t="s">
        <v>672</v>
      </c>
      <c r="H3595" t="s">
        <v>1915</v>
      </c>
      <c r="I3595">
        <v>-1000</v>
      </c>
    </row>
    <row r="3596" spans="1:9" x14ac:dyDescent="0.35">
      <c r="A3596">
        <v>3718</v>
      </c>
      <c r="B3596">
        <v>105</v>
      </c>
      <c r="C3596" t="s">
        <v>660</v>
      </c>
      <c r="D3596">
        <v>266</v>
      </c>
      <c r="E3596" t="s">
        <v>23</v>
      </c>
      <c r="F3596" s="2">
        <v>45301</v>
      </c>
      <c r="G3596" t="s">
        <v>672</v>
      </c>
      <c r="H3596" t="s">
        <v>1916</v>
      </c>
      <c r="I3596">
        <v>-1000</v>
      </c>
    </row>
    <row r="3597" spans="1:9" x14ac:dyDescent="0.35">
      <c r="A3597">
        <v>3719</v>
      </c>
      <c r="B3597">
        <v>105</v>
      </c>
      <c r="C3597" t="s">
        <v>660</v>
      </c>
      <c r="D3597">
        <v>266</v>
      </c>
      <c r="E3597" t="s">
        <v>23</v>
      </c>
      <c r="F3597" s="2">
        <v>45301</v>
      </c>
      <c r="G3597" t="s">
        <v>672</v>
      </c>
      <c r="H3597" t="s">
        <v>1917</v>
      </c>
      <c r="I3597">
        <v>-700</v>
      </c>
    </row>
    <row r="3598" spans="1:9" x14ac:dyDescent="0.35">
      <c r="A3598">
        <v>3720</v>
      </c>
      <c r="B3598">
        <v>105</v>
      </c>
      <c r="C3598" t="s">
        <v>660</v>
      </c>
      <c r="D3598">
        <v>266</v>
      </c>
      <c r="E3598" t="s">
        <v>23</v>
      </c>
      <c r="F3598" s="2">
        <v>45301</v>
      </c>
      <c r="G3598" t="s">
        <v>672</v>
      </c>
      <c r="H3598" t="s">
        <v>1918</v>
      </c>
      <c r="I3598">
        <v>-1000</v>
      </c>
    </row>
    <row r="3599" spans="1:9" x14ac:dyDescent="0.35">
      <c r="A3599">
        <v>3721</v>
      </c>
      <c r="B3599">
        <v>105</v>
      </c>
      <c r="C3599" t="s">
        <v>660</v>
      </c>
      <c r="D3599">
        <v>266</v>
      </c>
      <c r="E3599" t="s">
        <v>23</v>
      </c>
      <c r="F3599" s="2">
        <v>45301</v>
      </c>
      <c r="G3599" t="s">
        <v>672</v>
      </c>
      <c r="H3599" t="s">
        <v>1919</v>
      </c>
      <c r="I3599">
        <v>-900</v>
      </c>
    </row>
    <row r="3600" spans="1:9" x14ac:dyDescent="0.35">
      <c r="A3600">
        <v>3722</v>
      </c>
      <c r="B3600">
        <v>105</v>
      </c>
      <c r="C3600" t="s">
        <v>660</v>
      </c>
      <c r="D3600">
        <v>266</v>
      </c>
      <c r="E3600" t="s">
        <v>23</v>
      </c>
      <c r="F3600" s="2">
        <v>45301</v>
      </c>
      <c r="G3600" t="s">
        <v>672</v>
      </c>
      <c r="H3600" t="s">
        <v>1920</v>
      </c>
      <c r="I3600">
        <v>-900</v>
      </c>
    </row>
    <row r="3601" spans="1:9" x14ac:dyDescent="0.35">
      <c r="A3601">
        <v>3723</v>
      </c>
      <c r="B3601">
        <v>105</v>
      </c>
      <c r="C3601" t="s">
        <v>660</v>
      </c>
      <c r="D3601">
        <v>266</v>
      </c>
      <c r="E3601" t="s">
        <v>23</v>
      </c>
      <c r="F3601" s="2">
        <v>45301</v>
      </c>
      <c r="G3601" t="s">
        <v>672</v>
      </c>
      <c r="H3601" t="s">
        <v>1921</v>
      </c>
      <c r="I3601">
        <v>-1250</v>
      </c>
    </row>
    <row r="3602" spans="1:9" x14ac:dyDescent="0.35">
      <c r="A3602">
        <v>3724</v>
      </c>
      <c r="B3602">
        <v>105</v>
      </c>
      <c r="C3602" t="s">
        <v>660</v>
      </c>
      <c r="D3602">
        <v>266</v>
      </c>
      <c r="E3602" t="s">
        <v>23</v>
      </c>
      <c r="F3602" s="2">
        <v>45301</v>
      </c>
      <c r="G3602" t="s">
        <v>672</v>
      </c>
      <c r="H3602" t="s">
        <v>1922</v>
      </c>
      <c r="I3602">
        <v>-900</v>
      </c>
    </row>
    <row r="3603" spans="1:9" x14ac:dyDescent="0.35">
      <c r="A3603">
        <v>3725</v>
      </c>
      <c r="B3603">
        <v>105</v>
      </c>
      <c r="C3603" t="s">
        <v>660</v>
      </c>
      <c r="D3603">
        <v>266</v>
      </c>
      <c r="E3603" t="s">
        <v>23</v>
      </c>
      <c r="F3603" s="2">
        <v>45301</v>
      </c>
      <c r="G3603" t="s">
        <v>672</v>
      </c>
      <c r="H3603" t="s">
        <v>1923</v>
      </c>
      <c r="I3603">
        <v>-1000</v>
      </c>
    </row>
    <row r="3604" spans="1:9" x14ac:dyDescent="0.35">
      <c r="A3604">
        <v>3726</v>
      </c>
      <c r="B3604">
        <v>105</v>
      </c>
      <c r="C3604" t="s">
        <v>660</v>
      </c>
      <c r="D3604">
        <v>266</v>
      </c>
      <c r="E3604" t="s">
        <v>23</v>
      </c>
      <c r="F3604" s="2">
        <v>45301</v>
      </c>
      <c r="G3604" t="s">
        <v>672</v>
      </c>
      <c r="H3604" t="s">
        <v>1924</v>
      </c>
      <c r="I3604">
        <v>-1000</v>
      </c>
    </row>
    <row r="3605" spans="1:9" x14ac:dyDescent="0.35">
      <c r="A3605">
        <v>3727</v>
      </c>
      <c r="B3605">
        <v>105</v>
      </c>
      <c r="C3605" t="s">
        <v>660</v>
      </c>
      <c r="D3605">
        <v>266</v>
      </c>
      <c r="E3605" t="s">
        <v>23</v>
      </c>
      <c r="F3605" s="2">
        <v>45301</v>
      </c>
      <c r="G3605" t="s">
        <v>672</v>
      </c>
      <c r="H3605" t="s">
        <v>1925</v>
      </c>
      <c r="I3605">
        <v>-1100</v>
      </c>
    </row>
    <row r="3606" spans="1:9" x14ac:dyDescent="0.35">
      <c r="A3606">
        <v>3655</v>
      </c>
      <c r="B3606">
        <v>105</v>
      </c>
      <c r="C3606" t="s">
        <v>660</v>
      </c>
      <c r="D3606">
        <v>266</v>
      </c>
      <c r="E3606" t="s">
        <v>23</v>
      </c>
      <c r="F3606" s="2">
        <v>45300</v>
      </c>
      <c r="G3606" t="s">
        <v>661</v>
      </c>
      <c r="H3606" t="s">
        <v>686</v>
      </c>
      <c r="I3606">
        <v>8350</v>
      </c>
    </row>
    <row r="3607" spans="1:9" x14ac:dyDescent="0.35">
      <c r="A3607">
        <v>3656</v>
      </c>
      <c r="B3607">
        <v>105</v>
      </c>
      <c r="C3607" t="s">
        <v>660</v>
      </c>
      <c r="D3607">
        <v>266</v>
      </c>
      <c r="E3607" t="s">
        <v>23</v>
      </c>
      <c r="F3607" s="2">
        <v>45300</v>
      </c>
      <c r="G3607" t="s">
        <v>661</v>
      </c>
      <c r="H3607" t="s">
        <v>686</v>
      </c>
      <c r="I3607">
        <v>253089.75</v>
      </c>
    </row>
    <row r="3608" spans="1:9" x14ac:dyDescent="0.35">
      <c r="A3608">
        <v>3657</v>
      </c>
      <c r="B3608">
        <v>105</v>
      </c>
      <c r="C3608" t="s">
        <v>660</v>
      </c>
      <c r="D3608">
        <v>266</v>
      </c>
      <c r="E3608" t="s">
        <v>23</v>
      </c>
      <c r="F3608" s="2">
        <v>45300</v>
      </c>
      <c r="G3608" t="s">
        <v>661</v>
      </c>
      <c r="H3608" t="s">
        <v>686</v>
      </c>
      <c r="I3608">
        <v>387.3</v>
      </c>
    </row>
    <row r="3609" spans="1:9" x14ac:dyDescent="0.35">
      <c r="A3609">
        <v>3658</v>
      </c>
      <c r="B3609">
        <v>105</v>
      </c>
      <c r="C3609" t="s">
        <v>660</v>
      </c>
      <c r="D3609">
        <v>266</v>
      </c>
      <c r="E3609" t="s">
        <v>23</v>
      </c>
      <c r="F3609" s="2">
        <v>45300</v>
      </c>
      <c r="G3609" t="s">
        <v>661</v>
      </c>
      <c r="H3609" t="s">
        <v>667</v>
      </c>
      <c r="I3609">
        <v>151.56</v>
      </c>
    </row>
    <row r="3610" spans="1:9" x14ac:dyDescent="0.35">
      <c r="A3610">
        <v>3659</v>
      </c>
      <c r="B3610">
        <v>105</v>
      </c>
      <c r="C3610" t="s">
        <v>660</v>
      </c>
      <c r="D3610">
        <v>266</v>
      </c>
      <c r="E3610" t="s">
        <v>23</v>
      </c>
      <c r="F3610" s="2">
        <v>45300</v>
      </c>
      <c r="G3610" t="s">
        <v>661</v>
      </c>
      <c r="H3610" t="s">
        <v>1926</v>
      </c>
      <c r="I3610">
        <v>0.01</v>
      </c>
    </row>
    <row r="3611" spans="1:9" x14ac:dyDescent="0.35">
      <c r="A3611">
        <v>3660</v>
      </c>
      <c r="B3611">
        <v>105</v>
      </c>
      <c r="C3611" t="s">
        <v>660</v>
      </c>
      <c r="D3611">
        <v>266</v>
      </c>
      <c r="E3611" t="s">
        <v>23</v>
      </c>
      <c r="F3611" s="2">
        <v>45300</v>
      </c>
      <c r="G3611" t="s">
        <v>672</v>
      </c>
      <c r="H3611" t="s">
        <v>907</v>
      </c>
      <c r="I3611">
        <v>-121</v>
      </c>
    </row>
    <row r="3612" spans="1:9" x14ac:dyDescent="0.35">
      <c r="A3612">
        <v>3661</v>
      </c>
      <c r="B3612">
        <v>105</v>
      </c>
      <c r="C3612" t="s">
        <v>660</v>
      </c>
      <c r="D3612">
        <v>266</v>
      </c>
      <c r="E3612" t="s">
        <v>23</v>
      </c>
      <c r="F3612" s="2">
        <v>45300</v>
      </c>
      <c r="G3612" t="s">
        <v>672</v>
      </c>
      <c r="H3612" t="s">
        <v>1085</v>
      </c>
      <c r="I3612">
        <v>-221.85</v>
      </c>
    </row>
    <row r="3613" spans="1:9" x14ac:dyDescent="0.35">
      <c r="A3613">
        <v>3662</v>
      </c>
      <c r="B3613">
        <v>105</v>
      </c>
      <c r="C3613" t="s">
        <v>660</v>
      </c>
      <c r="D3613">
        <v>266</v>
      </c>
      <c r="E3613" t="s">
        <v>23</v>
      </c>
      <c r="F3613" s="2">
        <v>45300</v>
      </c>
      <c r="G3613" t="s">
        <v>672</v>
      </c>
      <c r="H3613" t="s">
        <v>1085</v>
      </c>
      <c r="I3613">
        <v>-313.10000000000002</v>
      </c>
    </row>
    <row r="3614" spans="1:9" x14ac:dyDescent="0.35">
      <c r="A3614">
        <v>3663</v>
      </c>
      <c r="B3614">
        <v>105</v>
      </c>
      <c r="C3614" t="s">
        <v>660</v>
      </c>
      <c r="D3614">
        <v>266</v>
      </c>
      <c r="E3614" t="s">
        <v>23</v>
      </c>
      <c r="F3614" s="2">
        <v>45300</v>
      </c>
      <c r="G3614" t="s">
        <v>672</v>
      </c>
      <c r="H3614" t="s">
        <v>1521</v>
      </c>
      <c r="I3614">
        <v>-398</v>
      </c>
    </row>
    <row r="3615" spans="1:9" x14ac:dyDescent="0.35">
      <c r="A3615">
        <v>3664</v>
      </c>
      <c r="B3615">
        <v>105</v>
      </c>
      <c r="C3615" t="s">
        <v>660</v>
      </c>
      <c r="D3615">
        <v>266</v>
      </c>
      <c r="E3615" t="s">
        <v>23</v>
      </c>
      <c r="F3615" s="2">
        <v>45300</v>
      </c>
      <c r="G3615" t="s">
        <v>672</v>
      </c>
      <c r="H3615" t="s">
        <v>1206</v>
      </c>
      <c r="I3615">
        <v>-404.61</v>
      </c>
    </row>
    <row r="3616" spans="1:9" x14ac:dyDescent="0.35">
      <c r="A3616">
        <v>3665</v>
      </c>
      <c r="B3616">
        <v>105</v>
      </c>
      <c r="C3616" t="s">
        <v>660</v>
      </c>
      <c r="D3616">
        <v>266</v>
      </c>
      <c r="E3616" t="s">
        <v>23</v>
      </c>
      <c r="F3616" s="2">
        <v>45300</v>
      </c>
      <c r="G3616" t="s">
        <v>672</v>
      </c>
      <c r="H3616" t="s">
        <v>1927</v>
      </c>
      <c r="I3616">
        <v>-781.57</v>
      </c>
    </row>
    <row r="3617" spans="1:9" x14ac:dyDescent="0.35">
      <c r="A3617">
        <v>3666</v>
      </c>
      <c r="B3617">
        <v>105</v>
      </c>
      <c r="C3617" t="s">
        <v>660</v>
      </c>
      <c r="D3617">
        <v>266</v>
      </c>
      <c r="E3617" t="s">
        <v>23</v>
      </c>
      <c r="F3617" s="2">
        <v>45300</v>
      </c>
      <c r="G3617" t="s">
        <v>672</v>
      </c>
      <c r="H3617" t="s">
        <v>1519</v>
      </c>
      <c r="I3617">
        <v>-791</v>
      </c>
    </row>
    <row r="3618" spans="1:9" x14ac:dyDescent="0.35">
      <c r="A3618">
        <v>3667</v>
      </c>
      <c r="B3618">
        <v>105</v>
      </c>
      <c r="C3618" t="s">
        <v>660</v>
      </c>
      <c r="D3618">
        <v>266</v>
      </c>
      <c r="E3618" t="s">
        <v>23</v>
      </c>
      <c r="F3618" s="2">
        <v>45300</v>
      </c>
      <c r="G3618" t="s">
        <v>672</v>
      </c>
      <c r="H3618" t="s">
        <v>788</v>
      </c>
      <c r="I3618">
        <v>-28</v>
      </c>
    </row>
    <row r="3619" spans="1:9" x14ac:dyDescent="0.35">
      <c r="A3619">
        <v>3668</v>
      </c>
      <c r="B3619">
        <v>105</v>
      </c>
      <c r="C3619" t="s">
        <v>660</v>
      </c>
      <c r="D3619">
        <v>266</v>
      </c>
      <c r="E3619" t="s">
        <v>23</v>
      </c>
      <c r="F3619" s="2">
        <v>45300</v>
      </c>
      <c r="G3619" t="s">
        <v>672</v>
      </c>
      <c r="H3619" t="s">
        <v>696</v>
      </c>
      <c r="I3619">
        <v>-1.65</v>
      </c>
    </row>
    <row r="3620" spans="1:9" x14ac:dyDescent="0.35">
      <c r="A3620">
        <v>3669</v>
      </c>
      <c r="B3620">
        <v>105</v>
      </c>
      <c r="C3620" t="s">
        <v>660</v>
      </c>
      <c r="D3620">
        <v>266</v>
      </c>
      <c r="E3620" t="s">
        <v>23</v>
      </c>
      <c r="F3620" s="2">
        <v>45300</v>
      </c>
      <c r="G3620" t="s">
        <v>672</v>
      </c>
      <c r="H3620" t="s">
        <v>696</v>
      </c>
      <c r="I3620">
        <v>-1.65</v>
      </c>
    </row>
    <row r="3621" spans="1:9" x14ac:dyDescent="0.35">
      <c r="A3621">
        <v>3670</v>
      </c>
      <c r="B3621">
        <v>105</v>
      </c>
      <c r="C3621" t="s">
        <v>660</v>
      </c>
      <c r="D3621">
        <v>266</v>
      </c>
      <c r="E3621" t="s">
        <v>23</v>
      </c>
      <c r="F3621" s="2">
        <v>45300</v>
      </c>
      <c r="G3621" t="s">
        <v>672</v>
      </c>
      <c r="H3621" t="s">
        <v>696</v>
      </c>
      <c r="I3621">
        <v>-1.65</v>
      </c>
    </row>
    <row r="3622" spans="1:9" x14ac:dyDescent="0.35">
      <c r="A3622">
        <v>3671</v>
      </c>
      <c r="B3622">
        <v>105</v>
      </c>
      <c r="C3622" t="s">
        <v>660</v>
      </c>
      <c r="D3622">
        <v>266</v>
      </c>
      <c r="E3622" t="s">
        <v>23</v>
      </c>
      <c r="F3622" s="2">
        <v>45300</v>
      </c>
      <c r="G3622" t="s">
        <v>672</v>
      </c>
      <c r="H3622" t="s">
        <v>696</v>
      </c>
      <c r="I3622">
        <v>-1.65</v>
      </c>
    </row>
    <row r="3623" spans="1:9" x14ac:dyDescent="0.35">
      <c r="A3623">
        <v>3672</v>
      </c>
      <c r="B3623">
        <v>105</v>
      </c>
      <c r="C3623" t="s">
        <v>660</v>
      </c>
      <c r="D3623">
        <v>266</v>
      </c>
      <c r="E3623" t="s">
        <v>23</v>
      </c>
      <c r="F3623" s="2">
        <v>45300</v>
      </c>
      <c r="G3623" t="s">
        <v>672</v>
      </c>
      <c r="H3623" t="s">
        <v>696</v>
      </c>
      <c r="I3623">
        <v>-1.65</v>
      </c>
    </row>
    <row r="3624" spans="1:9" x14ac:dyDescent="0.35">
      <c r="A3624">
        <v>3673</v>
      </c>
      <c r="B3624">
        <v>105</v>
      </c>
      <c r="C3624" t="s">
        <v>660</v>
      </c>
      <c r="D3624">
        <v>266</v>
      </c>
      <c r="E3624" t="s">
        <v>23</v>
      </c>
      <c r="F3624" s="2">
        <v>45300</v>
      </c>
      <c r="G3624" t="s">
        <v>672</v>
      </c>
      <c r="H3624" t="s">
        <v>696</v>
      </c>
      <c r="I3624">
        <v>-1.65</v>
      </c>
    </row>
    <row r="3625" spans="1:9" x14ac:dyDescent="0.35">
      <c r="A3625">
        <v>3674</v>
      </c>
      <c r="B3625">
        <v>105</v>
      </c>
      <c r="C3625" t="s">
        <v>660</v>
      </c>
      <c r="D3625">
        <v>266</v>
      </c>
      <c r="E3625" t="s">
        <v>23</v>
      </c>
      <c r="F3625" s="2">
        <v>45300</v>
      </c>
      <c r="G3625" t="s">
        <v>672</v>
      </c>
      <c r="H3625" t="s">
        <v>696</v>
      </c>
      <c r="I3625">
        <v>-1.65</v>
      </c>
    </row>
    <row r="3626" spans="1:9" x14ac:dyDescent="0.35">
      <c r="A3626">
        <v>3675</v>
      </c>
      <c r="B3626">
        <v>105</v>
      </c>
      <c r="C3626" t="s">
        <v>660</v>
      </c>
      <c r="D3626">
        <v>266</v>
      </c>
      <c r="E3626" t="s">
        <v>23</v>
      </c>
      <c r="F3626" s="2">
        <v>45300</v>
      </c>
      <c r="G3626" t="s">
        <v>672</v>
      </c>
      <c r="H3626" t="s">
        <v>696</v>
      </c>
      <c r="I3626">
        <v>-1.65</v>
      </c>
    </row>
    <row r="3627" spans="1:9" x14ac:dyDescent="0.35">
      <c r="A3627">
        <v>3676</v>
      </c>
      <c r="B3627">
        <v>105</v>
      </c>
      <c r="C3627" t="s">
        <v>660</v>
      </c>
      <c r="D3627">
        <v>266</v>
      </c>
      <c r="E3627" t="s">
        <v>23</v>
      </c>
      <c r="F3627" s="2">
        <v>45300</v>
      </c>
      <c r="G3627" t="s">
        <v>672</v>
      </c>
      <c r="H3627" t="s">
        <v>696</v>
      </c>
      <c r="I3627">
        <v>-9</v>
      </c>
    </row>
    <row r="3628" spans="1:9" x14ac:dyDescent="0.35">
      <c r="A3628">
        <v>3677</v>
      </c>
      <c r="B3628">
        <v>105</v>
      </c>
      <c r="C3628" t="s">
        <v>660</v>
      </c>
      <c r="D3628">
        <v>266</v>
      </c>
      <c r="E3628" t="s">
        <v>23</v>
      </c>
      <c r="F3628" s="2">
        <v>45300</v>
      </c>
      <c r="G3628" t="s">
        <v>672</v>
      </c>
      <c r="H3628" t="s">
        <v>696</v>
      </c>
      <c r="I3628">
        <v>-9</v>
      </c>
    </row>
    <row r="3629" spans="1:9" x14ac:dyDescent="0.35">
      <c r="A3629">
        <v>3678</v>
      </c>
      <c r="B3629">
        <v>105</v>
      </c>
      <c r="C3629" t="s">
        <v>660</v>
      </c>
      <c r="D3629">
        <v>266</v>
      </c>
      <c r="E3629" t="s">
        <v>23</v>
      </c>
      <c r="F3629" s="2">
        <v>45300</v>
      </c>
      <c r="G3629" t="s">
        <v>672</v>
      </c>
      <c r="H3629" t="s">
        <v>696</v>
      </c>
      <c r="I3629">
        <v>-9</v>
      </c>
    </row>
    <row r="3630" spans="1:9" x14ac:dyDescent="0.35">
      <c r="A3630">
        <v>3679</v>
      </c>
      <c r="B3630">
        <v>105</v>
      </c>
      <c r="C3630" t="s">
        <v>660</v>
      </c>
      <c r="D3630">
        <v>266</v>
      </c>
      <c r="E3630" t="s">
        <v>23</v>
      </c>
      <c r="F3630" s="2">
        <v>45300</v>
      </c>
      <c r="G3630" t="s">
        <v>672</v>
      </c>
      <c r="H3630" t="s">
        <v>696</v>
      </c>
      <c r="I3630">
        <v>-9</v>
      </c>
    </row>
    <row r="3631" spans="1:9" x14ac:dyDescent="0.35">
      <c r="A3631">
        <v>3680</v>
      </c>
      <c r="B3631">
        <v>105</v>
      </c>
      <c r="C3631" t="s">
        <v>660</v>
      </c>
      <c r="D3631">
        <v>266</v>
      </c>
      <c r="E3631" t="s">
        <v>23</v>
      </c>
      <c r="F3631" s="2">
        <v>45300</v>
      </c>
      <c r="G3631" t="s">
        <v>672</v>
      </c>
      <c r="H3631" t="s">
        <v>696</v>
      </c>
      <c r="I3631">
        <v>-9</v>
      </c>
    </row>
    <row r="3632" spans="1:9" x14ac:dyDescent="0.35">
      <c r="A3632">
        <v>3681</v>
      </c>
      <c r="B3632">
        <v>105</v>
      </c>
      <c r="C3632" t="s">
        <v>660</v>
      </c>
      <c r="D3632">
        <v>266</v>
      </c>
      <c r="E3632" t="s">
        <v>23</v>
      </c>
      <c r="F3632" s="2">
        <v>45300</v>
      </c>
      <c r="G3632" t="s">
        <v>672</v>
      </c>
      <c r="H3632" t="s">
        <v>696</v>
      </c>
      <c r="I3632">
        <v>-8.4700000000000006</v>
      </c>
    </row>
    <row r="3633" spans="1:9" x14ac:dyDescent="0.35">
      <c r="A3633">
        <v>3682</v>
      </c>
      <c r="B3633">
        <v>105</v>
      </c>
      <c r="C3633" t="s">
        <v>660</v>
      </c>
      <c r="D3633">
        <v>266</v>
      </c>
      <c r="E3633" t="s">
        <v>23</v>
      </c>
      <c r="F3633" s="2">
        <v>45300</v>
      </c>
      <c r="G3633" t="s">
        <v>672</v>
      </c>
      <c r="H3633" t="s">
        <v>696</v>
      </c>
      <c r="I3633">
        <v>-5.79</v>
      </c>
    </row>
    <row r="3634" spans="1:9" x14ac:dyDescent="0.35">
      <c r="A3634">
        <v>3683</v>
      </c>
      <c r="B3634">
        <v>105</v>
      </c>
      <c r="C3634" t="s">
        <v>660</v>
      </c>
      <c r="D3634">
        <v>266</v>
      </c>
      <c r="E3634" t="s">
        <v>23</v>
      </c>
      <c r="F3634" s="2">
        <v>45300</v>
      </c>
      <c r="G3634" t="s">
        <v>672</v>
      </c>
      <c r="H3634" t="s">
        <v>696</v>
      </c>
      <c r="I3634">
        <v>-7.85</v>
      </c>
    </row>
    <row r="3635" spans="1:9" x14ac:dyDescent="0.35">
      <c r="A3635">
        <v>3684</v>
      </c>
      <c r="B3635">
        <v>105</v>
      </c>
      <c r="C3635" t="s">
        <v>660</v>
      </c>
      <c r="D3635">
        <v>266</v>
      </c>
      <c r="E3635" t="s">
        <v>23</v>
      </c>
      <c r="F3635" s="2">
        <v>45300</v>
      </c>
      <c r="G3635" t="s">
        <v>672</v>
      </c>
      <c r="H3635" t="s">
        <v>696</v>
      </c>
      <c r="I3635">
        <v>-1.56</v>
      </c>
    </row>
    <row r="3636" spans="1:9" x14ac:dyDescent="0.35">
      <c r="A3636">
        <v>3685</v>
      </c>
      <c r="B3636">
        <v>105</v>
      </c>
      <c r="C3636" t="s">
        <v>660</v>
      </c>
      <c r="D3636">
        <v>266</v>
      </c>
      <c r="E3636" t="s">
        <v>23</v>
      </c>
      <c r="F3636" s="2">
        <v>45300</v>
      </c>
      <c r="G3636" t="s">
        <v>672</v>
      </c>
      <c r="H3636" t="s">
        <v>696</v>
      </c>
      <c r="I3636">
        <v>-1.97</v>
      </c>
    </row>
    <row r="3637" spans="1:9" x14ac:dyDescent="0.35">
      <c r="A3637">
        <v>3686</v>
      </c>
      <c r="B3637">
        <v>105</v>
      </c>
      <c r="C3637" t="s">
        <v>660</v>
      </c>
      <c r="D3637">
        <v>266</v>
      </c>
      <c r="E3637" t="s">
        <v>23</v>
      </c>
      <c r="F3637" s="2">
        <v>45300</v>
      </c>
      <c r="G3637" t="s">
        <v>672</v>
      </c>
      <c r="H3637" t="s">
        <v>696</v>
      </c>
      <c r="I3637">
        <v>-9</v>
      </c>
    </row>
    <row r="3638" spans="1:9" x14ac:dyDescent="0.35">
      <c r="A3638">
        <v>3688</v>
      </c>
      <c r="B3638">
        <v>105</v>
      </c>
      <c r="C3638" t="s">
        <v>660</v>
      </c>
      <c r="D3638">
        <v>266</v>
      </c>
      <c r="E3638" t="s">
        <v>23</v>
      </c>
      <c r="F3638" s="2">
        <v>45300</v>
      </c>
      <c r="G3638" t="s">
        <v>672</v>
      </c>
      <c r="H3638" t="s">
        <v>834</v>
      </c>
      <c r="I3638">
        <v>-5093.54</v>
      </c>
    </row>
    <row r="3639" spans="1:9" x14ac:dyDescent="0.35">
      <c r="A3639">
        <v>3689</v>
      </c>
      <c r="B3639">
        <v>105</v>
      </c>
      <c r="C3639" t="s">
        <v>660</v>
      </c>
      <c r="D3639">
        <v>266</v>
      </c>
      <c r="E3639" t="s">
        <v>23</v>
      </c>
      <c r="F3639" s="2">
        <v>45300</v>
      </c>
      <c r="G3639" t="s">
        <v>672</v>
      </c>
      <c r="H3639" t="s">
        <v>701</v>
      </c>
      <c r="I3639">
        <v>-258.62</v>
      </c>
    </row>
    <row r="3640" spans="1:9" x14ac:dyDescent="0.35">
      <c r="A3640">
        <v>3636</v>
      </c>
      <c r="B3640">
        <v>105</v>
      </c>
      <c r="C3640" t="s">
        <v>660</v>
      </c>
      <c r="D3640">
        <v>266</v>
      </c>
      <c r="E3640" t="s">
        <v>23</v>
      </c>
      <c r="F3640" s="2">
        <v>45299</v>
      </c>
      <c r="G3640" t="s">
        <v>661</v>
      </c>
      <c r="H3640" t="s">
        <v>686</v>
      </c>
      <c r="I3640">
        <v>15062</v>
      </c>
    </row>
    <row r="3641" spans="1:9" x14ac:dyDescent="0.35">
      <c r="A3641">
        <v>3637</v>
      </c>
      <c r="B3641">
        <v>105</v>
      </c>
      <c r="C3641" t="s">
        <v>660</v>
      </c>
      <c r="D3641">
        <v>266</v>
      </c>
      <c r="E3641" t="s">
        <v>23</v>
      </c>
      <c r="F3641" s="2">
        <v>45299</v>
      </c>
      <c r="G3641" t="s">
        <v>661</v>
      </c>
      <c r="H3641" t="s">
        <v>667</v>
      </c>
      <c r="I3641">
        <v>328.58</v>
      </c>
    </row>
    <row r="3642" spans="1:9" x14ac:dyDescent="0.35">
      <c r="A3642">
        <v>3638</v>
      </c>
      <c r="B3642">
        <v>105</v>
      </c>
      <c r="C3642" t="s">
        <v>660</v>
      </c>
      <c r="D3642">
        <v>266</v>
      </c>
      <c r="E3642" t="s">
        <v>23</v>
      </c>
      <c r="F3642" s="2">
        <v>45299</v>
      </c>
      <c r="G3642" t="s">
        <v>672</v>
      </c>
      <c r="H3642" t="s">
        <v>1294</v>
      </c>
      <c r="I3642">
        <v>-283.47000000000003</v>
      </c>
    </row>
    <row r="3643" spans="1:9" x14ac:dyDescent="0.35">
      <c r="A3643">
        <v>3639</v>
      </c>
      <c r="B3643">
        <v>105</v>
      </c>
      <c r="C3643" t="s">
        <v>660</v>
      </c>
      <c r="D3643">
        <v>266</v>
      </c>
      <c r="E3643" t="s">
        <v>23</v>
      </c>
      <c r="F3643" s="2">
        <v>45299</v>
      </c>
      <c r="G3643" t="s">
        <v>672</v>
      </c>
      <c r="H3643" t="s">
        <v>1294</v>
      </c>
      <c r="I3643">
        <v>-511.42</v>
      </c>
    </row>
    <row r="3644" spans="1:9" x14ac:dyDescent="0.35">
      <c r="A3644">
        <v>3640</v>
      </c>
      <c r="B3644">
        <v>105</v>
      </c>
      <c r="C3644" t="s">
        <v>660</v>
      </c>
      <c r="D3644">
        <v>266</v>
      </c>
      <c r="E3644" t="s">
        <v>23</v>
      </c>
      <c r="F3644" s="2">
        <v>45299</v>
      </c>
      <c r="G3644" t="s">
        <v>672</v>
      </c>
      <c r="H3644" t="s">
        <v>1134</v>
      </c>
      <c r="I3644">
        <v>-1113.6600000000001</v>
      </c>
    </row>
    <row r="3645" spans="1:9" x14ac:dyDescent="0.35">
      <c r="A3645">
        <v>3641</v>
      </c>
      <c r="B3645">
        <v>105</v>
      </c>
      <c r="C3645" t="s">
        <v>660</v>
      </c>
      <c r="D3645">
        <v>266</v>
      </c>
      <c r="E3645" t="s">
        <v>23</v>
      </c>
      <c r="F3645" s="2">
        <v>45299</v>
      </c>
      <c r="G3645" t="s">
        <v>672</v>
      </c>
      <c r="H3645" t="s">
        <v>1194</v>
      </c>
      <c r="I3645">
        <v>-1800</v>
      </c>
    </row>
    <row r="3646" spans="1:9" x14ac:dyDescent="0.35">
      <c r="A3646">
        <v>3642</v>
      </c>
      <c r="B3646">
        <v>105</v>
      </c>
      <c r="C3646" t="s">
        <v>660</v>
      </c>
      <c r="D3646">
        <v>266</v>
      </c>
      <c r="E3646" t="s">
        <v>23</v>
      </c>
      <c r="F3646" s="2">
        <v>45299</v>
      </c>
      <c r="G3646" t="s">
        <v>672</v>
      </c>
      <c r="H3646" t="s">
        <v>1134</v>
      </c>
      <c r="I3646">
        <v>-2173.88</v>
      </c>
    </row>
    <row r="3647" spans="1:9" x14ac:dyDescent="0.35">
      <c r="A3647">
        <v>3643</v>
      </c>
      <c r="B3647">
        <v>105</v>
      </c>
      <c r="C3647" t="s">
        <v>660</v>
      </c>
      <c r="D3647">
        <v>266</v>
      </c>
      <c r="E3647" t="s">
        <v>23</v>
      </c>
      <c r="F3647" s="2">
        <v>45299</v>
      </c>
      <c r="G3647" t="s">
        <v>672</v>
      </c>
      <c r="H3647" t="s">
        <v>1134</v>
      </c>
      <c r="I3647">
        <v>-2640.6</v>
      </c>
    </row>
    <row r="3648" spans="1:9" x14ac:dyDescent="0.35">
      <c r="A3648">
        <v>3644</v>
      </c>
      <c r="B3648">
        <v>105</v>
      </c>
      <c r="C3648" t="s">
        <v>660</v>
      </c>
      <c r="D3648">
        <v>266</v>
      </c>
      <c r="E3648" t="s">
        <v>23</v>
      </c>
      <c r="F3648" s="2">
        <v>45299</v>
      </c>
      <c r="G3648" t="s">
        <v>672</v>
      </c>
      <c r="H3648" t="s">
        <v>686</v>
      </c>
      <c r="I3648">
        <v>-5867.55</v>
      </c>
    </row>
    <row r="3649" spans="1:9" x14ac:dyDescent="0.35">
      <c r="A3649">
        <v>3645</v>
      </c>
      <c r="B3649">
        <v>105</v>
      </c>
      <c r="C3649" t="s">
        <v>660</v>
      </c>
      <c r="D3649">
        <v>266</v>
      </c>
      <c r="E3649" t="s">
        <v>23</v>
      </c>
      <c r="F3649" s="2">
        <v>45299</v>
      </c>
      <c r="G3649" t="s">
        <v>672</v>
      </c>
      <c r="H3649" t="s">
        <v>714</v>
      </c>
      <c r="I3649">
        <v>-100</v>
      </c>
    </row>
    <row r="3650" spans="1:9" x14ac:dyDescent="0.35">
      <c r="A3650">
        <v>3646</v>
      </c>
      <c r="B3650">
        <v>105</v>
      </c>
      <c r="C3650" t="s">
        <v>660</v>
      </c>
      <c r="D3650">
        <v>266</v>
      </c>
      <c r="E3650" t="s">
        <v>23</v>
      </c>
      <c r="F3650" s="2">
        <v>45299</v>
      </c>
      <c r="G3650" t="s">
        <v>672</v>
      </c>
      <c r="H3650" t="s">
        <v>715</v>
      </c>
      <c r="I3650">
        <v>-100</v>
      </c>
    </row>
    <row r="3651" spans="1:9" x14ac:dyDescent="0.35">
      <c r="A3651">
        <v>3647</v>
      </c>
      <c r="B3651">
        <v>105</v>
      </c>
      <c r="C3651" t="s">
        <v>660</v>
      </c>
      <c r="D3651">
        <v>266</v>
      </c>
      <c r="E3651" t="s">
        <v>23</v>
      </c>
      <c r="F3651" s="2">
        <v>45299</v>
      </c>
      <c r="G3651" t="s">
        <v>672</v>
      </c>
      <c r="H3651" t="s">
        <v>1928</v>
      </c>
      <c r="I3651">
        <v>-100</v>
      </c>
    </row>
    <row r="3652" spans="1:9" x14ac:dyDescent="0.35">
      <c r="A3652">
        <v>3648</v>
      </c>
      <c r="B3652">
        <v>105</v>
      </c>
      <c r="C3652" t="s">
        <v>660</v>
      </c>
      <c r="D3652">
        <v>266</v>
      </c>
      <c r="E3652" t="s">
        <v>23</v>
      </c>
      <c r="F3652" s="2">
        <v>45299</v>
      </c>
      <c r="G3652" t="s">
        <v>672</v>
      </c>
      <c r="H3652" t="s">
        <v>1929</v>
      </c>
      <c r="I3652">
        <v>-100</v>
      </c>
    </row>
    <row r="3653" spans="1:9" x14ac:dyDescent="0.35">
      <c r="A3653">
        <v>3649</v>
      </c>
      <c r="B3653">
        <v>105</v>
      </c>
      <c r="C3653" t="s">
        <v>660</v>
      </c>
      <c r="D3653">
        <v>266</v>
      </c>
      <c r="E3653" t="s">
        <v>23</v>
      </c>
      <c r="F3653" s="2">
        <v>45299</v>
      </c>
      <c r="G3653" t="s">
        <v>672</v>
      </c>
      <c r="H3653" t="s">
        <v>1930</v>
      </c>
      <c r="I3653">
        <v>-100</v>
      </c>
    </row>
    <row r="3654" spans="1:9" x14ac:dyDescent="0.35">
      <c r="A3654">
        <v>3650</v>
      </c>
      <c r="B3654">
        <v>105</v>
      </c>
      <c r="C3654" t="s">
        <v>660</v>
      </c>
      <c r="D3654">
        <v>266</v>
      </c>
      <c r="E3654" t="s">
        <v>23</v>
      </c>
      <c r="F3654" s="2">
        <v>45299</v>
      </c>
      <c r="G3654" t="s">
        <v>672</v>
      </c>
      <c r="H3654" t="s">
        <v>1931</v>
      </c>
      <c r="I3654">
        <v>-100</v>
      </c>
    </row>
    <row r="3655" spans="1:9" x14ac:dyDescent="0.35">
      <c r="A3655">
        <v>3651</v>
      </c>
      <c r="B3655">
        <v>105</v>
      </c>
      <c r="C3655" t="s">
        <v>660</v>
      </c>
      <c r="D3655">
        <v>266</v>
      </c>
      <c r="E3655" t="s">
        <v>23</v>
      </c>
      <c r="F3655" s="2">
        <v>45299</v>
      </c>
      <c r="G3655" t="s">
        <v>672</v>
      </c>
      <c r="H3655" t="s">
        <v>1932</v>
      </c>
      <c r="I3655">
        <v>-100</v>
      </c>
    </row>
    <row r="3656" spans="1:9" x14ac:dyDescent="0.35">
      <c r="A3656">
        <v>3652</v>
      </c>
      <c r="B3656">
        <v>105</v>
      </c>
      <c r="C3656" t="s">
        <v>660</v>
      </c>
      <c r="D3656">
        <v>266</v>
      </c>
      <c r="E3656" t="s">
        <v>23</v>
      </c>
      <c r="F3656" s="2">
        <v>45299</v>
      </c>
      <c r="G3656" t="s">
        <v>672</v>
      </c>
      <c r="H3656" t="s">
        <v>1933</v>
      </c>
      <c r="I3656">
        <v>-100</v>
      </c>
    </row>
    <row r="3657" spans="1:9" x14ac:dyDescent="0.35">
      <c r="A3657">
        <v>3653</v>
      </c>
      <c r="B3657">
        <v>105</v>
      </c>
      <c r="C3657" t="s">
        <v>660</v>
      </c>
      <c r="D3657">
        <v>266</v>
      </c>
      <c r="E3657" t="s">
        <v>23</v>
      </c>
      <c r="F3657" s="2">
        <v>45299</v>
      </c>
      <c r="G3657" t="s">
        <v>672</v>
      </c>
      <c r="H3657" t="s">
        <v>1934</v>
      </c>
      <c r="I3657">
        <v>-100</v>
      </c>
    </row>
    <row r="3658" spans="1:9" x14ac:dyDescent="0.35">
      <c r="A3658">
        <v>3654</v>
      </c>
      <c r="B3658">
        <v>105</v>
      </c>
      <c r="C3658" t="s">
        <v>660</v>
      </c>
      <c r="D3658">
        <v>266</v>
      </c>
      <c r="E3658" t="s">
        <v>23</v>
      </c>
      <c r="F3658" s="2">
        <v>45299</v>
      </c>
      <c r="G3658" t="s">
        <v>672</v>
      </c>
      <c r="H3658" t="s">
        <v>1935</v>
      </c>
      <c r="I3658">
        <v>-100</v>
      </c>
    </row>
    <row r="3659" spans="1:9" x14ac:dyDescent="0.35">
      <c r="A3659">
        <v>3630</v>
      </c>
      <c r="B3659">
        <v>105</v>
      </c>
      <c r="C3659" t="s">
        <v>660</v>
      </c>
      <c r="D3659">
        <v>266</v>
      </c>
      <c r="E3659" t="s">
        <v>23</v>
      </c>
      <c r="F3659" s="2">
        <v>45296</v>
      </c>
      <c r="G3659" t="s">
        <v>661</v>
      </c>
      <c r="H3659" t="s">
        <v>686</v>
      </c>
      <c r="I3659">
        <v>16474</v>
      </c>
    </row>
    <row r="3660" spans="1:9" x14ac:dyDescent="0.35">
      <c r="A3660">
        <v>3631</v>
      </c>
      <c r="B3660">
        <v>105</v>
      </c>
      <c r="C3660" t="s">
        <v>660</v>
      </c>
      <c r="D3660">
        <v>266</v>
      </c>
      <c r="E3660" t="s">
        <v>23</v>
      </c>
      <c r="F3660" s="2">
        <v>45296</v>
      </c>
      <c r="G3660" t="s">
        <v>672</v>
      </c>
      <c r="H3660" t="s">
        <v>1088</v>
      </c>
      <c r="I3660">
        <v>-540.49</v>
      </c>
    </row>
    <row r="3661" spans="1:9" x14ac:dyDescent="0.35">
      <c r="A3661">
        <v>3632</v>
      </c>
      <c r="B3661">
        <v>105</v>
      </c>
      <c r="C3661" t="s">
        <v>660</v>
      </c>
      <c r="D3661">
        <v>266</v>
      </c>
      <c r="E3661" t="s">
        <v>23</v>
      </c>
      <c r="F3661" s="2">
        <v>45296</v>
      </c>
      <c r="G3661" t="s">
        <v>672</v>
      </c>
      <c r="H3661" t="s">
        <v>1936</v>
      </c>
      <c r="I3661">
        <v>-0.16</v>
      </c>
    </row>
    <row r="3662" spans="1:9" x14ac:dyDescent="0.35">
      <c r="A3662">
        <v>3633</v>
      </c>
      <c r="B3662">
        <v>105</v>
      </c>
      <c r="C3662" t="s">
        <v>660</v>
      </c>
      <c r="D3662">
        <v>266</v>
      </c>
      <c r="E3662" t="s">
        <v>23</v>
      </c>
      <c r="F3662" s="2">
        <v>45296</v>
      </c>
      <c r="G3662" t="s">
        <v>672</v>
      </c>
      <c r="H3662" t="s">
        <v>696</v>
      </c>
      <c r="I3662">
        <v>-1.65</v>
      </c>
    </row>
    <row r="3663" spans="1:9" x14ac:dyDescent="0.35">
      <c r="A3663">
        <v>3634</v>
      </c>
      <c r="B3663">
        <v>105</v>
      </c>
      <c r="C3663" t="s">
        <v>660</v>
      </c>
      <c r="D3663">
        <v>266</v>
      </c>
      <c r="E3663" t="s">
        <v>23</v>
      </c>
      <c r="F3663" s="2">
        <v>45296</v>
      </c>
      <c r="G3663" t="s">
        <v>672</v>
      </c>
      <c r="H3663" t="s">
        <v>789</v>
      </c>
      <c r="I3663">
        <v>-15326.7</v>
      </c>
    </row>
    <row r="3664" spans="1:9" x14ac:dyDescent="0.35">
      <c r="A3664">
        <v>3635</v>
      </c>
      <c r="B3664">
        <v>105</v>
      </c>
      <c r="C3664" t="s">
        <v>660</v>
      </c>
      <c r="D3664">
        <v>266</v>
      </c>
      <c r="E3664" t="s">
        <v>23</v>
      </c>
      <c r="F3664" s="2">
        <v>45296</v>
      </c>
      <c r="G3664" t="s">
        <v>672</v>
      </c>
      <c r="H3664" t="s">
        <v>1937</v>
      </c>
      <c r="I3664">
        <v>-605</v>
      </c>
    </row>
    <row r="3665" spans="1:9" x14ac:dyDescent="0.35">
      <c r="A3665">
        <v>3626</v>
      </c>
      <c r="B3665">
        <v>105</v>
      </c>
      <c r="C3665" t="s">
        <v>660</v>
      </c>
      <c r="D3665">
        <v>266</v>
      </c>
      <c r="E3665" t="s">
        <v>23</v>
      </c>
      <c r="F3665" s="2">
        <v>45295</v>
      </c>
      <c r="G3665" t="s">
        <v>661</v>
      </c>
      <c r="H3665" t="s">
        <v>686</v>
      </c>
      <c r="I3665">
        <v>7700</v>
      </c>
    </row>
    <row r="3666" spans="1:9" x14ac:dyDescent="0.35">
      <c r="A3666">
        <v>3627</v>
      </c>
      <c r="B3666">
        <v>105</v>
      </c>
      <c r="C3666" t="s">
        <v>660</v>
      </c>
      <c r="D3666">
        <v>266</v>
      </c>
      <c r="E3666" t="s">
        <v>23</v>
      </c>
      <c r="F3666" s="2">
        <v>45295</v>
      </c>
      <c r="G3666" t="s">
        <v>672</v>
      </c>
      <c r="H3666" t="s">
        <v>1093</v>
      </c>
      <c r="I3666">
        <v>-6485.71</v>
      </c>
    </row>
    <row r="3667" spans="1:9" x14ac:dyDescent="0.35">
      <c r="A3667">
        <v>3628</v>
      </c>
      <c r="B3667">
        <v>105</v>
      </c>
      <c r="C3667" t="s">
        <v>660</v>
      </c>
      <c r="D3667">
        <v>266</v>
      </c>
      <c r="E3667" t="s">
        <v>23</v>
      </c>
      <c r="F3667" s="2">
        <v>45295</v>
      </c>
      <c r="G3667" t="s">
        <v>672</v>
      </c>
      <c r="H3667" t="s">
        <v>686</v>
      </c>
      <c r="I3667">
        <v>-1024.29</v>
      </c>
    </row>
    <row r="3668" spans="1:9" x14ac:dyDescent="0.35">
      <c r="A3668">
        <v>3629</v>
      </c>
      <c r="B3668">
        <v>105</v>
      </c>
      <c r="C3668" t="s">
        <v>660</v>
      </c>
      <c r="D3668">
        <v>266</v>
      </c>
      <c r="E3668" t="s">
        <v>23</v>
      </c>
      <c r="F3668" s="2">
        <v>45295</v>
      </c>
      <c r="G3668" t="s">
        <v>672</v>
      </c>
      <c r="H3668" t="s">
        <v>1938</v>
      </c>
      <c r="I3668">
        <v>-190</v>
      </c>
    </row>
    <row r="3669" spans="1:9" x14ac:dyDescent="0.35">
      <c r="A3669">
        <v>3609</v>
      </c>
      <c r="B3669">
        <v>105</v>
      </c>
      <c r="C3669" t="s">
        <v>660</v>
      </c>
      <c r="D3669">
        <v>266</v>
      </c>
      <c r="E3669" t="s">
        <v>23</v>
      </c>
      <c r="F3669" s="2">
        <v>45294</v>
      </c>
      <c r="G3669" t="s">
        <v>661</v>
      </c>
      <c r="H3669" t="s">
        <v>686</v>
      </c>
      <c r="I3669">
        <v>4684.46</v>
      </c>
    </row>
    <row r="3670" spans="1:9" x14ac:dyDescent="0.35">
      <c r="A3670">
        <v>3610</v>
      </c>
      <c r="B3670">
        <v>105</v>
      </c>
      <c r="C3670" t="s">
        <v>660</v>
      </c>
      <c r="D3670">
        <v>266</v>
      </c>
      <c r="E3670" t="s">
        <v>23</v>
      </c>
      <c r="F3670" s="2">
        <v>45294</v>
      </c>
      <c r="G3670" t="s">
        <v>661</v>
      </c>
      <c r="H3670" t="s">
        <v>667</v>
      </c>
      <c r="I3670">
        <v>137.12</v>
      </c>
    </row>
    <row r="3671" spans="1:9" x14ac:dyDescent="0.35">
      <c r="A3671">
        <v>3611</v>
      </c>
      <c r="B3671">
        <v>105</v>
      </c>
      <c r="C3671" t="s">
        <v>660</v>
      </c>
      <c r="D3671">
        <v>266</v>
      </c>
      <c r="E3671" t="s">
        <v>23</v>
      </c>
      <c r="F3671" s="2">
        <v>45294</v>
      </c>
      <c r="G3671" t="s">
        <v>672</v>
      </c>
      <c r="H3671" t="s">
        <v>1278</v>
      </c>
      <c r="I3671">
        <v>-91.62</v>
      </c>
    </row>
    <row r="3672" spans="1:9" x14ac:dyDescent="0.35">
      <c r="A3672">
        <v>3612</v>
      </c>
      <c r="B3672">
        <v>105</v>
      </c>
      <c r="C3672" t="s">
        <v>660</v>
      </c>
      <c r="D3672">
        <v>266</v>
      </c>
      <c r="E3672" t="s">
        <v>23</v>
      </c>
      <c r="F3672" s="2">
        <v>45294</v>
      </c>
      <c r="G3672" t="s">
        <v>672</v>
      </c>
      <c r="H3672" t="s">
        <v>1088</v>
      </c>
      <c r="I3672">
        <v>-330.54</v>
      </c>
    </row>
    <row r="3673" spans="1:9" x14ac:dyDescent="0.35">
      <c r="A3673">
        <v>3613</v>
      </c>
      <c r="B3673">
        <v>105</v>
      </c>
      <c r="C3673" t="s">
        <v>660</v>
      </c>
      <c r="D3673">
        <v>266</v>
      </c>
      <c r="E3673" t="s">
        <v>23</v>
      </c>
      <c r="F3673" s="2">
        <v>45294</v>
      </c>
      <c r="G3673" t="s">
        <v>672</v>
      </c>
      <c r="H3673" t="s">
        <v>1088</v>
      </c>
      <c r="I3673">
        <v>-360.8</v>
      </c>
    </row>
    <row r="3674" spans="1:9" x14ac:dyDescent="0.35">
      <c r="A3674">
        <v>3614</v>
      </c>
      <c r="B3674">
        <v>105</v>
      </c>
      <c r="C3674" t="s">
        <v>660</v>
      </c>
      <c r="D3674">
        <v>266</v>
      </c>
      <c r="E3674" t="s">
        <v>23</v>
      </c>
      <c r="F3674" s="2">
        <v>45294</v>
      </c>
      <c r="G3674" t="s">
        <v>672</v>
      </c>
      <c r="H3674" t="s">
        <v>1939</v>
      </c>
      <c r="I3674">
        <v>-672.51</v>
      </c>
    </row>
    <row r="3675" spans="1:9" x14ac:dyDescent="0.35">
      <c r="A3675">
        <v>3615</v>
      </c>
      <c r="B3675">
        <v>105</v>
      </c>
      <c r="C3675" t="s">
        <v>660</v>
      </c>
      <c r="D3675">
        <v>266</v>
      </c>
      <c r="E3675" t="s">
        <v>23</v>
      </c>
      <c r="F3675" s="2">
        <v>45294</v>
      </c>
      <c r="G3675" t="s">
        <v>672</v>
      </c>
      <c r="H3675" t="s">
        <v>1088</v>
      </c>
      <c r="I3675">
        <v>-901.88</v>
      </c>
    </row>
    <row r="3676" spans="1:9" x14ac:dyDescent="0.35">
      <c r="A3676">
        <v>3616</v>
      </c>
      <c r="B3676">
        <v>105</v>
      </c>
      <c r="C3676" t="s">
        <v>660</v>
      </c>
      <c r="D3676">
        <v>266</v>
      </c>
      <c r="E3676" t="s">
        <v>23</v>
      </c>
      <c r="F3676" s="2">
        <v>45294</v>
      </c>
      <c r="G3676" t="s">
        <v>672</v>
      </c>
      <c r="H3676" t="s">
        <v>1204</v>
      </c>
      <c r="I3676">
        <v>-2464.23</v>
      </c>
    </row>
    <row r="3677" spans="1:9" x14ac:dyDescent="0.35">
      <c r="A3677">
        <v>3618</v>
      </c>
      <c r="B3677">
        <v>105</v>
      </c>
      <c r="C3677" t="s">
        <v>660</v>
      </c>
      <c r="D3677">
        <v>266</v>
      </c>
      <c r="E3677" t="s">
        <v>23</v>
      </c>
      <c r="F3677" s="2">
        <v>45294</v>
      </c>
      <c r="G3677" t="s">
        <v>661</v>
      </c>
      <c r="H3677" t="s">
        <v>686</v>
      </c>
      <c r="I3677">
        <v>4684.46</v>
      </c>
    </row>
    <row r="3678" spans="1:9" x14ac:dyDescent="0.35">
      <c r="A3678">
        <v>3619</v>
      </c>
      <c r="B3678">
        <v>105</v>
      </c>
      <c r="C3678" t="s">
        <v>660</v>
      </c>
      <c r="D3678">
        <v>266</v>
      </c>
      <c r="E3678" t="s">
        <v>23</v>
      </c>
      <c r="F3678" s="2">
        <v>45294</v>
      </c>
      <c r="G3678" t="s">
        <v>661</v>
      </c>
      <c r="H3678" t="s">
        <v>667</v>
      </c>
      <c r="I3678">
        <v>137.12</v>
      </c>
    </row>
    <row r="3679" spans="1:9" x14ac:dyDescent="0.35">
      <c r="A3679">
        <v>3620</v>
      </c>
      <c r="B3679">
        <v>105</v>
      </c>
      <c r="C3679" t="s">
        <v>660</v>
      </c>
      <c r="D3679">
        <v>266</v>
      </c>
      <c r="E3679" t="s">
        <v>23</v>
      </c>
      <c r="F3679" s="2">
        <v>45294</v>
      </c>
      <c r="G3679" t="s">
        <v>672</v>
      </c>
      <c r="H3679" t="s">
        <v>1278</v>
      </c>
      <c r="I3679">
        <v>-91.62</v>
      </c>
    </row>
    <row r="3680" spans="1:9" x14ac:dyDescent="0.35">
      <c r="A3680">
        <v>3621</v>
      </c>
      <c r="B3680">
        <v>105</v>
      </c>
      <c r="C3680" t="s">
        <v>660</v>
      </c>
      <c r="D3680">
        <v>266</v>
      </c>
      <c r="E3680" t="s">
        <v>23</v>
      </c>
      <c r="F3680" s="2">
        <v>45294</v>
      </c>
      <c r="G3680" t="s">
        <v>672</v>
      </c>
      <c r="H3680" t="s">
        <v>1088</v>
      </c>
      <c r="I3680">
        <v>-330.54</v>
      </c>
    </row>
    <row r="3681" spans="1:9" x14ac:dyDescent="0.35">
      <c r="A3681">
        <v>3622</v>
      </c>
      <c r="B3681">
        <v>105</v>
      </c>
      <c r="C3681" t="s">
        <v>660</v>
      </c>
      <c r="D3681">
        <v>266</v>
      </c>
      <c r="E3681" t="s">
        <v>23</v>
      </c>
      <c r="F3681" s="2">
        <v>45294</v>
      </c>
      <c r="G3681" t="s">
        <v>672</v>
      </c>
      <c r="H3681" t="s">
        <v>1088</v>
      </c>
      <c r="I3681">
        <v>-360.8</v>
      </c>
    </row>
    <row r="3682" spans="1:9" x14ac:dyDescent="0.35">
      <c r="A3682">
        <v>3623</v>
      </c>
      <c r="B3682">
        <v>105</v>
      </c>
      <c r="C3682" t="s">
        <v>660</v>
      </c>
      <c r="D3682">
        <v>266</v>
      </c>
      <c r="E3682" t="s">
        <v>23</v>
      </c>
      <c r="F3682" s="2">
        <v>45294</v>
      </c>
      <c r="G3682" t="s">
        <v>672</v>
      </c>
      <c r="H3682" t="s">
        <v>1939</v>
      </c>
      <c r="I3682">
        <v>-672.51</v>
      </c>
    </row>
    <row r="3683" spans="1:9" x14ac:dyDescent="0.35">
      <c r="A3683">
        <v>3624</v>
      </c>
      <c r="B3683">
        <v>105</v>
      </c>
      <c r="C3683" t="s">
        <v>660</v>
      </c>
      <c r="D3683">
        <v>266</v>
      </c>
      <c r="E3683" t="s">
        <v>23</v>
      </c>
      <c r="F3683" s="2">
        <v>45294</v>
      </c>
      <c r="G3683" t="s">
        <v>672</v>
      </c>
      <c r="H3683" t="s">
        <v>1088</v>
      </c>
      <c r="I3683">
        <v>-901.88</v>
      </c>
    </row>
    <row r="3684" spans="1:9" x14ac:dyDescent="0.35">
      <c r="A3684">
        <v>3625</v>
      </c>
      <c r="B3684">
        <v>105</v>
      </c>
      <c r="C3684" t="s">
        <v>660</v>
      </c>
      <c r="D3684">
        <v>266</v>
      </c>
      <c r="E3684" t="s">
        <v>23</v>
      </c>
      <c r="F3684" s="2">
        <v>45294</v>
      </c>
      <c r="G3684" t="s">
        <v>672</v>
      </c>
      <c r="H3684" t="s">
        <v>1204</v>
      </c>
      <c r="I3684">
        <v>-2464.23</v>
      </c>
    </row>
    <row r="3685" spans="1:9" x14ac:dyDescent="0.35">
      <c r="A3685">
        <v>3561</v>
      </c>
      <c r="B3685">
        <v>105</v>
      </c>
      <c r="C3685" t="s">
        <v>660</v>
      </c>
      <c r="D3685">
        <v>266</v>
      </c>
      <c r="E3685" t="s">
        <v>23</v>
      </c>
      <c r="F3685" s="2">
        <v>45293</v>
      </c>
      <c r="G3685" t="s">
        <v>661</v>
      </c>
      <c r="H3685" t="s">
        <v>1646</v>
      </c>
      <c r="I3685">
        <v>1003.32</v>
      </c>
    </row>
    <row r="3686" spans="1:9" x14ac:dyDescent="0.35">
      <c r="A3686">
        <v>3562</v>
      </c>
      <c r="B3686">
        <v>105</v>
      </c>
      <c r="C3686" t="s">
        <v>660</v>
      </c>
      <c r="D3686">
        <v>266</v>
      </c>
      <c r="E3686" t="s">
        <v>23</v>
      </c>
      <c r="F3686" s="2">
        <v>45293</v>
      </c>
      <c r="G3686" t="s">
        <v>661</v>
      </c>
      <c r="H3686" t="s">
        <v>1646</v>
      </c>
      <c r="I3686">
        <v>3484.35</v>
      </c>
    </row>
    <row r="3687" spans="1:9" x14ac:dyDescent="0.35">
      <c r="A3687">
        <v>3563</v>
      </c>
      <c r="B3687">
        <v>105</v>
      </c>
      <c r="C3687" t="s">
        <v>660</v>
      </c>
      <c r="D3687">
        <v>266</v>
      </c>
      <c r="E3687" t="s">
        <v>23</v>
      </c>
      <c r="F3687" s="2">
        <v>45293</v>
      </c>
      <c r="G3687" t="s">
        <v>661</v>
      </c>
      <c r="H3687" t="s">
        <v>686</v>
      </c>
      <c r="I3687">
        <v>10000</v>
      </c>
    </row>
    <row r="3688" spans="1:9" x14ac:dyDescent="0.35">
      <c r="A3688">
        <v>3564</v>
      </c>
      <c r="B3688">
        <v>105</v>
      </c>
      <c r="C3688" t="s">
        <v>660</v>
      </c>
      <c r="D3688">
        <v>266</v>
      </c>
      <c r="E3688" t="s">
        <v>23</v>
      </c>
      <c r="F3688" s="2">
        <v>45293</v>
      </c>
      <c r="G3688" t="s">
        <v>661</v>
      </c>
      <c r="H3688" t="s">
        <v>686</v>
      </c>
      <c r="I3688">
        <v>44400</v>
      </c>
    </row>
    <row r="3689" spans="1:9" x14ac:dyDescent="0.35">
      <c r="A3689">
        <v>3565</v>
      </c>
      <c r="B3689">
        <v>105</v>
      </c>
      <c r="C3689" t="s">
        <v>660</v>
      </c>
      <c r="D3689">
        <v>266</v>
      </c>
      <c r="E3689" t="s">
        <v>23</v>
      </c>
      <c r="F3689" s="2">
        <v>45293</v>
      </c>
      <c r="G3689" t="s">
        <v>661</v>
      </c>
      <c r="H3689" t="s">
        <v>686</v>
      </c>
      <c r="I3689">
        <v>5391.09</v>
      </c>
    </row>
    <row r="3690" spans="1:9" x14ac:dyDescent="0.35">
      <c r="A3690">
        <v>3566</v>
      </c>
      <c r="B3690">
        <v>105</v>
      </c>
      <c r="C3690" t="s">
        <v>660</v>
      </c>
      <c r="D3690">
        <v>266</v>
      </c>
      <c r="E3690" t="s">
        <v>23</v>
      </c>
      <c r="F3690" s="2">
        <v>45293</v>
      </c>
      <c r="G3690" t="s">
        <v>661</v>
      </c>
      <c r="H3690" t="s">
        <v>667</v>
      </c>
      <c r="I3690">
        <v>260.62</v>
      </c>
    </row>
    <row r="3691" spans="1:9" x14ac:dyDescent="0.35">
      <c r="A3691">
        <v>3567</v>
      </c>
      <c r="B3691">
        <v>105</v>
      </c>
      <c r="C3691" t="s">
        <v>660</v>
      </c>
      <c r="D3691">
        <v>266</v>
      </c>
      <c r="E3691" t="s">
        <v>23</v>
      </c>
      <c r="F3691" s="2">
        <v>45293</v>
      </c>
      <c r="G3691" t="s">
        <v>661</v>
      </c>
      <c r="H3691" t="s">
        <v>667</v>
      </c>
      <c r="I3691">
        <v>609.20000000000005</v>
      </c>
    </row>
    <row r="3692" spans="1:9" x14ac:dyDescent="0.35">
      <c r="A3692">
        <v>3569</v>
      </c>
      <c r="B3692">
        <v>105</v>
      </c>
      <c r="C3692" t="s">
        <v>660</v>
      </c>
      <c r="D3692">
        <v>266</v>
      </c>
      <c r="E3692" t="s">
        <v>23</v>
      </c>
      <c r="F3692" s="2">
        <v>45293</v>
      </c>
      <c r="G3692" t="s">
        <v>672</v>
      </c>
      <c r="H3692" t="s">
        <v>1206</v>
      </c>
      <c r="I3692">
        <v>-283.8</v>
      </c>
    </row>
    <row r="3693" spans="1:9" x14ac:dyDescent="0.35">
      <c r="A3693">
        <v>3570</v>
      </c>
      <c r="B3693">
        <v>105</v>
      </c>
      <c r="C3693" t="s">
        <v>660</v>
      </c>
      <c r="D3693">
        <v>266</v>
      </c>
      <c r="E3693" t="s">
        <v>23</v>
      </c>
      <c r="F3693" s="2">
        <v>45293</v>
      </c>
      <c r="G3693" t="s">
        <v>672</v>
      </c>
      <c r="H3693" t="s">
        <v>1879</v>
      </c>
      <c r="I3693">
        <v>-314.39</v>
      </c>
    </row>
    <row r="3694" spans="1:9" x14ac:dyDescent="0.35">
      <c r="A3694">
        <v>3571</v>
      </c>
      <c r="B3694">
        <v>105</v>
      </c>
      <c r="C3694" t="s">
        <v>660</v>
      </c>
      <c r="D3694">
        <v>266</v>
      </c>
      <c r="E3694" t="s">
        <v>23</v>
      </c>
      <c r="F3694" s="2">
        <v>45293</v>
      </c>
      <c r="G3694" t="s">
        <v>672</v>
      </c>
      <c r="H3694" t="s">
        <v>1571</v>
      </c>
      <c r="I3694">
        <v>-1814.25</v>
      </c>
    </row>
    <row r="3695" spans="1:9" x14ac:dyDescent="0.35">
      <c r="A3695">
        <v>3572</v>
      </c>
      <c r="B3695">
        <v>105</v>
      </c>
      <c r="C3695" t="s">
        <v>660</v>
      </c>
      <c r="D3695">
        <v>266</v>
      </c>
      <c r="E3695" t="s">
        <v>23</v>
      </c>
      <c r="F3695" s="2">
        <v>45293</v>
      </c>
      <c r="G3695" t="s">
        <v>672</v>
      </c>
      <c r="H3695" t="s">
        <v>1708</v>
      </c>
      <c r="I3695">
        <v>-2978.65</v>
      </c>
    </row>
    <row r="3696" spans="1:9" x14ac:dyDescent="0.35">
      <c r="A3696">
        <v>3573</v>
      </c>
      <c r="B3696">
        <v>105</v>
      </c>
      <c r="C3696" t="s">
        <v>660</v>
      </c>
      <c r="D3696">
        <v>266</v>
      </c>
      <c r="E3696" t="s">
        <v>23</v>
      </c>
      <c r="F3696" s="2">
        <v>45293</v>
      </c>
      <c r="G3696" t="s">
        <v>672</v>
      </c>
      <c r="H3696" t="s">
        <v>1519</v>
      </c>
      <c r="I3696">
        <v>-135</v>
      </c>
    </row>
    <row r="3697" spans="1:9" x14ac:dyDescent="0.35">
      <c r="A3697">
        <v>3574</v>
      </c>
      <c r="B3697">
        <v>105</v>
      </c>
      <c r="C3697" t="s">
        <v>660</v>
      </c>
      <c r="D3697">
        <v>266</v>
      </c>
      <c r="E3697" t="s">
        <v>23</v>
      </c>
      <c r="F3697" s="2">
        <v>45293</v>
      </c>
      <c r="G3697" t="s">
        <v>672</v>
      </c>
      <c r="H3697" t="s">
        <v>1085</v>
      </c>
      <c r="I3697">
        <v>-179.31</v>
      </c>
    </row>
    <row r="3698" spans="1:9" x14ac:dyDescent="0.35">
      <c r="A3698">
        <v>3575</v>
      </c>
      <c r="B3698">
        <v>105</v>
      </c>
      <c r="C3698" t="s">
        <v>660</v>
      </c>
      <c r="D3698">
        <v>266</v>
      </c>
      <c r="E3698" t="s">
        <v>23</v>
      </c>
      <c r="F3698" s="2">
        <v>45293</v>
      </c>
      <c r="G3698" t="s">
        <v>672</v>
      </c>
      <c r="H3698" t="s">
        <v>1519</v>
      </c>
      <c r="I3698">
        <v>-240</v>
      </c>
    </row>
    <row r="3699" spans="1:9" x14ac:dyDescent="0.35">
      <c r="A3699">
        <v>3576</v>
      </c>
      <c r="B3699">
        <v>105</v>
      </c>
      <c r="C3699" t="s">
        <v>660</v>
      </c>
      <c r="D3699">
        <v>266</v>
      </c>
      <c r="E3699" t="s">
        <v>23</v>
      </c>
      <c r="F3699" s="2">
        <v>45293</v>
      </c>
      <c r="G3699" t="s">
        <v>672</v>
      </c>
      <c r="H3699" t="s">
        <v>1088</v>
      </c>
      <c r="I3699">
        <v>-250</v>
      </c>
    </row>
    <row r="3700" spans="1:9" x14ac:dyDescent="0.35">
      <c r="A3700">
        <v>3577</v>
      </c>
      <c r="B3700">
        <v>105</v>
      </c>
      <c r="C3700" t="s">
        <v>660</v>
      </c>
      <c r="D3700">
        <v>266</v>
      </c>
      <c r="E3700" t="s">
        <v>23</v>
      </c>
      <c r="F3700" s="2">
        <v>45293</v>
      </c>
      <c r="G3700" t="s">
        <v>672</v>
      </c>
      <c r="H3700" t="s">
        <v>1940</v>
      </c>
      <c r="I3700">
        <v>-295</v>
      </c>
    </row>
    <row r="3701" spans="1:9" x14ac:dyDescent="0.35">
      <c r="A3701">
        <v>3578</v>
      </c>
      <c r="B3701">
        <v>105</v>
      </c>
      <c r="C3701" t="s">
        <v>660</v>
      </c>
      <c r="D3701">
        <v>266</v>
      </c>
      <c r="E3701" t="s">
        <v>23</v>
      </c>
      <c r="F3701" s="2">
        <v>45293</v>
      </c>
      <c r="G3701" t="s">
        <v>672</v>
      </c>
      <c r="H3701" t="s">
        <v>1521</v>
      </c>
      <c r="I3701">
        <v>-322</v>
      </c>
    </row>
    <row r="3702" spans="1:9" x14ac:dyDescent="0.35">
      <c r="A3702">
        <v>3579</v>
      </c>
      <c r="B3702">
        <v>105</v>
      </c>
      <c r="C3702" t="s">
        <v>660</v>
      </c>
      <c r="D3702">
        <v>266</v>
      </c>
      <c r="E3702" t="s">
        <v>23</v>
      </c>
      <c r="F3702" s="2">
        <v>45293</v>
      </c>
      <c r="G3702" t="s">
        <v>672</v>
      </c>
      <c r="H3702" t="s">
        <v>1941</v>
      </c>
      <c r="I3702">
        <v>-328.9</v>
      </c>
    </row>
    <row r="3703" spans="1:9" x14ac:dyDescent="0.35">
      <c r="A3703">
        <v>3580</v>
      </c>
      <c r="B3703">
        <v>105</v>
      </c>
      <c r="C3703" t="s">
        <v>660</v>
      </c>
      <c r="D3703">
        <v>266</v>
      </c>
      <c r="E3703" t="s">
        <v>23</v>
      </c>
      <c r="F3703" s="2">
        <v>45293</v>
      </c>
      <c r="G3703" t="s">
        <v>672</v>
      </c>
      <c r="H3703" t="s">
        <v>1859</v>
      </c>
      <c r="I3703">
        <v>-341.2</v>
      </c>
    </row>
    <row r="3704" spans="1:9" x14ac:dyDescent="0.35">
      <c r="A3704">
        <v>3581</v>
      </c>
      <c r="B3704">
        <v>105</v>
      </c>
      <c r="C3704" t="s">
        <v>660</v>
      </c>
      <c r="D3704">
        <v>266</v>
      </c>
      <c r="E3704" t="s">
        <v>23</v>
      </c>
      <c r="F3704" s="2">
        <v>45293</v>
      </c>
      <c r="G3704" t="s">
        <v>672</v>
      </c>
      <c r="H3704" t="s">
        <v>1085</v>
      </c>
      <c r="I3704">
        <v>-360.97</v>
      </c>
    </row>
    <row r="3705" spans="1:9" x14ac:dyDescent="0.35">
      <c r="A3705">
        <v>3582</v>
      </c>
      <c r="B3705">
        <v>105</v>
      </c>
      <c r="C3705" t="s">
        <v>660</v>
      </c>
      <c r="D3705">
        <v>266</v>
      </c>
      <c r="E3705" t="s">
        <v>23</v>
      </c>
      <c r="F3705" s="2">
        <v>45293</v>
      </c>
      <c r="G3705" t="s">
        <v>672</v>
      </c>
      <c r="H3705" t="s">
        <v>1942</v>
      </c>
      <c r="I3705">
        <v>-410</v>
      </c>
    </row>
    <row r="3706" spans="1:9" x14ac:dyDescent="0.35">
      <c r="A3706">
        <v>3583</v>
      </c>
      <c r="B3706">
        <v>105</v>
      </c>
      <c r="C3706" t="s">
        <v>660</v>
      </c>
      <c r="D3706">
        <v>266</v>
      </c>
      <c r="E3706" t="s">
        <v>23</v>
      </c>
      <c r="F3706" s="2">
        <v>45293</v>
      </c>
      <c r="G3706" t="s">
        <v>672</v>
      </c>
      <c r="H3706" t="s">
        <v>1943</v>
      </c>
      <c r="I3706">
        <v>-454.1</v>
      </c>
    </row>
    <row r="3707" spans="1:9" x14ac:dyDescent="0.35">
      <c r="A3707">
        <v>3584</v>
      </c>
      <c r="B3707">
        <v>105</v>
      </c>
      <c r="C3707" t="s">
        <v>660</v>
      </c>
      <c r="D3707">
        <v>266</v>
      </c>
      <c r="E3707" t="s">
        <v>23</v>
      </c>
      <c r="F3707" s="2">
        <v>45293</v>
      </c>
      <c r="G3707" t="s">
        <v>672</v>
      </c>
      <c r="H3707" t="s">
        <v>1760</v>
      </c>
      <c r="I3707">
        <v>-747.5</v>
      </c>
    </row>
    <row r="3708" spans="1:9" x14ac:dyDescent="0.35">
      <c r="A3708">
        <v>3585</v>
      </c>
      <c r="B3708">
        <v>105</v>
      </c>
      <c r="C3708" t="s">
        <v>660</v>
      </c>
      <c r="D3708">
        <v>266</v>
      </c>
      <c r="E3708" t="s">
        <v>23</v>
      </c>
      <c r="F3708" s="2">
        <v>45293</v>
      </c>
      <c r="G3708" t="s">
        <v>672</v>
      </c>
      <c r="H3708" t="s">
        <v>1292</v>
      </c>
      <c r="I3708">
        <v>-849.5</v>
      </c>
    </row>
    <row r="3709" spans="1:9" x14ac:dyDescent="0.35">
      <c r="A3709">
        <v>3586</v>
      </c>
      <c r="B3709">
        <v>105</v>
      </c>
      <c r="C3709" t="s">
        <v>660</v>
      </c>
      <c r="D3709">
        <v>266</v>
      </c>
      <c r="E3709" t="s">
        <v>23</v>
      </c>
      <c r="F3709" s="2">
        <v>45293</v>
      </c>
      <c r="G3709" t="s">
        <v>672</v>
      </c>
      <c r="H3709" t="s">
        <v>1944</v>
      </c>
      <c r="I3709">
        <v>-1647.75</v>
      </c>
    </row>
    <row r="3710" spans="1:9" x14ac:dyDescent="0.35">
      <c r="A3710">
        <v>3587</v>
      </c>
      <c r="B3710">
        <v>105</v>
      </c>
      <c r="C3710" t="s">
        <v>660</v>
      </c>
      <c r="D3710">
        <v>266</v>
      </c>
      <c r="E3710" t="s">
        <v>23</v>
      </c>
      <c r="F3710" s="2">
        <v>45293</v>
      </c>
      <c r="G3710" t="s">
        <v>672</v>
      </c>
      <c r="H3710" t="s">
        <v>1945</v>
      </c>
      <c r="I3710">
        <v>-2100</v>
      </c>
    </row>
    <row r="3711" spans="1:9" x14ac:dyDescent="0.35">
      <c r="A3711">
        <v>3588</v>
      </c>
      <c r="B3711">
        <v>105</v>
      </c>
      <c r="C3711" t="s">
        <v>660</v>
      </c>
      <c r="D3711">
        <v>266</v>
      </c>
      <c r="E3711" t="s">
        <v>23</v>
      </c>
      <c r="F3711" s="2">
        <v>45293</v>
      </c>
      <c r="G3711" t="s">
        <v>672</v>
      </c>
      <c r="H3711" t="s">
        <v>907</v>
      </c>
      <c r="I3711">
        <v>-3929.44</v>
      </c>
    </row>
    <row r="3712" spans="1:9" x14ac:dyDescent="0.35">
      <c r="A3712">
        <v>3589</v>
      </c>
      <c r="B3712">
        <v>105</v>
      </c>
      <c r="C3712" t="s">
        <v>660</v>
      </c>
      <c r="D3712">
        <v>266</v>
      </c>
      <c r="E3712" t="s">
        <v>23</v>
      </c>
      <c r="F3712" s="2">
        <v>45293</v>
      </c>
      <c r="G3712" t="s">
        <v>672</v>
      </c>
      <c r="H3712" t="s">
        <v>1739</v>
      </c>
      <c r="I3712">
        <v>-26375.13</v>
      </c>
    </row>
    <row r="3713" spans="1:9" x14ac:dyDescent="0.35">
      <c r="A3713">
        <v>3590</v>
      </c>
      <c r="B3713">
        <v>105</v>
      </c>
      <c r="C3713" t="s">
        <v>660</v>
      </c>
      <c r="D3713">
        <v>266</v>
      </c>
      <c r="E3713" t="s">
        <v>23</v>
      </c>
      <c r="F3713" s="2">
        <v>45293</v>
      </c>
      <c r="G3713" t="s">
        <v>672</v>
      </c>
      <c r="H3713" t="s">
        <v>714</v>
      </c>
      <c r="I3713">
        <v>-100</v>
      </c>
    </row>
    <row r="3714" spans="1:9" x14ac:dyDescent="0.35">
      <c r="A3714">
        <v>3591</v>
      </c>
      <c r="B3714">
        <v>105</v>
      </c>
      <c r="C3714" t="s">
        <v>660</v>
      </c>
      <c r="D3714">
        <v>266</v>
      </c>
      <c r="E3714" t="s">
        <v>23</v>
      </c>
      <c r="F3714" s="2">
        <v>45293</v>
      </c>
      <c r="G3714" t="s">
        <v>672</v>
      </c>
      <c r="H3714" t="s">
        <v>686</v>
      </c>
      <c r="I3714">
        <v>-2895.02</v>
      </c>
    </row>
    <row r="3715" spans="1:9" x14ac:dyDescent="0.35">
      <c r="A3715">
        <v>3592</v>
      </c>
      <c r="B3715">
        <v>105</v>
      </c>
      <c r="C3715" t="s">
        <v>660</v>
      </c>
      <c r="D3715">
        <v>266</v>
      </c>
      <c r="E3715" t="s">
        <v>23</v>
      </c>
      <c r="F3715" s="2">
        <v>45293</v>
      </c>
      <c r="G3715" t="s">
        <v>672</v>
      </c>
      <c r="H3715" t="s">
        <v>686</v>
      </c>
      <c r="I3715">
        <v>-5697.2</v>
      </c>
    </row>
    <row r="3716" spans="1:9" x14ac:dyDescent="0.35">
      <c r="A3716">
        <v>3593</v>
      </c>
      <c r="B3716">
        <v>105</v>
      </c>
      <c r="C3716" t="s">
        <v>660</v>
      </c>
      <c r="D3716">
        <v>266</v>
      </c>
      <c r="E3716" t="s">
        <v>23</v>
      </c>
      <c r="F3716" s="2">
        <v>45293</v>
      </c>
      <c r="G3716" t="s">
        <v>672</v>
      </c>
      <c r="H3716" t="s">
        <v>1247</v>
      </c>
      <c r="I3716">
        <v>-782.51</v>
      </c>
    </row>
    <row r="3717" spans="1:9" x14ac:dyDescent="0.35">
      <c r="A3717">
        <v>3594</v>
      </c>
      <c r="B3717">
        <v>105</v>
      </c>
      <c r="C3717" t="s">
        <v>660</v>
      </c>
      <c r="D3717">
        <v>266</v>
      </c>
      <c r="E3717" t="s">
        <v>23</v>
      </c>
      <c r="F3717" s="2">
        <v>45293</v>
      </c>
      <c r="G3717" t="s">
        <v>672</v>
      </c>
      <c r="H3717" t="s">
        <v>1590</v>
      </c>
      <c r="I3717">
        <v>-3000</v>
      </c>
    </row>
    <row r="3718" spans="1:9" x14ac:dyDescent="0.35">
      <c r="A3718">
        <v>3595</v>
      </c>
      <c r="B3718">
        <v>105</v>
      </c>
      <c r="C3718" t="s">
        <v>660</v>
      </c>
      <c r="D3718">
        <v>266</v>
      </c>
      <c r="E3718" t="s">
        <v>23</v>
      </c>
      <c r="F3718" s="2">
        <v>45293</v>
      </c>
      <c r="G3718" t="s">
        <v>672</v>
      </c>
      <c r="H3718" t="s">
        <v>715</v>
      </c>
      <c r="I3718">
        <v>-100</v>
      </c>
    </row>
    <row r="3719" spans="1:9" x14ac:dyDescent="0.35">
      <c r="A3719">
        <v>3596</v>
      </c>
      <c r="B3719">
        <v>105</v>
      </c>
      <c r="C3719" t="s">
        <v>660</v>
      </c>
      <c r="D3719">
        <v>266</v>
      </c>
      <c r="E3719" t="s">
        <v>23</v>
      </c>
      <c r="F3719" s="2">
        <v>45293</v>
      </c>
      <c r="G3719" t="s">
        <v>672</v>
      </c>
      <c r="H3719" t="s">
        <v>1946</v>
      </c>
      <c r="I3719">
        <v>-100</v>
      </c>
    </row>
    <row r="3720" spans="1:9" x14ac:dyDescent="0.35">
      <c r="A3720">
        <v>3597</v>
      </c>
      <c r="B3720">
        <v>105</v>
      </c>
      <c r="C3720" t="s">
        <v>660</v>
      </c>
      <c r="D3720">
        <v>266</v>
      </c>
      <c r="E3720" t="s">
        <v>23</v>
      </c>
      <c r="F3720" s="2">
        <v>45293</v>
      </c>
      <c r="G3720" t="s">
        <v>672</v>
      </c>
      <c r="H3720" t="s">
        <v>1947</v>
      </c>
      <c r="I3720">
        <v>-100</v>
      </c>
    </row>
    <row r="3721" spans="1:9" x14ac:dyDescent="0.35">
      <c r="A3721">
        <v>3598</v>
      </c>
      <c r="B3721">
        <v>105</v>
      </c>
      <c r="C3721" t="s">
        <v>660</v>
      </c>
      <c r="D3721">
        <v>266</v>
      </c>
      <c r="E3721" t="s">
        <v>23</v>
      </c>
      <c r="F3721" s="2">
        <v>45293</v>
      </c>
      <c r="G3721" t="s">
        <v>672</v>
      </c>
      <c r="H3721" t="s">
        <v>1948</v>
      </c>
      <c r="I3721">
        <v>-100</v>
      </c>
    </row>
    <row r="3722" spans="1:9" x14ac:dyDescent="0.35">
      <c r="A3722">
        <v>3599</v>
      </c>
      <c r="B3722">
        <v>105</v>
      </c>
      <c r="C3722" t="s">
        <v>660</v>
      </c>
      <c r="D3722">
        <v>266</v>
      </c>
      <c r="E3722" t="s">
        <v>23</v>
      </c>
      <c r="F3722" s="2">
        <v>45293</v>
      </c>
      <c r="G3722" t="s">
        <v>672</v>
      </c>
      <c r="H3722" t="s">
        <v>1949</v>
      </c>
      <c r="I3722">
        <v>-100</v>
      </c>
    </row>
    <row r="3723" spans="1:9" x14ac:dyDescent="0.35">
      <c r="A3723">
        <v>3600</v>
      </c>
      <c r="B3723">
        <v>105</v>
      </c>
      <c r="C3723" t="s">
        <v>660</v>
      </c>
      <c r="D3723">
        <v>266</v>
      </c>
      <c r="E3723" t="s">
        <v>23</v>
      </c>
      <c r="F3723" s="2">
        <v>45293</v>
      </c>
      <c r="G3723" t="s">
        <v>672</v>
      </c>
      <c r="H3723" t="s">
        <v>1950</v>
      </c>
      <c r="I3723">
        <v>-100</v>
      </c>
    </row>
    <row r="3724" spans="1:9" x14ac:dyDescent="0.35">
      <c r="A3724">
        <v>3601</v>
      </c>
      <c r="B3724">
        <v>105</v>
      </c>
      <c r="C3724" t="s">
        <v>660</v>
      </c>
      <c r="D3724">
        <v>266</v>
      </c>
      <c r="E3724" t="s">
        <v>23</v>
      </c>
      <c r="F3724" s="2">
        <v>45293</v>
      </c>
      <c r="G3724" t="s">
        <v>672</v>
      </c>
      <c r="H3724" t="s">
        <v>1951</v>
      </c>
      <c r="I3724">
        <v>-100</v>
      </c>
    </row>
    <row r="3725" spans="1:9" x14ac:dyDescent="0.35">
      <c r="A3725">
        <v>3602</v>
      </c>
      <c r="B3725">
        <v>105</v>
      </c>
      <c r="C3725" t="s">
        <v>660</v>
      </c>
      <c r="D3725">
        <v>266</v>
      </c>
      <c r="E3725" t="s">
        <v>23</v>
      </c>
      <c r="F3725" s="2">
        <v>45293</v>
      </c>
      <c r="G3725" t="s">
        <v>672</v>
      </c>
      <c r="H3725" t="s">
        <v>1952</v>
      </c>
      <c r="I3725">
        <v>-100</v>
      </c>
    </row>
    <row r="3726" spans="1:9" x14ac:dyDescent="0.35">
      <c r="A3726">
        <v>3603</v>
      </c>
      <c r="B3726">
        <v>105</v>
      </c>
      <c r="C3726" t="s">
        <v>660</v>
      </c>
      <c r="D3726">
        <v>266</v>
      </c>
      <c r="E3726" t="s">
        <v>23</v>
      </c>
      <c r="F3726" s="2">
        <v>45293</v>
      </c>
      <c r="G3726" t="s">
        <v>672</v>
      </c>
      <c r="H3726" t="s">
        <v>1953</v>
      </c>
      <c r="I3726">
        <v>-100</v>
      </c>
    </row>
    <row r="3727" spans="1:9" x14ac:dyDescent="0.35">
      <c r="A3727">
        <v>3604</v>
      </c>
      <c r="B3727">
        <v>105</v>
      </c>
      <c r="C3727" t="s">
        <v>660</v>
      </c>
      <c r="D3727">
        <v>266</v>
      </c>
      <c r="E3727" t="s">
        <v>23</v>
      </c>
      <c r="F3727" s="2">
        <v>45293</v>
      </c>
      <c r="G3727" t="s">
        <v>672</v>
      </c>
      <c r="H3727" t="s">
        <v>1954</v>
      </c>
      <c r="I3727">
        <v>-2400</v>
      </c>
    </row>
    <row r="3728" spans="1:9" x14ac:dyDescent="0.35">
      <c r="A3728">
        <v>3605</v>
      </c>
      <c r="B3728">
        <v>105</v>
      </c>
      <c r="C3728" t="s">
        <v>660</v>
      </c>
      <c r="D3728">
        <v>266</v>
      </c>
      <c r="E3728" t="s">
        <v>23</v>
      </c>
      <c r="F3728" s="2">
        <v>45293</v>
      </c>
      <c r="G3728" t="s">
        <v>672</v>
      </c>
      <c r="H3728" t="s">
        <v>1955</v>
      </c>
      <c r="I3728">
        <v>-2112</v>
      </c>
    </row>
    <row r="3729" spans="1:9" x14ac:dyDescent="0.35">
      <c r="A3729">
        <v>3606</v>
      </c>
      <c r="B3729">
        <v>105</v>
      </c>
      <c r="C3729" t="s">
        <v>660</v>
      </c>
      <c r="D3729">
        <v>266</v>
      </c>
      <c r="E3729" t="s">
        <v>23</v>
      </c>
      <c r="F3729" s="2">
        <v>45293</v>
      </c>
      <c r="G3729" t="s">
        <v>672</v>
      </c>
      <c r="H3729" t="s">
        <v>1956</v>
      </c>
      <c r="I3729">
        <v>-2550</v>
      </c>
    </row>
    <row r="3730" spans="1:9" x14ac:dyDescent="0.35">
      <c r="A3730">
        <v>3607</v>
      </c>
      <c r="B3730">
        <v>105</v>
      </c>
      <c r="C3730" t="s">
        <v>660</v>
      </c>
      <c r="D3730">
        <v>266</v>
      </c>
      <c r="E3730" t="s">
        <v>23</v>
      </c>
      <c r="F3730" s="2">
        <v>45293</v>
      </c>
      <c r="G3730" t="s">
        <v>672</v>
      </c>
      <c r="H3730" t="s">
        <v>1956</v>
      </c>
      <c r="I3730">
        <v>-750</v>
      </c>
    </row>
    <row r="3731" spans="1:9" x14ac:dyDescent="0.35">
      <c r="A3731">
        <v>3608</v>
      </c>
      <c r="B3731">
        <v>105</v>
      </c>
      <c r="C3731" t="s">
        <v>660</v>
      </c>
      <c r="D3731">
        <v>266</v>
      </c>
      <c r="E3731" t="s">
        <v>23</v>
      </c>
      <c r="F3731" s="2">
        <v>45293</v>
      </c>
      <c r="G3731" t="s">
        <v>672</v>
      </c>
      <c r="H3731" t="s">
        <v>1957</v>
      </c>
      <c r="I3731">
        <v>-2500</v>
      </c>
    </row>
    <row r="3732" spans="1:9" x14ac:dyDescent="0.35">
      <c r="A3732">
        <v>3526</v>
      </c>
      <c r="B3732">
        <v>105</v>
      </c>
      <c r="C3732" t="s">
        <v>660</v>
      </c>
      <c r="D3732">
        <v>266</v>
      </c>
      <c r="E3732" t="s">
        <v>23</v>
      </c>
      <c r="F3732" s="2">
        <v>45288</v>
      </c>
      <c r="G3732" t="s">
        <v>661</v>
      </c>
      <c r="H3732" t="s">
        <v>662</v>
      </c>
      <c r="I3732">
        <v>342.23</v>
      </c>
    </row>
    <row r="3733" spans="1:9" x14ac:dyDescent="0.35">
      <c r="A3733">
        <v>3527</v>
      </c>
      <c r="B3733">
        <v>105</v>
      </c>
      <c r="C3733" t="s">
        <v>660</v>
      </c>
      <c r="D3733">
        <v>266</v>
      </c>
      <c r="E3733" t="s">
        <v>23</v>
      </c>
      <c r="F3733" s="2">
        <v>45288</v>
      </c>
      <c r="G3733" t="s">
        <v>661</v>
      </c>
      <c r="H3733" t="s">
        <v>686</v>
      </c>
      <c r="I3733">
        <v>14678</v>
      </c>
    </row>
    <row r="3734" spans="1:9" x14ac:dyDescent="0.35">
      <c r="A3734">
        <v>3528</v>
      </c>
      <c r="B3734">
        <v>105</v>
      </c>
      <c r="C3734" t="s">
        <v>660</v>
      </c>
      <c r="D3734">
        <v>266</v>
      </c>
      <c r="E3734" t="s">
        <v>23</v>
      </c>
      <c r="F3734" s="2">
        <v>45288</v>
      </c>
      <c r="G3734" t="s">
        <v>661</v>
      </c>
      <c r="H3734" t="s">
        <v>667</v>
      </c>
      <c r="I3734">
        <v>330.39</v>
      </c>
    </row>
    <row r="3735" spans="1:9" x14ac:dyDescent="0.35">
      <c r="A3735">
        <v>3529</v>
      </c>
      <c r="B3735">
        <v>105</v>
      </c>
      <c r="C3735" t="s">
        <v>660</v>
      </c>
      <c r="D3735">
        <v>266</v>
      </c>
      <c r="E3735" t="s">
        <v>23</v>
      </c>
      <c r="F3735" s="2">
        <v>45288</v>
      </c>
      <c r="G3735" t="s">
        <v>661</v>
      </c>
      <c r="H3735" t="s">
        <v>1958</v>
      </c>
      <c r="I3735">
        <v>3010</v>
      </c>
    </row>
    <row r="3736" spans="1:9" x14ac:dyDescent="0.35">
      <c r="A3736">
        <v>3530</v>
      </c>
      <c r="B3736">
        <v>105</v>
      </c>
      <c r="C3736" t="s">
        <v>660</v>
      </c>
      <c r="D3736">
        <v>266</v>
      </c>
      <c r="E3736" t="s">
        <v>23</v>
      </c>
      <c r="F3736" s="2">
        <v>45288</v>
      </c>
      <c r="G3736" t="s">
        <v>672</v>
      </c>
      <c r="H3736" t="s">
        <v>1959</v>
      </c>
      <c r="I3736">
        <v>-494.57</v>
      </c>
    </row>
    <row r="3737" spans="1:9" x14ac:dyDescent="0.35">
      <c r="A3737">
        <v>3531</v>
      </c>
      <c r="B3737">
        <v>105</v>
      </c>
      <c r="C3737" t="s">
        <v>660</v>
      </c>
      <c r="D3737">
        <v>266</v>
      </c>
      <c r="E3737" t="s">
        <v>23</v>
      </c>
      <c r="F3737" s="2">
        <v>45288</v>
      </c>
      <c r="G3737" t="s">
        <v>672</v>
      </c>
      <c r="H3737" t="s">
        <v>1085</v>
      </c>
      <c r="I3737">
        <v>-582.54999999999995</v>
      </c>
    </row>
    <row r="3738" spans="1:9" x14ac:dyDescent="0.35">
      <c r="A3738">
        <v>3532</v>
      </c>
      <c r="B3738">
        <v>105</v>
      </c>
      <c r="C3738" t="s">
        <v>660</v>
      </c>
      <c r="D3738">
        <v>266</v>
      </c>
      <c r="E3738" t="s">
        <v>23</v>
      </c>
      <c r="F3738" s="2">
        <v>45288</v>
      </c>
      <c r="G3738" t="s">
        <v>672</v>
      </c>
      <c r="H3738" t="s">
        <v>1571</v>
      </c>
      <c r="I3738">
        <v>-1227.98</v>
      </c>
    </row>
    <row r="3739" spans="1:9" x14ac:dyDescent="0.35">
      <c r="A3739">
        <v>3533</v>
      </c>
      <c r="B3739">
        <v>105</v>
      </c>
      <c r="C3739" t="s">
        <v>660</v>
      </c>
      <c r="D3739">
        <v>266</v>
      </c>
      <c r="E3739" t="s">
        <v>23</v>
      </c>
      <c r="F3739" s="2">
        <v>45288</v>
      </c>
      <c r="G3739" t="s">
        <v>672</v>
      </c>
      <c r="H3739" t="s">
        <v>1135</v>
      </c>
      <c r="I3739">
        <v>-1284.6199999999999</v>
      </c>
    </row>
    <row r="3740" spans="1:9" x14ac:dyDescent="0.35">
      <c r="A3740">
        <v>3534</v>
      </c>
      <c r="B3740">
        <v>105</v>
      </c>
      <c r="C3740" t="s">
        <v>660</v>
      </c>
      <c r="D3740">
        <v>266</v>
      </c>
      <c r="E3740" t="s">
        <v>23</v>
      </c>
      <c r="F3740" s="2">
        <v>45288</v>
      </c>
      <c r="G3740" t="s">
        <v>672</v>
      </c>
      <c r="H3740" t="s">
        <v>1088</v>
      </c>
      <c r="I3740">
        <v>-1927.47</v>
      </c>
    </row>
    <row r="3741" spans="1:9" x14ac:dyDescent="0.35">
      <c r="A3741">
        <v>3535</v>
      </c>
      <c r="B3741">
        <v>105</v>
      </c>
      <c r="C3741" t="s">
        <v>660</v>
      </c>
      <c r="D3741">
        <v>266</v>
      </c>
      <c r="E3741" t="s">
        <v>23</v>
      </c>
      <c r="F3741" s="2">
        <v>45288</v>
      </c>
      <c r="G3741" t="s">
        <v>672</v>
      </c>
      <c r="H3741" t="s">
        <v>1850</v>
      </c>
      <c r="I3741">
        <v>-2032.7</v>
      </c>
    </row>
    <row r="3742" spans="1:9" x14ac:dyDescent="0.35">
      <c r="A3742">
        <v>3536</v>
      </c>
      <c r="B3742">
        <v>105</v>
      </c>
      <c r="C3742" t="s">
        <v>660</v>
      </c>
      <c r="D3742">
        <v>266</v>
      </c>
      <c r="E3742" t="s">
        <v>23</v>
      </c>
      <c r="F3742" s="2">
        <v>45288</v>
      </c>
      <c r="G3742" t="s">
        <v>672</v>
      </c>
      <c r="H3742" t="s">
        <v>1093</v>
      </c>
      <c r="I3742">
        <v>-4813.05</v>
      </c>
    </row>
    <row r="3743" spans="1:9" x14ac:dyDescent="0.35">
      <c r="A3743">
        <v>3537</v>
      </c>
      <c r="B3743">
        <v>105</v>
      </c>
      <c r="C3743" t="s">
        <v>660</v>
      </c>
      <c r="D3743">
        <v>266</v>
      </c>
      <c r="E3743" t="s">
        <v>23</v>
      </c>
      <c r="F3743" s="2">
        <v>45288</v>
      </c>
      <c r="G3743" t="s">
        <v>672</v>
      </c>
      <c r="H3743" t="s">
        <v>788</v>
      </c>
      <c r="I3743">
        <v>-4</v>
      </c>
    </row>
    <row r="3744" spans="1:9" x14ac:dyDescent="0.35">
      <c r="A3744">
        <v>3538</v>
      </c>
      <c r="B3744">
        <v>105</v>
      </c>
      <c r="C3744" t="s">
        <v>660</v>
      </c>
      <c r="D3744">
        <v>266</v>
      </c>
      <c r="E3744" t="s">
        <v>23</v>
      </c>
      <c r="F3744" s="2">
        <v>45288</v>
      </c>
      <c r="G3744" t="s">
        <v>672</v>
      </c>
      <c r="H3744" t="s">
        <v>788</v>
      </c>
      <c r="I3744">
        <v>-24</v>
      </c>
    </row>
    <row r="3745" spans="1:9" x14ac:dyDescent="0.35">
      <c r="A3745">
        <v>3539</v>
      </c>
      <c r="B3745">
        <v>105</v>
      </c>
      <c r="C3745" t="s">
        <v>660</v>
      </c>
      <c r="D3745">
        <v>266</v>
      </c>
      <c r="E3745" t="s">
        <v>23</v>
      </c>
      <c r="F3745" s="2">
        <v>45288</v>
      </c>
      <c r="G3745" t="s">
        <v>672</v>
      </c>
      <c r="H3745" t="s">
        <v>788</v>
      </c>
      <c r="I3745">
        <v>-24</v>
      </c>
    </row>
    <row r="3746" spans="1:9" x14ac:dyDescent="0.35">
      <c r="A3746">
        <v>3540</v>
      </c>
      <c r="B3746">
        <v>105</v>
      </c>
      <c r="C3746" t="s">
        <v>660</v>
      </c>
      <c r="D3746">
        <v>266</v>
      </c>
      <c r="E3746" t="s">
        <v>23</v>
      </c>
      <c r="F3746" s="2">
        <v>45288</v>
      </c>
      <c r="G3746" t="s">
        <v>672</v>
      </c>
      <c r="H3746" t="s">
        <v>696</v>
      </c>
      <c r="I3746">
        <v>-9</v>
      </c>
    </row>
    <row r="3747" spans="1:9" x14ac:dyDescent="0.35">
      <c r="A3747">
        <v>3541</v>
      </c>
      <c r="B3747">
        <v>105</v>
      </c>
      <c r="C3747" t="s">
        <v>660</v>
      </c>
      <c r="D3747">
        <v>266</v>
      </c>
      <c r="E3747" t="s">
        <v>23</v>
      </c>
      <c r="F3747" s="2">
        <v>45288</v>
      </c>
      <c r="G3747" t="s">
        <v>672</v>
      </c>
      <c r="H3747" t="s">
        <v>696</v>
      </c>
      <c r="I3747">
        <v>-7.0000000000000007E-2</v>
      </c>
    </row>
    <row r="3748" spans="1:9" x14ac:dyDescent="0.35">
      <c r="A3748">
        <v>3542</v>
      </c>
      <c r="B3748">
        <v>105</v>
      </c>
      <c r="C3748" t="s">
        <v>660</v>
      </c>
      <c r="D3748">
        <v>266</v>
      </c>
      <c r="E3748" t="s">
        <v>23</v>
      </c>
      <c r="F3748" s="2">
        <v>45288</v>
      </c>
      <c r="G3748" t="s">
        <v>672</v>
      </c>
      <c r="H3748" t="s">
        <v>696</v>
      </c>
      <c r="I3748">
        <v>-1.65</v>
      </c>
    </row>
    <row r="3749" spans="1:9" x14ac:dyDescent="0.35">
      <c r="A3749">
        <v>3543</v>
      </c>
      <c r="B3749">
        <v>105</v>
      </c>
      <c r="C3749" t="s">
        <v>660</v>
      </c>
      <c r="D3749">
        <v>266</v>
      </c>
      <c r="E3749" t="s">
        <v>23</v>
      </c>
      <c r="F3749" s="2">
        <v>45288</v>
      </c>
      <c r="G3749" t="s">
        <v>672</v>
      </c>
      <c r="H3749" t="s">
        <v>696</v>
      </c>
      <c r="I3749">
        <v>-8.4</v>
      </c>
    </row>
    <row r="3750" spans="1:9" x14ac:dyDescent="0.35">
      <c r="A3750">
        <v>3544</v>
      </c>
      <c r="B3750">
        <v>105</v>
      </c>
      <c r="C3750" t="s">
        <v>660</v>
      </c>
      <c r="D3750">
        <v>266</v>
      </c>
      <c r="E3750" t="s">
        <v>23</v>
      </c>
      <c r="F3750" s="2">
        <v>45288</v>
      </c>
      <c r="G3750" t="s">
        <v>672</v>
      </c>
      <c r="H3750" t="s">
        <v>696</v>
      </c>
      <c r="I3750">
        <v>-4.34</v>
      </c>
    </row>
    <row r="3751" spans="1:9" x14ac:dyDescent="0.35">
      <c r="A3751">
        <v>3545</v>
      </c>
      <c r="B3751">
        <v>105</v>
      </c>
      <c r="C3751" t="s">
        <v>660</v>
      </c>
      <c r="D3751">
        <v>266</v>
      </c>
      <c r="E3751" t="s">
        <v>23</v>
      </c>
      <c r="F3751" s="2">
        <v>45288</v>
      </c>
      <c r="G3751" t="s">
        <v>672</v>
      </c>
      <c r="H3751" t="s">
        <v>696</v>
      </c>
      <c r="I3751">
        <v>-9</v>
      </c>
    </row>
    <row r="3752" spans="1:9" x14ac:dyDescent="0.35">
      <c r="A3752">
        <v>3546</v>
      </c>
      <c r="B3752">
        <v>105</v>
      </c>
      <c r="C3752" t="s">
        <v>660</v>
      </c>
      <c r="D3752">
        <v>266</v>
      </c>
      <c r="E3752" t="s">
        <v>23</v>
      </c>
      <c r="F3752" s="2">
        <v>45288</v>
      </c>
      <c r="G3752" t="s">
        <v>672</v>
      </c>
      <c r="H3752" t="s">
        <v>696</v>
      </c>
      <c r="I3752">
        <v>-9</v>
      </c>
    </row>
    <row r="3753" spans="1:9" x14ac:dyDescent="0.35">
      <c r="A3753">
        <v>3547</v>
      </c>
      <c r="B3753">
        <v>105</v>
      </c>
      <c r="C3753" t="s">
        <v>660</v>
      </c>
      <c r="D3753">
        <v>266</v>
      </c>
      <c r="E3753" t="s">
        <v>23</v>
      </c>
      <c r="F3753" s="2">
        <v>45288</v>
      </c>
      <c r="G3753" t="s">
        <v>672</v>
      </c>
      <c r="H3753" t="s">
        <v>696</v>
      </c>
      <c r="I3753">
        <v>-9</v>
      </c>
    </row>
    <row r="3754" spans="1:9" x14ac:dyDescent="0.35">
      <c r="A3754">
        <v>3548</v>
      </c>
      <c r="B3754">
        <v>105</v>
      </c>
      <c r="C3754" t="s">
        <v>660</v>
      </c>
      <c r="D3754">
        <v>266</v>
      </c>
      <c r="E3754" t="s">
        <v>23</v>
      </c>
      <c r="F3754" s="2">
        <v>45288</v>
      </c>
      <c r="G3754" t="s">
        <v>672</v>
      </c>
      <c r="H3754" t="s">
        <v>696</v>
      </c>
      <c r="I3754">
        <v>-9</v>
      </c>
    </row>
    <row r="3755" spans="1:9" x14ac:dyDescent="0.35">
      <c r="A3755">
        <v>3549</v>
      </c>
      <c r="B3755">
        <v>105</v>
      </c>
      <c r="C3755" t="s">
        <v>660</v>
      </c>
      <c r="D3755">
        <v>266</v>
      </c>
      <c r="E3755" t="s">
        <v>23</v>
      </c>
      <c r="F3755" s="2">
        <v>45288</v>
      </c>
      <c r="G3755" t="s">
        <v>672</v>
      </c>
      <c r="H3755" t="s">
        <v>696</v>
      </c>
      <c r="I3755">
        <v>-9</v>
      </c>
    </row>
    <row r="3756" spans="1:9" x14ac:dyDescent="0.35">
      <c r="A3756">
        <v>3550</v>
      </c>
      <c r="B3756">
        <v>105</v>
      </c>
      <c r="C3756" t="s">
        <v>660</v>
      </c>
      <c r="D3756">
        <v>266</v>
      </c>
      <c r="E3756" t="s">
        <v>23</v>
      </c>
      <c r="F3756" s="2">
        <v>45288</v>
      </c>
      <c r="G3756" t="s">
        <v>672</v>
      </c>
      <c r="H3756" t="s">
        <v>696</v>
      </c>
      <c r="I3756">
        <v>-9</v>
      </c>
    </row>
    <row r="3757" spans="1:9" x14ac:dyDescent="0.35">
      <c r="A3757">
        <v>3551</v>
      </c>
      <c r="B3757">
        <v>105</v>
      </c>
      <c r="C3757" t="s">
        <v>660</v>
      </c>
      <c r="D3757">
        <v>266</v>
      </c>
      <c r="E3757" t="s">
        <v>23</v>
      </c>
      <c r="F3757" s="2">
        <v>45288</v>
      </c>
      <c r="G3757" t="s">
        <v>672</v>
      </c>
      <c r="H3757" t="s">
        <v>696</v>
      </c>
      <c r="I3757">
        <v>-9</v>
      </c>
    </row>
    <row r="3758" spans="1:9" x14ac:dyDescent="0.35">
      <c r="A3758">
        <v>3552</v>
      </c>
      <c r="B3758">
        <v>105</v>
      </c>
      <c r="C3758" t="s">
        <v>660</v>
      </c>
      <c r="D3758">
        <v>266</v>
      </c>
      <c r="E3758" t="s">
        <v>23</v>
      </c>
      <c r="F3758" s="2">
        <v>45288</v>
      </c>
      <c r="G3758" t="s">
        <v>672</v>
      </c>
      <c r="H3758" t="s">
        <v>696</v>
      </c>
      <c r="I3758">
        <v>-9</v>
      </c>
    </row>
    <row r="3759" spans="1:9" x14ac:dyDescent="0.35">
      <c r="A3759">
        <v>3553</v>
      </c>
      <c r="B3759">
        <v>105</v>
      </c>
      <c r="C3759" t="s">
        <v>660</v>
      </c>
      <c r="D3759">
        <v>266</v>
      </c>
      <c r="E3759" t="s">
        <v>23</v>
      </c>
      <c r="F3759" s="2">
        <v>45288</v>
      </c>
      <c r="G3759" t="s">
        <v>672</v>
      </c>
      <c r="H3759" t="s">
        <v>696</v>
      </c>
      <c r="I3759">
        <v>-9</v>
      </c>
    </row>
    <row r="3760" spans="1:9" x14ac:dyDescent="0.35">
      <c r="A3760">
        <v>3554</v>
      </c>
      <c r="B3760">
        <v>105</v>
      </c>
      <c r="C3760" t="s">
        <v>660</v>
      </c>
      <c r="D3760">
        <v>266</v>
      </c>
      <c r="E3760" t="s">
        <v>23</v>
      </c>
      <c r="F3760" s="2">
        <v>45288</v>
      </c>
      <c r="G3760" t="s">
        <v>672</v>
      </c>
      <c r="H3760" t="s">
        <v>696</v>
      </c>
      <c r="I3760">
        <v>-9</v>
      </c>
    </row>
    <row r="3761" spans="1:9" x14ac:dyDescent="0.35">
      <c r="A3761">
        <v>3555</v>
      </c>
      <c r="B3761">
        <v>105</v>
      </c>
      <c r="C3761" t="s">
        <v>660</v>
      </c>
      <c r="D3761">
        <v>266</v>
      </c>
      <c r="E3761" t="s">
        <v>23</v>
      </c>
      <c r="F3761" s="2">
        <v>45288</v>
      </c>
      <c r="G3761" t="s">
        <v>672</v>
      </c>
      <c r="H3761" t="s">
        <v>696</v>
      </c>
      <c r="I3761">
        <v>-2.57</v>
      </c>
    </row>
    <row r="3762" spans="1:9" x14ac:dyDescent="0.35">
      <c r="A3762">
        <v>3556</v>
      </c>
      <c r="B3762">
        <v>105</v>
      </c>
      <c r="C3762" t="s">
        <v>660</v>
      </c>
      <c r="D3762">
        <v>266</v>
      </c>
      <c r="E3762" t="s">
        <v>23</v>
      </c>
      <c r="F3762" s="2">
        <v>45288</v>
      </c>
      <c r="G3762" t="s">
        <v>672</v>
      </c>
      <c r="H3762" t="s">
        <v>745</v>
      </c>
      <c r="I3762">
        <v>-1595.47</v>
      </c>
    </row>
    <row r="3763" spans="1:9" x14ac:dyDescent="0.35">
      <c r="A3763">
        <v>3557</v>
      </c>
      <c r="B3763">
        <v>105</v>
      </c>
      <c r="C3763" t="s">
        <v>660</v>
      </c>
      <c r="D3763">
        <v>266</v>
      </c>
      <c r="E3763" t="s">
        <v>23</v>
      </c>
      <c r="F3763" s="2">
        <v>45288</v>
      </c>
      <c r="G3763" t="s">
        <v>672</v>
      </c>
      <c r="H3763" t="s">
        <v>745</v>
      </c>
      <c r="I3763">
        <v>-444.37</v>
      </c>
    </row>
    <row r="3764" spans="1:9" x14ac:dyDescent="0.35">
      <c r="A3764">
        <v>3559</v>
      </c>
      <c r="B3764">
        <v>105</v>
      </c>
      <c r="C3764" t="s">
        <v>660</v>
      </c>
      <c r="D3764">
        <v>266</v>
      </c>
      <c r="E3764" t="s">
        <v>23</v>
      </c>
      <c r="F3764" s="2">
        <v>45288</v>
      </c>
      <c r="G3764" t="s">
        <v>672</v>
      </c>
      <c r="H3764" t="s">
        <v>1960</v>
      </c>
      <c r="I3764">
        <v>-141.19999999999999</v>
      </c>
    </row>
    <row r="3765" spans="1:9" x14ac:dyDescent="0.35">
      <c r="A3765">
        <v>3560</v>
      </c>
      <c r="B3765">
        <v>105</v>
      </c>
      <c r="C3765" t="s">
        <v>660</v>
      </c>
      <c r="D3765">
        <v>266</v>
      </c>
      <c r="E3765" t="s">
        <v>23</v>
      </c>
      <c r="F3765" s="2">
        <v>45288</v>
      </c>
      <c r="G3765" t="s">
        <v>672</v>
      </c>
      <c r="H3765" t="s">
        <v>1961</v>
      </c>
      <c r="I3765">
        <v>-753.6</v>
      </c>
    </row>
    <row r="3766" spans="1:9" x14ac:dyDescent="0.35">
      <c r="A3766">
        <v>3149</v>
      </c>
      <c r="B3766">
        <v>105</v>
      </c>
      <c r="C3766" t="s">
        <v>660</v>
      </c>
      <c r="D3766">
        <v>266</v>
      </c>
      <c r="E3766" t="s">
        <v>23</v>
      </c>
      <c r="F3766" s="2">
        <v>45287</v>
      </c>
      <c r="G3766" t="s">
        <v>661</v>
      </c>
      <c r="H3766" t="s">
        <v>662</v>
      </c>
      <c r="I3766">
        <v>337.21</v>
      </c>
    </row>
    <row r="3767" spans="1:9" x14ac:dyDescent="0.35">
      <c r="A3767">
        <v>3150</v>
      </c>
      <c r="B3767">
        <v>105</v>
      </c>
      <c r="C3767" t="s">
        <v>660</v>
      </c>
      <c r="D3767">
        <v>266</v>
      </c>
      <c r="E3767" t="s">
        <v>23</v>
      </c>
      <c r="F3767" s="2">
        <v>45287</v>
      </c>
      <c r="G3767" t="s">
        <v>661</v>
      </c>
      <c r="H3767" t="s">
        <v>686</v>
      </c>
      <c r="I3767">
        <v>19800</v>
      </c>
    </row>
    <row r="3768" spans="1:9" x14ac:dyDescent="0.35">
      <c r="A3768">
        <v>3151</v>
      </c>
      <c r="B3768">
        <v>105</v>
      </c>
      <c r="C3768" t="s">
        <v>660</v>
      </c>
      <c r="D3768">
        <v>266</v>
      </c>
      <c r="E3768" t="s">
        <v>23</v>
      </c>
      <c r="F3768" s="2">
        <v>45287</v>
      </c>
      <c r="G3768" t="s">
        <v>661</v>
      </c>
      <c r="H3768" t="s">
        <v>761</v>
      </c>
      <c r="I3768">
        <v>281.07</v>
      </c>
    </row>
    <row r="3769" spans="1:9" x14ac:dyDescent="0.35">
      <c r="A3769">
        <v>3152</v>
      </c>
      <c r="B3769">
        <v>105</v>
      </c>
      <c r="C3769" t="s">
        <v>660</v>
      </c>
      <c r="D3769">
        <v>266</v>
      </c>
      <c r="E3769" t="s">
        <v>23</v>
      </c>
      <c r="F3769" s="2">
        <v>45287</v>
      </c>
      <c r="G3769" t="s">
        <v>661</v>
      </c>
      <c r="H3769" t="s">
        <v>761</v>
      </c>
      <c r="I3769">
        <v>289.76</v>
      </c>
    </row>
    <row r="3770" spans="1:9" x14ac:dyDescent="0.35">
      <c r="A3770">
        <v>3153</v>
      </c>
      <c r="B3770">
        <v>105</v>
      </c>
      <c r="C3770" t="s">
        <v>660</v>
      </c>
      <c r="D3770">
        <v>266</v>
      </c>
      <c r="E3770" t="s">
        <v>23</v>
      </c>
      <c r="F3770" s="2">
        <v>45287</v>
      </c>
      <c r="G3770" t="s">
        <v>672</v>
      </c>
      <c r="H3770" t="s">
        <v>1205</v>
      </c>
      <c r="I3770">
        <v>-298.75</v>
      </c>
    </row>
    <row r="3771" spans="1:9" x14ac:dyDescent="0.35">
      <c r="A3771">
        <v>3154</v>
      </c>
      <c r="B3771">
        <v>105</v>
      </c>
      <c r="C3771" t="s">
        <v>660</v>
      </c>
      <c r="D3771">
        <v>266</v>
      </c>
      <c r="E3771" t="s">
        <v>23</v>
      </c>
      <c r="F3771" s="2">
        <v>45287</v>
      </c>
      <c r="G3771" t="s">
        <v>672</v>
      </c>
      <c r="H3771" t="s">
        <v>1085</v>
      </c>
      <c r="I3771">
        <v>-364.59</v>
      </c>
    </row>
    <row r="3772" spans="1:9" x14ac:dyDescent="0.35">
      <c r="A3772">
        <v>3155</v>
      </c>
      <c r="B3772">
        <v>105</v>
      </c>
      <c r="C3772" t="s">
        <v>660</v>
      </c>
      <c r="D3772">
        <v>266</v>
      </c>
      <c r="E3772" t="s">
        <v>23</v>
      </c>
      <c r="F3772" s="2">
        <v>45287</v>
      </c>
      <c r="G3772" t="s">
        <v>672</v>
      </c>
      <c r="H3772" t="s">
        <v>1520</v>
      </c>
      <c r="I3772">
        <v>-382.8</v>
      </c>
    </row>
    <row r="3773" spans="1:9" x14ac:dyDescent="0.35">
      <c r="A3773">
        <v>3156</v>
      </c>
      <c r="B3773">
        <v>105</v>
      </c>
      <c r="C3773" t="s">
        <v>660</v>
      </c>
      <c r="D3773">
        <v>266</v>
      </c>
      <c r="E3773" t="s">
        <v>23</v>
      </c>
      <c r="F3773" s="2">
        <v>45287</v>
      </c>
      <c r="G3773" t="s">
        <v>672</v>
      </c>
      <c r="H3773" t="s">
        <v>1208</v>
      </c>
      <c r="I3773">
        <v>-709.92</v>
      </c>
    </row>
    <row r="3774" spans="1:9" x14ac:dyDescent="0.35">
      <c r="A3774">
        <v>3157</v>
      </c>
      <c r="B3774">
        <v>105</v>
      </c>
      <c r="C3774" t="s">
        <v>660</v>
      </c>
      <c r="D3774">
        <v>266</v>
      </c>
      <c r="E3774" t="s">
        <v>23</v>
      </c>
      <c r="F3774" s="2">
        <v>45287</v>
      </c>
      <c r="G3774" t="s">
        <v>672</v>
      </c>
      <c r="H3774" t="s">
        <v>1088</v>
      </c>
      <c r="I3774">
        <v>-824.37</v>
      </c>
    </row>
    <row r="3775" spans="1:9" x14ac:dyDescent="0.35">
      <c r="A3775">
        <v>3158</v>
      </c>
      <c r="B3775">
        <v>105</v>
      </c>
      <c r="C3775" t="s">
        <v>660</v>
      </c>
      <c r="D3775">
        <v>266</v>
      </c>
      <c r="E3775" t="s">
        <v>23</v>
      </c>
      <c r="F3775" s="2">
        <v>45287</v>
      </c>
      <c r="G3775" t="s">
        <v>672</v>
      </c>
      <c r="H3775" t="s">
        <v>1204</v>
      </c>
      <c r="I3775">
        <v>-1132.76</v>
      </c>
    </row>
    <row r="3776" spans="1:9" x14ac:dyDescent="0.35">
      <c r="A3776">
        <v>3159</v>
      </c>
      <c r="B3776">
        <v>105</v>
      </c>
      <c r="C3776" t="s">
        <v>660</v>
      </c>
      <c r="D3776">
        <v>266</v>
      </c>
      <c r="E3776" t="s">
        <v>23</v>
      </c>
      <c r="F3776" s="2">
        <v>45287</v>
      </c>
      <c r="G3776" t="s">
        <v>672</v>
      </c>
      <c r="H3776" t="s">
        <v>1615</v>
      </c>
      <c r="I3776">
        <v>-1757.3</v>
      </c>
    </row>
    <row r="3777" spans="1:9" x14ac:dyDescent="0.35">
      <c r="A3777">
        <v>3160</v>
      </c>
      <c r="B3777">
        <v>105</v>
      </c>
      <c r="C3777" t="s">
        <v>660</v>
      </c>
      <c r="D3777">
        <v>266</v>
      </c>
      <c r="E3777" t="s">
        <v>23</v>
      </c>
      <c r="F3777" s="2">
        <v>45287</v>
      </c>
      <c r="G3777" t="s">
        <v>672</v>
      </c>
      <c r="H3777" t="s">
        <v>1560</v>
      </c>
      <c r="I3777">
        <v>-1819.39</v>
      </c>
    </row>
    <row r="3778" spans="1:9" x14ac:dyDescent="0.35">
      <c r="A3778">
        <v>3161</v>
      </c>
      <c r="B3778">
        <v>105</v>
      </c>
      <c r="C3778" t="s">
        <v>660</v>
      </c>
      <c r="D3778">
        <v>266</v>
      </c>
      <c r="E3778" t="s">
        <v>23</v>
      </c>
      <c r="F3778" s="2">
        <v>45287</v>
      </c>
      <c r="G3778" t="s">
        <v>672</v>
      </c>
      <c r="H3778" t="s">
        <v>1962</v>
      </c>
      <c r="I3778">
        <v>-2015.51</v>
      </c>
    </row>
    <row r="3779" spans="1:9" x14ac:dyDescent="0.35">
      <c r="A3779">
        <v>3162</v>
      </c>
      <c r="B3779">
        <v>105</v>
      </c>
      <c r="C3779" t="s">
        <v>660</v>
      </c>
      <c r="D3779">
        <v>266</v>
      </c>
      <c r="E3779" t="s">
        <v>23</v>
      </c>
      <c r="F3779" s="2">
        <v>45287</v>
      </c>
      <c r="G3779" t="s">
        <v>672</v>
      </c>
      <c r="H3779" t="s">
        <v>1560</v>
      </c>
      <c r="I3779">
        <v>-2200.81</v>
      </c>
    </row>
    <row r="3780" spans="1:9" x14ac:dyDescent="0.35">
      <c r="A3780">
        <v>3163</v>
      </c>
      <c r="B3780">
        <v>105</v>
      </c>
      <c r="C3780" t="s">
        <v>660</v>
      </c>
      <c r="D3780">
        <v>266</v>
      </c>
      <c r="E3780" t="s">
        <v>23</v>
      </c>
      <c r="F3780" s="2">
        <v>45287</v>
      </c>
      <c r="G3780" t="s">
        <v>672</v>
      </c>
      <c r="H3780" t="s">
        <v>696</v>
      </c>
      <c r="I3780">
        <v>-9</v>
      </c>
    </row>
    <row r="3781" spans="1:9" x14ac:dyDescent="0.35">
      <c r="A3781">
        <v>3164</v>
      </c>
      <c r="B3781">
        <v>105</v>
      </c>
      <c r="C3781" t="s">
        <v>660</v>
      </c>
      <c r="D3781">
        <v>266</v>
      </c>
      <c r="E3781" t="s">
        <v>23</v>
      </c>
      <c r="F3781" s="2">
        <v>45287</v>
      </c>
      <c r="G3781" t="s">
        <v>672</v>
      </c>
      <c r="H3781" t="s">
        <v>696</v>
      </c>
      <c r="I3781">
        <v>-9</v>
      </c>
    </row>
    <row r="3782" spans="1:9" x14ac:dyDescent="0.35">
      <c r="A3782">
        <v>3165</v>
      </c>
      <c r="B3782">
        <v>105</v>
      </c>
      <c r="C3782" t="s">
        <v>660</v>
      </c>
      <c r="D3782">
        <v>266</v>
      </c>
      <c r="E3782" t="s">
        <v>23</v>
      </c>
      <c r="F3782" s="2">
        <v>45287</v>
      </c>
      <c r="G3782" t="s">
        <v>672</v>
      </c>
      <c r="H3782" t="s">
        <v>696</v>
      </c>
      <c r="I3782">
        <v>-9</v>
      </c>
    </row>
    <row r="3783" spans="1:9" x14ac:dyDescent="0.35">
      <c r="A3783">
        <v>3166</v>
      </c>
      <c r="B3783">
        <v>105</v>
      </c>
      <c r="C3783" t="s">
        <v>660</v>
      </c>
      <c r="D3783">
        <v>266</v>
      </c>
      <c r="E3783" t="s">
        <v>23</v>
      </c>
      <c r="F3783" s="2">
        <v>45287</v>
      </c>
      <c r="G3783" t="s">
        <v>672</v>
      </c>
      <c r="H3783" t="s">
        <v>696</v>
      </c>
      <c r="I3783">
        <v>-7.07</v>
      </c>
    </row>
    <row r="3784" spans="1:9" x14ac:dyDescent="0.35">
      <c r="A3784">
        <v>3167</v>
      </c>
      <c r="B3784">
        <v>105</v>
      </c>
      <c r="C3784" t="s">
        <v>660</v>
      </c>
      <c r="D3784">
        <v>266</v>
      </c>
      <c r="E3784" t="s">
        <v>23</v>
      </c>
      <c r="F3784" s="2">
        <v>45287</v>
      </c>
      <c r="G3784" t="s">
        <v>672</v>
      </c>
      <c r="H3784" t="s">
        <v>1936</v>
      </c>
      <c r="I3784">
        <v>-8.93</v>
      </c>
    </row>
    <row r="3785" spans="1:9" x14ac:dyDescent="0.35">
      <c r="A3785">
        <v>3168</v>
      </c>
      <c r="B3785">
        <v>105</v>
      </c>
      <c r="C3785" t="s">
        <v>660</v>
      </c>
      <c r="D3785">
        <v>266</v>
      </c>
      <c r="E3785" t="s">
        <v>23</v>
      </c>
      <c r="F3785" s="2">
        <v>45287</v>
      </c>
      <c r="G3785" t="s">
        <v>672</v>
      </c>
      <c r="H3785" t="s">
        <v>696</v>
      </c>
      <c r="I3785">
        <v>-9</v>
      </c>
    </row>
    <row r="3786" spans="1:9" x14ac:dyDescent="0.35">
      <c r="A3786">
        <v>3169</v>
      </c>
      <c r="B3786">
        <v>105</v>
      </c>
      <c r="C3786" t="s">
        <v>660</v>
      </c>
      <c r="D3786">
        <v>266</v>
      </c>
      <c r="E3786" t="s">
        <v>23</v>
      </c>
      <c r="F3786" s="2">
        <v>45287</v>
      </c>
      <c r="G3786" t="s">
        <v>672</v>
      </c>
      <c r="H3786" t="s">
        <v>686</v>
      </c>
      <c r="I3786">
        <v>-2779.59</v>
      </c>
    </row>
    <row r="3787" spans="1:9" x14ac:dyDescent="0.35">
      <c r="A3787">
        <v>3170</v>
      </c>
      <c r="B3787">
        <v>105</v>
      </c>
      <c r="C3787" t="s">
        <v>660</v>
      </c>
      <c r="D3787">
        <v>266</v>
      </c>
      <c r="E3787" t="s">
        <v>23</v>
      </c>
      <c r="F3787" s="2">
        <v>45287</v>
      </c>
      <c r="G3787" t="s">
        <v>672</v>
      </c>
      <c r="H3787" t="s">
        <v>1963</v>
      </c>
      <c r="I3787">
        <v>-100</v>
      </c>
    </row>
    <row r="3788" spans="1:9" x14ac:dyDescent="0.35">
      <c r="A3788">
        <v>3171</v>
      </c>
      <c r="B3788">
        <v>105</v>
      </c>
      <c r="C3788" t="s">
        <v>660</v>
      </c>
      <c r="D3788">
        <v>266</v>
      </c>
      <c r="E3788" t="s">
        <v>23</v>
      </c>
      <c r="F3788" s="2">
        <v>45287</v>
      </c>
      <c r="G3788" t="s">
        <v>672</v>
      </c>
      <c r="H3788" t="s">
        <v>1964</v>
      </c>
      <c r="I3788">
        <v>-123.15</v>
      </c>
    </row>
    <row r="3789" spans="1:9" x14ac:dyDescent="0.35">
      <c r="A3789">
        <v>3172</v>
      </c>
      <c r="B3789">
        <v>105</v>
      </c>
      <c r="C3789" t="s">
        <v>660</v>
      </c>
      <c r="D3789">
        <v>266</v>
      </c>
      <c r="E3789" t="s">
        <v>23</v>
      </c>
      <c r="F3789" s="2">
        <v>45287</v>
      </c>
      <c r="G3789" t="s">
        <v>672</v>
      </c>
      <c r="H3789" t="s">
        <v>776</v>
      </c>
      <c r="I3789">
        <v>-6147.1</v>
      </c>
    </row>
    <row r="3790" spans="1:9" x14ac:dyDescent="0.35">
      <c r="A3790">
        <v>3112</v>
      </c>
      <c r="B3790">
        <v>105</v>
      </c>
      <c r="C3790" t="s">
        <v>660</v>
      </c>
      <c r="D3790">
        <v>266</v>
      </c>
      <c r="E3790" t="s">
        <v>23</v>
      </c>
      <c r="F3790" s="2">
        <v>45286</v>
      </c>
      <c r="G3790" t="s">
        <v>661</v>
      </c>
      <c r="H3790" t="s">
        <v>686</v>
      </c>
      <c r="I3790">
        <v>31450</v>
      </c>
    </row>
    <row r="3791" spans="1:9" x14ac:dyDescent="0.35">
      <c r="A3791">
        <v>3113</v>
      </c>
      <c r="B3791">
        <v>105</v>
      </c>
      <c r="C3791" t="s">
        <v>660</v>
      </c>
      <c r="D3791">
        <v>266</v>
      </c>
      <c r="E3791" t="s">
        <v>23</v>
      </c>
      <c r="F3791" s="2">
        <v>45286</v>
      </c>
      <c r="G3791" t="s">
        <v>661</v>
      </c>
      <c r="H3791" t="s">
        <v>667</v>
      </c>
      <c r="I3791">
        <v>92.56</v>
      </c>
    </row>
    <row r="3792" spans="1:9" x14ac:dyDescent="0.35">
      <c r="A3792">
        <v>3114</v>
      </c>
      <c r="B3792">
        <v>105</v>
      </c>
      <c r="C3792" t="s">
        <v>660</v>
      </c>
      <c r="D3792">
        <v>266</v>
      </c>
      <c r="E3792" t="s">
        <v>23</v>
      </c>
      <c r="F3792" s="2">
        <v>45286</v>
      </c>
      <c r="G3792" t="s">
        <v>672</v>
      </c>
      <c r="H3792" t="s">
        <v>1588</v>
      </c>
      <c r="I3792">
        <v>-83.97</v>
      </c>
    </row>
    <row r="3793" spans="1:9" x14ac:dyDescent="0.35">
      <c r="A3793">
        <v>3115</v>
      </c>
      <c r="B3793">
        <v>105</v>
      </c>
      <c r="C3793" t="s">
        <v>660</v>
      </c>
      <c r="D3793">
        <v>266</v>
      </c>
      <c r="E3793" t="s">
        <v>23</v>
      </c>
      <c r="F3793" s="2">
        <v>45286</v>
      </c>
      <c r="G3793" t="s">
        <v>672</v>
      </c>
      <c r="H3793" t="s">
        <v>1623</v>
      </c>
      <c r="I3793">
        <v>-220</v>
      </c>
    </row>
    <row r="3794" spans="1:9" x14ac:dyDescent="0.35">
      <c r="A3794">
        <v>3116</v>
      </c>
      <c r="B3794">
        <v>105</v>
      </c>
      <c r="C3794" t="s">
        <v>660</v>
      </c>
      <c r="D3794">
        <v>266</v>
      </c>
      <c r="E3794" t="s">
        <v>23</v>
      </c>
      <c r="F3794" s="2">
        <v>45286</v>
      </c>
      <c r="G3794" t="s">
        <v>672</v>
      </c>
      <c r="H3794" t="s">
        <v>1850</v>
      </c>
      <c r="I3794">
        <v>-229.5</v>
      </c>
    </row>
    <row r="3795" spans="1:9" x14ac:dyDescent="0.35">
      <c r="A3795">
        <v>3117</v>
      </c>
      <c r="B3795">
        <v>105</v>
      </c>
      <c r="C3795" t="s">
        <v>660</v>
      </c>
      <c r="D3795">
        <v>266</v>
      </c>
      <c r="E3795" t="s">
        <v>23</v>
      </c>
      <c r="F3795" s="2">
        <v>45286</v>
      </c>
      <c r="G3795" t="s">
        <v>672</v>
      </c>
      <c r="H3795" t="s">
        <v>1859</v>
      </c>
      <c r="I3795">
        <v>-341.2</v>
      </c>
    </row>
    <row r="3796" spans="1:9" x14ac:dyDescent="0.35">
      <c r="A3796">
        <v>3118</v>
      </c>
      <c r="B3796">
        <v>105</v>
      </c>
      <c r="C3796" t="s">
        <v>660</v>
      </c>
      <c r="D3796">
        <v>266</v>
      </c>
      <c r="E3796" t="s">
        <v>23</v>
      </c>
      <c r="F3796" s="2">
        <v>45286</v>
      </c>
      <c r="G3796" t="s">
        <v>672</v>
      </c>
      <c r="H3796" t="s">
        <v>1088</v>
      </c>
      <c r="I3796">
        <v>-404.35</v>
      </c>
    </row>
    <row r="3797" spans="1:9" x14ac:dyDescent="0.35">
      <c r="A3797">
        <v>3119</v>
      </c>
      <c r="B3797">
        <v>105</v>
      </c>
      <c r="C3797" t="s">
        <v>660</v>
      </c>
      <c r="D3797">
        <v>266</v>
      </c>
      <c r="E3797" t="s">
        <v>23</v>
      </c>
      <c r="F3797" s="2">
        <v>45286</v>
      </c>
      <c r="G3797" t="s">
        <v>672</v>
      </c>
      <c r="H3797" t="s">
        <v>1941</v>
      </c>
      <c r="I3797">
        <v>-448</v>
      </c>
    </row>
    <row r="3798" spans="1:9" x14ac:dyDescent="0.35">
      <c r="A3798">
        <v>3120</v>
      </c>
      <c r="B3798">
        <v>105</v>
      </c>
      <c r="C3798" t="s">
        <v>660</v>
      </c>
      <c r="D3798">
        <v>266</v>
      </c>
      <c r="E3798" t="s">
        <v>23</v>
      </c>
      <c r="F3798" s="2">
        <v>45286</v>
      </c>
      <c r="G3798" t="s">
        <v>672</v>
      </c>
      <c r="H3798" t="s">
        <v>1206</v>
      </c>
      <c r="I3798">
        <v>-474.3</v>
      </c>
    </row>
    <row r="3799" spans="1:9" x14ac:dyDescent="0.35">
      <c r="A3799">
        <v>3121</v>
      </c>
      <c r="B3799">
        <v>105</v>
      </c>
      <c r="C3799" t="s">
        <v>660</v>
      </c>
      <c r="D3799">
        <v>266</v>
      </c>
      <c r="E3799" t="s">
        <v>23</v>
      </c>
      <c r="F3799" s="2">
        <v>45286</v>
      </c>
      <c r="G3799" t="s">
        <v>672</v>
      </c>
      <c r="H3799" t="s">
        <v>1292</v>
      </c>
      <c r="I3799">
        <v>-525.6</v>
      </c>
    </row>
    <row r="3800" spans="1:9" x14ac:dyDescent="0.35">
      <c r="A3800">
        <v>3122</v>
      </c>
      <c r="B3800">
        <v>105</v>
      </c>
      <c r="C3800" t="s">
        <v>660</v>
      </c>
      <c r="D3800">
        <v>266</v>
      </c>
      <c r="E3800" t="s">
        <v>23</v>
      </c>
      <c r="F3800" s="2">
        <v>45286</v>
      </c>
      <c r="G3800" t="s">
        <v>672</v>
      </c>
      <c r="H3800" t="s">
        <v>1089</v>
      </c>
      <c r="I3800">
        <v>-559.91</v>
      </c>
    </row>
    <row r="3801" spans="1:9" x14ac:dyDescent="0.35">
      <c r="A3801">
        <v>3123</v>
      </c>
      <c r="B3801">
        <v>105</v>
      </c>
      <c r="C3801" t="s">
        <v>660</v>
      </c>
      <c r="D3801">
        <v>266</v>
      </c>
      <c r="E3801" t="s">
        <v>23</v>
      </c>
      <c r="F3801" s="2">
        <v>45286</v>
      </c>
      <c r="G3801" t="s">
        <v>672</v>
      </c>
      <c r="H3801" t="s">
        <v>1940</v>
      </c>
      <c r="I3801">
        <v>-581</v>
      </c>
    </row>
    <row r="3802" spans="1:9" x14ac:dyDescent="0.35">
      <c r="A3802">
        <v>3124</v>
      </c>
      <c r="B3802">
        <v>105</v>
      </c>
      <c r="C3802" t="s">
        <v>660</v>
      </c>
      <c r="D3802">
        <v>266</v>
      </c>
      <c r="E3802" t="s">
        <v>23</v>
      </c>
      <c r="F3802" s="2">
        <v>45286</v>
      </c>
      <c r="G3802" t="s">
        <v>672</v>
      </c>
      <c r="H3802" t="s">
        <v>1085</v>
      </c>
      <c r="I3802">
        <v>-823.91</v>
      </c>
    </row>
    <row r="3803" spans="1:9" x14ac:dyDescent="0.35">
      <c r="A3803">
        <v>3125</v>
      </c>
      <c r="B3803">
        <v>105</v>
      </c>
      <c r="C3803" t="s">
        <v>660</v>
      </c>
      <c r="D3803">
        <v>266</v>
      </c>
      <c r="E3803" t="s">
        <v>23</v>
      </c>
      <c r="F3803" s="2">
        <v>45286</v>
      </c>
      <c r="G3803" t="s">
        <v>672</v>
      </c>
      <c r="H3803" t="s">
        <v>1085</v>
      </c>
      <c r="I3803">
        <v>-935.52</v>
      </c>
    </row>
    <row r="3804" spans="1:9" x14ac:dyDescent="0.35">
      <c r="A3804">
        <v>3126</v>
      </c>
      <c r="B3804">
        <v>105</v>
      </c>
      <c r="C3804" t="s">
        <v>660</v>
      </c>
      <c r="D3804">
        <v>266</v>
      </c>
      <c r="E3804" t="s">
        <v>23</v>
      </c>
      <c r="F3804" s="2">
        <v>45286</v>
      </c>
      <c r="G3804" t="s">
        <v>672</v>
      </c>
      <c r="H3804" t="s">
        <v>1941</v>
      </c>
      <c r="I3804">
        <v>-956.3</v>
      </c>
    </row>
    <row r="3805" spans="1:9" x14ac:dyDescent="0.35">
      <c r="A3805">
        <v>3127</v>
      </c>
      <c r="B3805">
        <v>105</v>
      </c>
      <c r="C3805" t="s">
        <v>660</v>
      </c>
      <c r="D3805">
        <v>266</v>
      </c>
      <c r="E3805" t="s">
        <v>23</v>
      </c>
      <c r="F3805" s="2">
        <v>45286</v>
      </c>
      <c r="G3805" t="s">
        <v>672</v>
      </c>
      <c r="H3805" t="s">
        <v>1622</v>
      </c>
      <c r="I3805">
        <v>-1091.32</v>
      </c>
    </row>
    <row r="3806" spans="1:9" x14ac:dyDescent="0.35">
      <c r="A3806">
        <v>3128</v>
      </c>
      <c r="B3806">
        <v>105</v>
      </c>
      <c r="C3806" t="s">
        <v>660</v>
      </c>
      <c r="D3806">
        <v>266</v>
      </c>
      <c r="E3806" t="s">
        <v>23</v>
      </c>
      <c r="F3806" s="2">
        <v>45286</v>
      </c>
      <c r="G3806" t="s">
        <v>672</v>
      </c>
      <c r="H3806" t="s">
        <v>1571</v>
      </c>
      <c r="I3806">
        <v>-1204.3599999999999</v>
      </c>
    </row>
    <row r="3807" spans="1:9" x14ac:dyDescent="0.35">
      <c r="A3807">
        <v>3129</v>
      </c>
      <c r="B3807">
        <v>105</v>
      </c>
      <c r="C3807" t="s">
        <v>660</v>
      </c>
      <c r="D3807">
        <v>266</v>
      </c>
      <c r="E3807" t="s">
        <v>23</v>
      </c>
      <c r="F3807" s="2">
        <v>45286</v>
      </c>
      <c r="G3807" t="s">
        <v>672</v>
      </c>
      <c r="H3807" t="s">
        <v>1206</v>
      </c>
      <c r="I3807">
        <v>-1215.1400000000001</v>
      </c>
    </row>
    <row r="3808" spans="1:9" x14ac:dyDescent="0.35">
      <c r="A3808">
        <v>3130</v>
      </c>
      <c r="B3808">
        <v>105</v>
      </c>
      <c r="C3808" t="s">
        <v>660</v>
      </c>
      <c r="D3808">
        <v>266</v>
      </c>
      <c r="E3808" t="s">
        <v>23</v>
      </c>
      <c r="F3808" s="2">
        <v>45286</v>
      </c>
      <c r="G3808" t="s">
        <v>672</v>
      </c>
      <c r="H3808" t="s">
        <v>1088</v>
      </c>
      <c r="I3808">
        <v>-1125.25</v>
      </c>
    </row>
    <row r="3809" spans="1:9" x14ac:dyDescent="0.35">
      <c r="A3809">
        <v>3131</v>
      </c>
      <c r="B3809">
        <v>105</v>
      </c>
      <c r="C3809" t="s">
        <v>660</v>
      </c>
      <c r="D3809">
        <v>266</v>
      </c>
      <c r="E3809" t="s">
        <v>23</v>
      </c>
      <c r="F3809" s="2">
        <v>45286</v>
      </c>
      <c r="G3809" t="s">
        <v>672</v>
      </c>
      <c r="H3809" t="s">
        <v>1760</v>
      </c>
      <c r="I3809">
        <v>-1196</v>
      </c>
    </row>
    <row r="3810" spans="1:9" x14ac:dyDescent="0.35">
      <c r="A3810">
        <v>3132</v>
      </c>
      <c r="B3810">
        <v>105</v>
      </c>
      <c r="C3810" t="s">
        <v>660</v>
      </c>
      <c r="D3810">
        <v>266</v>
      </c>
      <c r="E3810" t="s">
        <v>23</v>
      </c>
      <c r="F3810" s="2">
        <v>45286</v>
      </c>
      <c r="G3810" t="s">
        <v>672</v>
      </c>
      <c r="H3810" t="s">
        <v>1509</v>
      </c>
      <c r="I3810">
        <v>-2238.34</v>
      </c>
    </row>
    <row r="3811" spans="1:9" x14ac:dyDescent="0.35">
      <c r="A3811">
        <v>3133</v>
      </c>
      <c r="B3811">
        <v>105</v>
      </c>
      <c r="C3811" t="s">
        <v>660</v>
      </c>
      <c r="D3811">
        <v>266</v>
      </c>
      <c r="E3811" t="s">
        <v>23</v>
      </c>
      <c r="F3811" s="2">
        <v>45286</v>
      </c>
      <c r="G3811" t="s">
        <v>672</v>
      </c>
      <c r="H3811" t="s">
        <v>1194</v>
      </c>
      <c r="I3811">
        <v>-3600</v>
      </c>
    </row>
    <row r="3812" spans="1:9" x14ac:dyDescent="0.35">
      <c r="A3812">
        <v>3134</v>
      </c>
      <c r="B3812">
        <v>105</v>
      </c>
      <c r="C3812" t="s">
        <v>660</v>
      </c>
      <c r="D3812">
        <v>266</v>
      </c>
      <c r="E3812" t="s">
        <v>23</v>
      </c>
      <c r="F3812" s="2">
        <v>45286</v>
      </c>
      <c r="G3812" t="s">
        <v>672</v>
      </c>
      <c r="H3812" t="s">
        <v>907</v>
      </c>
      <c r="I3812">
        <v>-4822.88</v>
      </c>
    </row>
    <row r="3813" spans="1:9" x14ac:dyDescent="0.35">
      <c r="A3813">
        <v>3135</v>
      </c>
      <c r="B3813">
        <v>105</v>
      </c>
      <c r="C3813" t="s">
        <v>660</v>
      </c>
      <c r="D3813">
        <v>266</v>
      </c>
      <c r="E3813" t="s">
        <v>23</v>
      </c>
      <c r="F3813" s="2">
        <v>45286</v>
      </c>
      <c r="G3813" t="s">
        <v>672</v>
      </c>
      <c r="H3813" t="s">
        <v>696</v>
      </c>
      <c r="I3813">
        <v>-5.07</v>
      </c>
    </row>
    <row r="3814" spans="1:9" x14ac:dyDescent="0.35">
      <c r="A3814">
        <v>3136</v>
      </c>
      <c r="B3814">
        <v>105</v>
      </c>
      <c r="C3814" t="s">
        <v>660</v>
      </c>
      <c r="D3814">
        <v>266</v>
      </c>
      <c r="E3814" t="s">
        <v>23</v>
      </c>
      <c r="F3814" s="2">
        <v>45286</v>
      </c>
      <c r="G3814" t="s">
        <v>672</v>
      </c>
      <c r="H3814" t="s">
        <v>1936</v>
      </c>
      <c r="I3814">
        <v>-1.93</v>
      </c>
    </row>
    <row r="3815" spans="1:9" x14ac:dyDescent="0.35">
      <c r="A3815">
        <v>3137</v>
      </c>
      <c r="B3815">
        <v>105</v>
      </c>
      <c r="C3815" t="s">
        <v>660</v>
      </c>
      <c r="D3815">
        <v>266</v>
      </c>
      <c r="E3815" t="s">
        <v>23</v>
      </c>
      <c r="F3815" s="2">
        <v>45286</v>
      </c>
      <c r="G3815" t="s">
        <v>672</v>
      </c>
      <c r="H3815" t="s">
        <v>696</v>
      </c>
      <c r="I3815">
        <v>-9</v>
      </c>
    </row>
    <row r="3816" spans="1:9" x14ac:dyDescent="0.35">
      <c r="A3816">
        <v>3138</v>
      </c>
      <c r="B3816">
        <v>105</v>
      </c>
      <c r="C3816" t="s">
        <v>660</v>
      </c>
      <c r="D3816">
        <v>266</v>
      </c>
      <c r="E3816" t="s">
        <v>23</v>
      </c>
      <c r="F3816" s="2">
        <v>45286</v>
      </c>
      <c r="G3816" t="s">
        <v>672</v>
      </c>
      <c r="H3816" t="s">
        <v>696</v>
      </c>
      <c r="I3816">
        <v>-9</v>
      </c>
    </row>
    <row r="3817" spans="1:9" x14ac:dyDescent="0.35">
      <c r="A3817">
        <v>3139</v>
      </c>
      <c r="B3817">
        <v>105</v>
      </c>
      <c r="C3817" t="s">
        <v>660</v>
      </c>
      <c r="D3817">
        <v>266</v>
      </c>
      <c r="E3817" t="s">
        <v>23</v>
      </c>
      <c r="F3817" s="2">
        <v>45286</v>
      </c>
      <c r="G3817" t="s">
        <v>672</v>
      </c>
      <c r="H3817" t="s">
        <v>696</v>
      </c>
      <c r="I3817">
        <v>-9</v>
      </c>
    </row>
    <row r="3818" spans="1:9" x14ac:dyDescent="0.35">
      <c r="A3818">
        <v>3140</v>
      </c>
      <c r="B3818">
        <v>105</v>
      </c>
      <c r="C3818" t="s">
        <v>660</v>
      </c>
      <c r="D3818">
        <v>266</v>
      </c>
      <c r="E3818" t="s">
        <v>23</v>
      </c>
      <c r="F3818" s="2">
        <v>45286</v>
      </c>
      <c r="G3818" t="s">
        <v>672</v>
      </c>
      <c r="H3818" t="s">
        <v>696</v>
      </c>
      <c r="I3818">
        <v>-9</v>
      </c>
    </row>
    <row r="3819" spans="1:9" x14ac:dyDescent="0.35">
      <c r="A3819">
        <v>3141</v>
      </c>
      <c r="B3819">
        <v>105</v>
      </c>
      <c r="C3819" t="s">
        <v>660</v>
      </c>
      <c r="D3819">
        <v>266</v>
      </c>
      <c r="E3819" t="s">
        <v>23</v>
      </c>
      <c r="F3819" s="2">
        <v>45286</v>
      </c>
      <c r="G3819" t="s">
        <v>672</v>
      </c>
      <c r="H3819" t="s">
        <v>696</v>
      </c>
      <c r="I3819">
        <v>-9</v>
      </c>
    </row>
    <row r="3820" spans="1:9" x14ac:dyDescent="0.35">
      <c r="A3820">
        <v>3142</v>
      </c>
      <c r="B3820">
        <v>105</v>
      </c>
      <c r="C3820" t="s">
        <v>660</v>
      </c>
      <c r="D3820">
        <v>266</v>
      </c>
      <c r="E3820" t="s">
        <v>23</v>
      </c>
      <c r="F3820" s="2">
        <v>45286</v>
      </c>
      <c r="G3820" t="s">
        <v>672</v>
      </c>
      <c r="H3820" t="s">
        <v>686</v>
      </c>
      <c r="I3820">
        <v>-4625.3</v>
      </c>
    </row>
    <row r="3821" spans="1:9" x14ac:dyDescent="0.35">
      <c r="A3821">
        <v>3143</v>
      </c>
      <c r="B3821">
        <v>105</v>
      </c>
      <c r="C3821" t="s">
        <v>660</v>
      </c>
      <c r="D3821">
        <v>266</v>
      </c>
      <c r="E3821" t="s">
        <v>23</v>
      </c>
      <c r="F3821" s="2">
        <v>45286</v>
      </c>
      <c r="G3821" t="s">
        <v>672</v>
      </c>
      <c r="H3821" t="s">
        <v>1965</v>
      </c>
      <c r="I3821">
        <v>-2400</v>
      </c>
    </row>
    <row r="3822" spans="1:9" x14ac:dyDescent="0.35">
      <c r="A3822">
        <v>3144</v>
      </c>
      <c r="B3822">
        <v>105</v>
      </c>
      <c r="C3822" t="s">
        <v>660</v>
      </c>
      <c r="D3822">
        <v>266</v>
      </c>
      <c r="E3822" t="s">
        <v>23</v>
      </c>
      <c r="F3822" s="2">
        <v>45286</v>
      </c>
      <c r="G3822" t="s">
        <v>672</v>
      </c>
      <c r="H3822" t="s">
        <v>852</v>
      </c>
      <c r="I3822">
        <v>-12.15</v>
      </c>
    </row>
    <row r="3823" spans="1:9" x14ac:dyDescent="0.35">
      <c r="A3823">
        <v>3145</v>
      </c>
      <c r="B3823">
        <v>105</v>
      </c>
      <c r="C3823" t="s">
        <v>660</v>
      </c>
      <c r="D3823">
        <v>266</v>
      </c>
      <c r="E3823" t="s">
        <v>23</v>
      </c>
      <c r="F3823" s="2">
        <v>45286</v>
      </c>
      <c r="G3823" t="s">
        <v>672</v>
      </c>
      <c r="H3823" t="s">
        <v>1966</v>
      </c>
      <c r="I3823">
        <v>-413.91</v>
      </c>
    </row>
    <row r="3824" spans="1:9" x14ac:dyDescent="0.35">
      <c r="A3824">
        <v>3146</v>
      </c>
      <c r="B3824">
        <v>105</v>
      </c>
      <c r="C3824" t="s">
        <v>660</v>
      </c>
      <c r="D3824">
        <v>266</v>
      </c>
      <c r="E3824" t="s">
        <v>23</v>
      </c>
      <c r="F3824" s="2">
        <v>45286</v>
      </c>
      <c r="G3824" t="s">
        <v>672</v>
      </c>
      <c r="H3824" t="s">
        <v>1966</v>
      </c>
      <c r="I3824">
        <v>-561.09</v>
      </c>
    </row>
    <row r="3825" spans="1:9" x14ac:dyDescent="0.35">
      <c r="A3825">
        <v>3147</v>
      </c>
      <c r="B3825">
        <v>105</v>
      </c>
      <c r="C3825" t="s">
        <v>660</v>
      </c>
      <c r="D3825">
        <v>266</v>
      </c>
      <c r="E3825" t="s">
        <v>23</v>
      </c>
      <c r="F3825" s="2">
        <v>45286</v>
      </c>
      <c r="G3825" t="s">
        <v>672</v>
      </c>
      <c r="H3825" t="s">
        <v>914</v>
      </c>
      <c r="I3825">
        <v>-296.36</v>
      </c>
    </row>
    <row r="3826" spans="1:9" x14ac:dyDescent="0.35">
      <c r="A3826">
        <v>3148</v>
      </c>
      <c r="B3826">
        <v>105</v>
      </c>
      <c r="C3826" t="s">
        <v>660</v>
      </c>
      <c r="D3826">
        <v>266</v>
      </c>
      <c r="E3826" t="s">
        <v>23</v>
      </c>
      <c r="F3826" s="2">
        <v>45286</v>
      </c>
      <c r="G3826" t="s">
        <v>672</v>
      </c>
      <c r="H3826" t="s">
        <v>1354</v>
      </c>
      <c r="I3826">
        <v>-104.9</v>
      </c>
    </row>
    <row r="3827" spans="1:9" x14ac:dyDescent="0.35">
      <c r="A3827">
        <v>3095</v>
      </c>
      <c r="B3827">
        <v>105</v>
      </c>
      <c r="C3827" t="s">
        <v>660</v>
      </c>
      <c r="D3827">
        <v>266</v>
      </c>
      <c r="E3827" t="s">
        <v>23</v>
      </c>
      <c r="F3827" s="2">
        <v>45282</v>
      </c>
      <c r="G3827" t="s">
        <v>661</v>
      </c>
      <c r="H3827" t="s">
        <v>686</v>
      </c>
      <c r="I3827">
        <v>14000</v>
      </c>
    </row>
    <row r="3828" spans="1:9" x14ac:dyDescent="0.35">
      <c r="A3828">
        <v>3096</v>
      </c>
      <c r="B3828">
        <v>105</v>
      </c>
      <c r="C3828" t="s">
        <v>660</v>
      </c>
      <c r="D3828">
        <v>266</v>
      </c>
      <c r="E3828" t="s">
        <v>23</v>
      </c>
      <c r="F3828" s="2">
        <v>45282</v>
      </c>
      <c r="G3828" t="s">
        <v>661</v>
      </c>
      <c r="H3828" t="s">
        <v>1967</v>
      </c>
      <c r="I3828">
        <v>4500</v>
      </c>
    </row>
    <row r="3829" spans="1:9" x14ac:dyDescent="0.35">
      <c r="A3829">
        <v>3097</v>
      </c>
      <c r="B3829">
        <v>105</v>
      </c>
      <c r="C3829" t="s">
        <v>660</v>
      </c>
      <c r="D3829">
        <v>266</v>
      </c>
      <c r="E3829" t="s">
        <v>23</v>
      </c>
      <c r="F3829" s="2">
        <v>45282</v>
      </c>
      <c r="G3829" t="s">
        <v>661</v>
      </c>
      <c r="H3829" t="s">
        <v>1968</v>
      </c>
      <c r="I3829">
        <v>380.67</v>
      </c>
    </row>
    <row r="3830" spans="1:9" x14ac:dyDescent="0.35">
      <c r="A3830">
        <v>3098</v>
      </c>
      <c r="B3830">
        <v>105</v>
      </c>
      <c r="C3830" t="s">
        <v>660</v>
      </c>
      <c r="D3830">
        <v>266</v>
      </c>
      <c r="E3830" t="s">
        <v>23</v>
      </c>
      <c r="F3830" s="2">
        <v>45282</v>
      </c>
      <c r="G3830" t="s">
        <v>672</v>
      </c>
      <c r="H3830" t="s">
        <v>1294</v>
      </c>
      <c r="I3830">
        <v>-482.21</v>
      </c>
    </row>
    <row r="3831" spans="1:9" x14ac:dyDescent="0.35">
      <c r="A3831">
        <v>3099</v>
      </c>
      <c r="B3831">
        <v>105</v>
      </c>
      <c r="C3831" t="s">
        <v>660</v>
      </c>
      <c r="D3831">
        <v>266</v>
      </c>
      <c r="E3831" t="s">
        <v>23</v>
      </c>
      <c r="F3831" s="2">
        <v>45282</v>
      </c>
      <c r="G3831" t="s">
        <v>672</v>
      </c>
      <c r="H3831" t="s">
        <v>1085</v>
      </c>
      <c r="I3831">
        <v>-508.43</v>
      </c>
    </row>
    <row r="3832" spans="1:9" x14ac:dyDescent="0.35">
      <c r="A3832">
        <v>3100</v>
      </c>
      <c r="B3832">
        <v>105</v>
      </c>
      <c r="C3832" t="s">
        <v>660</v>
      </c>
      <c r="D3832">
        <v>266</v>
      </c>
      <c r="E3832" t="s">
        <v>23</v>
      </c>
      <c r="F3832" s="2">
        <v>45282</v>
      </c>
      <c r="G3832" t="s">
        <v>672</v>
      </c>
      <c r="H3832" t="s">
        <v>1088</v>
      </c>
      <c r="I3832">
        <v>-1351.75</v>
      </c>
    </row>
    <row r="3833" spans="1:9" x14ac:dyDescent="0.35">
      <c r="A3833">
        <v>3101</v>
      </c>
      <c r="B3833">
        <v>105</v>
      </c>
      <c r="C3833" t="s">
        <v>660</v>
      </c>
      <c r="D3833">
        <v>266</v>
      </c>
      <c r="E3833" t="s">
        <v>23</v>
      </c>
      <c r="F3833" s="2">
        <v>45282</v>
      </c>
      <c r="G3833" t="s">
        <v>672</v>
      </c>
      <c r="H3833" t="s">
        <v>1969</v>
      </c>
      <c r="I3833">
        <v>-1390.52</v>
      </c>
    </row>
    <row r="3834" spans="1:9" x14ac:dyDescent="0.35">
      <c r="A3834">
        <v>3102</v>
      </c>
      <c r="B3834">
        <v>105</v>
      </c>
      <c r="C3834" t="s">
        <v>660</v>
      </c>
      <c r="D3834">
        <v>266</v>
      </c>
      <c r="E3834" t="s">
        <v>23</v>
      </c>
      <c r="F3834" s="2">
        <v>45282</v>
      </c>
      <c r="G3834" t="s">
        <v>672</v>
      </c>
      <c r="H3834" t="s">
        <v>1943</v>
      </c>
      <c r="I3834">
        <v>-3500.28</v>
      </c>
    </row>
    <row r="3835" spans="1:9" x14ac:dyDescent="0.35">
      <c r="A3835">
        <v>3103</v>
      </c>
      <c r="B3835">
        <v>105</v>
      </c>
      <c r="C3835" t="s">
        <v>660</v>
      </c>
      <c r="D3835">
        <v>266</v>
      </c>
      <c r="E3835" t="s">
        <v>23</v>
      </c>
      <c r="F3835" s="2">
        <v>45282</v>
      </c>
      <c r="G3835" t="s">
        <v>672</v>
      </c>
      <c r="H3835" t="s">
        <v>1134</v>
      </c>
      <c r="I3835">
        <v>-3757.79</v>
      </c>
    </row>
    <row r="3836" spans="1:9" x14ac:dyDescent="0.35">
      <c r="A3836">
        <v>3104</v>
      </c>
      <c r="B3836">
        <v>105</v>
      </c>
      <c r="C3836" t="s">
        <v>660</v>
      </c>
      <c r="D3836">
        <v>266</v>
      </c>
      <c r="E3836" t="s">
        <v>23</v>
      </c>
      <c r="F3836" s="2">
        <v>45282</v>
      </c>
      <c r="G3836" t="s">
        <v>672</v>
      </c>
      <c r="H3836" t="s">
        <v>1093</v>
      </c>
      <c r="I3836">
        <v>-5947.95</v>
      </c>
    </row>
    <row r="3837" spans="1:9" x14ac:dyDescent="0.35">
      <c r="A3837">
        <v>3105</v>
      </c>
      <c r="B3837">
        <v>105</v>
      </c>
      <c r="C3837" t="s">
        <v>660</v>
      </c>
      <c r="D3837">
        <v>266</v>
      </c>
      <c r="E3837" t="s">
        <v>23</v>
      </c>
      <c r="F3837" s="2">
        <v>45282</v>
      </c>
      <c r="G3837" t="s">
        <v>672</v>
      </c>
      <c r="H3837" t="s">
        <v>696</v>
      </c>
      <c r="I3837">
        <v>-2.25</v>
      </c>
    </row>
    <row r="3838" spans="1:9" x14ac:dyDescent="0.35">
      <c r="A3838">
        <v>3106</v>
      </c>
      <c r="B3838">
        <v>105</v>
      </c>
      <c r="C3838" t="s">
        <v>660</v>
      </c>
      <c r="D3838">
        <v>266</v>
      </c>
      <c r="E3838" t="s">
        <v>23</v>
      </c>
      <c r="F3838" s="2">
        <v>45282</v>
      </c>
      <c r="G3838" t="s">
        <v>672</v>
      </c>
      <c r="H3838" t="s">
        <v>696</v>
      </c>
      <c r="I3838">
        <v>-9</v>
      </c>
    </row>
    <row r="3839" spans="1:9" x14ac:dyDescent="0.35">
      <c r="A3839">
        <v>3107</v>
      </c>
      <c r="B3839">
        <v>105</v>
      </c>
      <c r="C3839" t="s">
        <v>660</v>
      </c>
      <c r="D3839">
        <v>266</v>
      </c>
      <c r="E3839" t="s">
        <v>23</v>
      </c>
      <c r="F3839" s="2">
        <v>45282</v>
      </c>
      <c r="G3839" t="s">
        <v>672</v>
      </c>
      <c r="H3839" t="s">
        <v>696</v>
      </c>
      <c r="I3839">
        <v>-9</v>
      </c>
    </row>
    <row r="3840" spans="1:9" x14ac:dyDescent="0.35">
      <c r="A3840">
        <v>3108</v>
      </c>
      <c r="B3840">
        <v>105</v>
      </c>
      <c r="C3840" t="s">
        <v>660</v>
      </c>
      <c r="D3840">
        <v>266</v>
      </c>
      <c r="E3840" t="s">
        <v>23</v>
      </c>
      <c r="F3840" s="2">
        <v>45282</v>
      </c>
      <c r="G3840" t="s">
        <v>672</v>
      </c>
      <c r="H3840" t="s">
        <v>1936</v>
      </c>
      <c r="I3840">
        <v>-3.93</v>
      </c>
    </row>
    <row r="3841" spans="1:9" x14ac:dyDescent="0.35">
      <c r="A3841">
        <v>3109</v>
      </c>
      <c r="B3841">
        <v>105</v>
      </c>
      <c r="C3841" t="s">
        <v>660</v>
      </c>
      <c r="D3841">
        <v>266</v>
      </c>
      <c r="E3841" t="s">
        <v>23</v>
      </c>
      <c r="F3841" s="2">
        <v>45282</v>
      </c>
      <c r="G3841" t="s">
        <v>672</v>
      </c>
      <c r="H3841" t="s">
        <v>696</v>
      </c>
      <c r="I3841">
        <v>-3.82</v>
      </c>
    </row>
    <row r="3842" spans="1:9" x14ac:dyDescent="0.35">
      <c r="A3842">
        <v>3110</v>
      </c>
      <c r="B3842">
        <v>105</v>
      </c>
      <c r="C3842" t="s">
        <v>660</v>
      </c>
      <c r="D3842">
        <v>266</v>
      </c>
      <c r="E3842" t="s">
        <v>23</v>
      </c>
      <c r="F3842" s="2">
        <v>45282</v>
      </c>
      <c r="G3842" t="s">
        <v>672</v>
      </c>
      <c r="H3842" t="s">
        <v>686</v>
      </c>
      <c r="I3842">
        <v>-1730.14</v>
      </c>
    </row>
    <row r="3843" spans="1:9" x14ac:dyDescent="0.35">
      <c r="A3843">
        <v>3111</v>
      </c>
      <c r="B3843">
        <v>105</v>
      </c>
      <c r="C3843" t="s">
        <v>660</v>
      </c>
      <c r="D3843">
        <v>266</v>
      </c>
      <c r="E3843" t="s">
        <v>23</v>
      </c>
      <c r="F3843" s="2">
        <v>45282</v>
      </c>
      <c r="G3843" t="s">
        <v>672</v>
      </c>
      <c r="H3843" t="s">
        <v>1970</v>
      </c>
      <c r="I3843">
        <v>-183.6</v>
      </c>
    </row>
    <row r="3844" spans="1:9" x14ac:dyDescent="0.35">
      <c r="A3844">
        <v>3063</v>
      </c>
      <c r="B3844">
        <v>105</v>
      </c>
      <c r="C3844" t="s">
        <v>660</v>
      </c>
      <c r="D3844">
        <v>266</v>
      </c>
      <c r="E3844" t="s">
        <v>23</v>
      </c>
      <c r="F3844" s="2">
        <v>45281</v>
      </c>
      <c r="G3844" t="s">
        <v>661</v>
      </c>
      <c r="H3844" t="s">
        <v>662</v>
      </c>
      <c r="I3844">
        <v>701.77</v>
      </c>
    </row>
    <row r="3845" spans="1:9" x14ac:dyDescent="0.35">
      <c r="A3845">
        <v>3064</v>
      </c>
      <c r="B3845">
        <v>105</v>
      </c>
      <c r="C3845" t="s">
        <v>660</v>
      </c>
      <c r="D3845">
        <v>266</v>
      </c>
      <c r="E3845" t="s">
        <v>23</v>
      </c>
      <c r="F3845" s="2">
        <v>45281</v>
      </c>
      <c r="G3845" t="s">
        <v>661</v>
      </c>
      <c r="H3845" t="s">
        <v>686</v>
      </c>
      <c r="I3845">
        <v>22160</v>
      </c>
    </row>
    <row r="3846" spans="1:9" x14ac:dyDescent="0.35">
      <c r="A3846">
        <v>3065</v>
      </c>
      <c r="B3846">
        <v>105</v>
      </c>
      <c r="C3846" t="s">
        <v>660</v>
      </c>
      <c r="D3846">
        <v>266</v>
      </c>
      <c r="E3846" t="s">
        <v>23</v>
      </c>
      <c r="F3846" s="2">
        <v>45281</v>
      </c>
      <c r="G3846" t="s">
        <v>661</v>
      </c>
      <c r="H3846" t="s">
        <v>1971</v>
      </c>
      <c r="I3846">
        <v>1769.69</v>
      </c>
    </row>
    <row r="3847" spans="1:9" x14ac:dyDescent="0.35">
      <c r="A3847">
        <v>3066</v>
      </c>
      <c r="B3847">
        <v>105</v>
      </c>
      <c r="C3847" t="s">
        <v>660</v>
      </c>
      <c r="D3847">
        <v>266</v>
      </c>
      <c r="E3847" t="s">
        <v>23</v>
      </c>
      <c r="F3847" s="2">
        <v>45281</v>
      </c>
      <c r="G3847" t="s">
        <v>672</v>
      </c>
      <c r="H3847" t="s">
        <v>1085</v>
      </c>
      <c r="I3847">
        <v>-926.4</v>
      </c>
    </row>
    <row r="3848" spans="1:9" x14ac:dyDescent="0.35">
      <c r="A3848">
        <v>3067</v>
      </c>
      <c r="B3848">
        <v>105</v>
      </c>
      <c r="C3848" t="s">
        <v>660</v>
      </c>
      <c r="D3848">
        <v>266</v>
      </c>
      <c r="E3848" t="s">
        <v>23</v>
      </c>
      <c r="F3848" s="2">
        <v>45281</v>
      </c>
      <c r="G3848" t="s">
        <v>672</v>
      </c>
      <c r="H3848" t="s">
        <v>1972</v>
      </c>
      <c r="I3848">
        <v>-676.8</v>
      </c>
    </row>
    <row r="3849" spans="1:9" x14ac:dyDescent="0.35">
      <c r="A3849">
        <v>3068</v>
      </c>
      <c r="B3849">
        <v>105</v>
      </c>
      <c r="C3849" t="s">
        <v>660</v>
      </c>
      <c r="D3849">
        <v>266</v>
      </c>
      <c r="E3849" t="s">
        <v>23</v>
      </c>
      <c r="F3849" s="2">
        <v>45281</v>
      </c>
      <c r="G3849" t="s">
        <v>672</v>
      </c>
      <c r="H3849" t="s">
        <v>1850</v>
      </c>
      <c r="I3849">
        <v>-893.36</v>
      </c>
    </row>
    <row r="3850" spans="1:9" x14ac:dyDescent="0.35">
      <c r="A3850">
        <v>3069</v>
      </c>
      <c r="B3850">
        <v>105</v>
      </c>
      <c r="C3850" t="s">
        <v>660</v>
      </c>
      <c r="D3850">
        <v>266</v>
      </c>
      <c r="E3850" t="s">
        <v>23</v>
      </c>
      <c r="F3850" s="2">
        <v>45281</v>
      </c>
      <c r="G3850" t="s">
        <v>672</v>
      </c>
      <c r="H3850" t="s">
        <v>1088</v>
      </c>
      <c r="I3850">
        <v>-411.37</v>
      </c>
    </row>
    <row r="3851" spans="1:9" x14ac:dyDescent="0.35">
      <c r="A3851">
        <v>3070</v>
      </c>
      <c r="B3851">
        <v>105</v>
      </c>
      <c r="C3851" t="s">
        <v>660</v>
      </c>
      <c r="D3851">
        <v>266</v>
      </c>
      <c r="E3851" t="s">
        <v>23</v>
      </c>
      <c r="F3851" s="2">
        <v>45281</v>
      </c>
      <c r="G3851" t="s">
        <v>672</v>
      </c>
      <c r="H3851" t="s">
        <v>696</v>
      </c>
      <c r="I3851">
        <v>-0.95</v>
      </c>
    </row>
    <row r="3852" spans="1:9" x14ac:dyDescent="0.35">
      <c r="A3852">
        <v>3071</v>
      </c>
      <c r="B3852">
        <v>105</v>
      </c>
      <c r="C3852" t="s">
        <v>660</v>
      </c>
      <c r="D3852">
        <v>266</v>
      </c>
      <c r="E3852" t="s">
        <v>23</v>
      </c>
      <c r="F3852" s="2">
        <v>45281</v>
      </c>
      <c r="G3852" t="s">
        <v>672</v>
      </c>
      <c r="H3852" t="s">
        <v>696</v>
      </c>
      <c r="I3852">
        <v>-1.65</v>
      </c>
    </row>
    <row r="3853" spans="1:9" x14ac:dyDescent="0.35">
      <c r="A3853">
        <v>3072</v>
      </c>
      <c r="B3853">
        <v>105</v>
      </c>
      <c r="C3853" t="s">
        <v>660</v>
      </c>
      <c r="D3853">
        <v>266</v>
      </c>
      <c r="E3853" t="s">
        <v>23</v>
      </c>
      <c r="F3853" s="2">
        <v>45281</v>
      </c>
      <c r="G3853" t="s">
        <v>672</v>
      </c>
      <c r="H3853" t="s">
        <v>696</v>
      </c>
      <c r="I3853">
        <v>-1.65</v>
      </c>
    </row>
    <row r="3854" spans="1:9" x14ac:dyDescent="0.35">
      <c r="A3854">
        <v>3073</v>
      </c>
      <c r="B3854">
        <v>105</v>
      </c>
      <c r="C3854" t="s">
        <v>660</v>
      </c>
      <c r="D3854">
        <v>266</v>
      </c>
      <c r="E3854" t="s">
        <v>23</v>
      </c>
      <c r="F3854" s="2">
        <v>45281</v>
      </c>
      <c r="G3854" t="s">
        <v>672</v>
      </c>
      <c r="H3854" t="s">
        <v>696</v>
      </c>
      <c r="I3854">
        <v>-1.65</v>
      </c>
    </row>
    <row r="3855" spans="1:9" x14ac:dyDescent="0.35">
      <c r="A3855">
        <v>3074</v>
      </c>
      <c r="B3855">
        <v>105</v>
      </c>
      <c r="C3855" t="s">
        <v>660</v>
      </c>
      <c r="D3855">
        <v>266</v>
      </c>
      <c r="E3855" t="s">
        <v>23</v>
      </c>
      <c r="F3855" s="2">
        <v>45281</v>
      </c>
      <c r="G3855" t="s">
        <v>672</v>
      </c>
      <c r="H3855" t="s">
        <v>696</v>
      </c>
      <c r="I3855">
        <v>-1.65</v>
      </c>
    </row>
    <row r="3856" spans="1:9" x14ac:dyDescent="0.35">
      <c r="A3856">
        <v>3075</v>
      </c>
      <c r="B3856">
        <v>105</v>
      </c>
      <c r="C3856" t="s">
        <v>660</v>
      </c>
      <c r="D3856">
        <v>266</v>
      </c>
      <c r="E3856" t="s">
        <v>23</v>
      </c>
      <c r="F3856" s="2">
        <v>45281</v>
      </c>
      <c r="G3856" t="s">
        <v>672</v>
      </c>
      <c r="H3856" t="s">
        <v>696</v>
      </c>
      <c r="I3856">
        <v>-1.65</v>
      </c>
    </row>
    <row r="3857" spans="1:9" x14ac:dyDescent="0.35">
      <c r="A3857">
        <v>3076</v>
      </c>
      <c r="B3857">
        <v>105</v>
      </c>
      <c r="C3857" t="s">
        <v>660</v>
      </c>
      <c r="D3857">
        <v>266</v>
      </c>
      <c r="E3857" t="s">
        <v>23</v>
      </c>
      <c r="F3857" s="2">
        <v>45281</v>
      </c>
      <c r="G3857" t="s">
        <v>672</v>
      </c>
      <c r="H3857" t="s">
        <v>696</v>
      </c>
      <c r="I3857">
        <v>-1.65</v>
      </c>
    </row>
    <row r="3858" spans="1:9" x14ac:dyDescent="0.35">
      <c r="A3858">
        <v>3077</v>
      </c>
      <c r="B3858">
        <v>105</v>
      </c>
      <c r="C3858" t="s">
        <v>660</v>
      </c>
      <c r="D3858">
        <v>266</v>
      </c>
      <c r="E3858" t="s">
        <v>23</v>
      </c>
      <c r="F3858" s="2">
        <v>45281</v>
      </c>
      <c r="G3858" t="s">
        <v>672</v>
      </c>
      <c r="H3858" t="s">
        <v>1936</v>
      </c>
      <c r="I3858">
        <v>-6.75</v>
      </c>
    </row>
    <row r="3859" spans="1:9" x14ac:dyDescent="0.35">
      <c r="A3859">
        <v>3078</v>
      </c>
      <c r="B3859">
        <v>105</v>
      </c>
      <c r="C3859" t="s">
        <v>660</v>
      </c>
      <c r="D3859">
        <v>266</v>
      </c>
      <c r="E3859" t="s">
        <v>23</v>
      </c>
      <c r="F3859" s="2">
        <v>45281</v>
      </c>
      <c r="G3859" t="s">
        <v>672</v>
      </c>
      <c r="H3859" t="s">
        <v>696</v>
      </c>
      <c r="I3859">
        <v>-9</v>
      </c>
    </row>
    <row r="3860" spans="1:9" x14ac:dyDescent="0.35">
      <c r="A3860">
        <v>3079</v>
      </c>
      <c r="B3860">
        <v>105</v>
      </c>
      <c r="C3860" t="s">
        <v>660</v>
      </c>
      <c r="D3860">
        <v>266</v>
      </c>
      <c r="E3860" t="s">
        <v>23</v>
      </c>
      <c r="F3860" s="2">
        <v>45281</v>
      </c>
      <c r="G3860" t="s">
        <v>672</v>
      </c>
      <c r="H3860" t="s">
        <v>696</v>
      </c>
      <c r="I3860">
        <v>-9</v>
      </c>
    </row>
    <row r="3861" spans="1:9" x14ac:dyDescent="0.35">
      <c r="A3861">
        <v>3080</v>
      </c>
      <c r="B3861">
        <v>105</v>
      </c>
      <c r="C3861" t="s">
        <v>660</v>
      </c>
      <c r="D3861">
        <v>266</v>
      </c>
      <c r="E3861" t="s">
        <v>23</v>
      </c>
      <c r="F3861" s="2">
        <v>45281</v>
      </c>
      <c r="G3861" t="s">
        <v>672</v>
      </c>
      <c r="H3861" t="s">
        <v>696</v>
      </c>
      <c r="I3861">
        <v>-9</v>
      </c>
    </row>
    <row r="3862" spans="1:9" x14ac:dyDescent="0.35">
      <c r="A3862">
        <v>3081</v>
      </c>
      <c r="B3862">
        <v>105</v>
      </c>
      <c r="C3862" t="s">
        <v>660</v>
      </c>
      <c r="D3862">
        <v>266</v>
      </c>
      <c r="E3862" t="s">
        <v>23</v>
      </c>
      <c r="F3862" s="2">
        <v>45281</v>
      </c>
      <c r="G3862" t="s">
        <v>672</v>
      </c>
      <c r="H3862" t="s">
        <v>714</v>
      </c>
      <c r="I3862">
        <v>-2300</v>
      </c>
    </row>
    <row r="3863" spans="1:9" x14ac:dyDescent="0.35">
      <c r="A3863">
        <v>3082</v>
      </c>
      <c r="B3863">
        <v>105</v>
      </c>
      <c r="C3863" t="s">
        <v>660</v>
      </c>
      <c r="D3863">
        <v>266</v>
      </c>
      <c r="E3863" t="s">
        <v>23</v>
      </c>
      <c r="F3863" s="2">
        <v>45281</v>
      </c>
      <c r="G3863" t="s">
        <v>672</v>
      </c>
      <c r="H3863" t="s">
        <v>1590</v>
      </c>
      <c r="I3863">
        <v>-1870</v>
      </c>
    </row>
    <row r="3864" spans="1:9" x14ac:dyDescent="0.35">
      <c r="A3864">
        <v>3083</v>
      </c>
      <c r="B3864">
        <v>105</v>
      </c>
      <c r="C3864" t="s">
        <v>660</v>
      </c>
      <c r="D3864">
        <v>266</v>
      </c>
      <c r="E3864" t="s">
        <v>23</v>
      </c>
      <c r="F3864" s="2">
        <v>45281</v>
      </c>
      <c r="G3864" t="s">
        <v>672</v>
      </c>
      <c r="H3864" t="s">
        <v>715</v>
      </c>
      <c r="I3864">
        <v>-620</v>
      </c>
    </row>
    <row r="3865" spans="1:9" x14ac:dyDescent="0.35">
      <c r="A3865">
        <v>3084</v>
      </c>
      <c r="B3865">
        <v>105</v>
      </c>
      <c r="C3865" t="s">
        <v>660</v>
      </c>
      <c r="D3865">
        <v>266</v>
      </c>
      <c r="E3865" t="s">
        <v>23</v>
      </c>
      <c r="F3865" s="2">
        <v>45281</v>
      </c>
      <c r="G3865" t="s">
        <v>672</v>
      </c>
      <c r="H3865" t="s">
        <v>1973</v>
      </c>
      <c r="I3865">
        <v>-2800</v>
      </c>
    </row>
    <row r="3866" spans="1:9" x14ac:dyDescent="0.35">
      <c r="A3866">
        <v>3085</v>
      </c>
      <c r="B3866">
        <v>105</v>
      </c>
      <c r="C3866" t="s">
        <v>660</v>
      </c>
      <c r="D3866">
        <v>266</v>
      </c>
      <c r="E3866" t="s">
        <v>23</v>
      </c>
      <c r="F3866" s="2">
        <v>45281</v>
      </c>
      <c r="G3866" t="s">
        <v>672</v>
      </c>
      <c r="H3866" t="s">
        <v>1974</v>
      </c>
      <c r="I3866">
        <v>-780</v>
      </c>
    </row>
    <row r="3867" spans="1:9" x14ac:dyDescent="0.35">
      <c r="A3867">
        <v>3086</v>
      </c>
      <c r="B3867">
        <v>105</v>
      </c>
      <c r="C3867" t="s">
        <v>660</v>
      </c>
      <c r="D3867">
        <v>266</v>
      </c>
      <c r="E3867" t="s">
        <v>23</v>
      </c>
      <c r="F3867" s="2">
        <v>45281</v>
      </c>
      <c r="G3867" t="s">
        <v>672</v>
      </c>
      <c r="H3867" t="s">
        <v>1975</v>
      </c>
      <c r="I3867">
        <v>-1680</v>
      </c>
    </row>
    <row r="3868" spans="1:9" x14ac:dyDescent="0.35">
      <c r="A3868">
        <v>3087</v>
      </c>
      <c r="B3868">
        <v>105</v>
      </c>
      <c r="C3868" t="s">
        <v>660</v>
      </c>
      <c r="D3868">
        <v>266</v>
      </c>
      <c r="E3868" t="s">
        <v>23</v>
      </c>
      <c r="F3868" s="2">
        <v>45281</v>
      </c>
      <c r="G3868" t="s">
        <v>672</v>
      </c>
      <c r="H3868" t="s">
        <v>1976</v>
      </c>
      <c r="I3868">
        <v>-1040</v>
      </c>
    </row>
    <row r="3869" spans="1:9" x14ac:dyDescent="0.35">
      <c r="A3869">
        <v>3088</v>
      </c>
      <c r="B3869">
        <v>105</v>
      </c>
      <c r="C3869" t="s">
        <v>660</v>
      </c>
      <c r="D3869">
        <v>266</v>
      </c>
      <c r="E3869" t="s">
        <v>23</v>
      </c>
      <c r="F3869" s="2">
        <v>45281</v>
      </c>
      <c r="G3869" t="s">
        <v>672</v>
      </c>
      <c r="H3869" t="s">
        <v>1977</v>
      </c>
      <c r="I3869">
        <v>-1300</v>
      </c>
    </row>
    <row r="3870" spans="1:9" x14ac:dyDescent="0.35">
      <c r="A3870">
        <v>3089</v>
      </c>
      <c r="B3870">
        <v>105</v>
      </c>
      <c r="C3870" t="s">
        <v>660</v>
      </c>
      <c r="D3870">
        <v>266</v>
      </c>
      <c r="E3870" t="s">
        <v>23</v>
      </c>
      <c r="F3870" s="2">
        <v>45281</v>
      </c>
      <c r="G3870" t="s">
        <v>672</v>
      </c>
      <c r="H3870" t="s">
        <v>1978</v>
      </c>
      <c r="I3870">
        <v>-2180</v>
      </c>
    </row>
    <row r="3871" spans="1:9" x14ac:dyDescent="0.35">
      <c r="A3871">
        <v>3090</v>
      </c>
      <c r="B3871">
        <v>105</v>
      </c>
      <c r="C3871" t="s">
        <v>660</v>
      </c>
      <c r="D3871">
        <v>266</v>
      </c>
      <c r="E3871" t="s">
        <v>23</v>
      </c>
      <c r="F3871" s="2">
        <v>45281</v>
      </c>
      <c r="G3871" t="s">
        <v>672</v>
      </c>
      <c r="H3871" t="s">
        <v>1979</v>
      </c>
      <c r="I3871">
        <v>-310</v>
      </c>
    </row>
    <row r="3872" spans="1:9" x14ac:dyDescent="0.35">
      <c r="A3872">
        <v>3091</v>
      </c>
      <c r="B3872">
        <v>105</v>
      </c>
      <c r="C3872" t="s">
        <v>660</v>
      </c>
      <c r="D3872">
        <v>266</v>
      </c>
      <c r="E3872" t="s">
        <v>23</v>
      </c>
      <c r="F3872" s="2">
        <v>45281</v>
      </c>
      <c r="G3872" t="s">
        <v>672</v>
      </c>
      <c r="H3872" t="s">
        <v>1980</v>
      </c>
      <c r="I3872">
        <v>-1660</v>
      </c>
    </row>
    <row r="3873" spans="1:9" x14ac:dyDescent="0.35">
      <c r="A3873">
        <v>3092</v>
      </c>
      <c r="B3873">
        <v>105</v>
      </c>
      <c r="C3873" t="s">
        <v>660</v>
      </c>
      <c r="D3873">
        <v>266</v>
      </c>
      <c r="E3873" t="s">
        <v>23</v>
      </c>
      <c r="F3873" s="2">
        <v>45281</v>
      </c>
      <c r="G3873" t="s">
        <v>672</v>
      </c>
      <c r="H3873" t="s">
        <v>1981</v>
      </c>
      <c r="I3873">
        <v>-1660</v>
      </c>
    </row>
    <row r="3874" spans="1:9" x14ac:dyDescent="0.35">
      <c r="A3874">
        <v>3093</v>
      </c>
      <c r="B3874">
        <v>105</v>
      </c>
      <c r="C3874" t="s">
        <v>660</v>
      </c>
      <c r="D3874">
        <v>266</v>
      </c>
      <c r="E3874" t="s">
        <v>23</v>
      </c>
      <c r="F3874" s="2">
        <v>45281</v>
      </c>
      <c r="G3874" t="s">
        <v>672</v>
      </c>
      <c r="H3874" t="s">
        <v>1982</v>
      </c>
      <c r="I3874">
        <v>-1398.93</v>
      </c>
    </row>
    <row r="3875" spans="1:9" x14ac:dyDescent="0.35">
      <c r="A3875">
        <v>3094</v>
      </c>
      <c r="B3875">
        <v>105</v>
      </c>
      <c r="C3875" t="s">
        <v>660</v>
      </c>
      <c r="D3875">
        <v>266</v>
      </c>
      <c r="E3875" t="s">
        <v>23</v>
      </c>
      <c r="F3875" s="2">
        <v>45281</v>
      </c>
      <c r="G3875" t="s">
        <v>672</v>
      </c>
      <c r="H3875" t="s">
        <v>1983</v>
      </c>
      <c r="I3875">
        <v>-2080</v>
      </c>
    </row>
    <row r="3876" spans="1:9" x14ac:dyDescent="0.35">
      <c r="A3876">
        <v>3038</v>
      </c>
      <c r="B3876">
        <v>105</v>
      </c>
      <c r="C3876" t="s">
        <v>660</v>
      </c>
      <c r="D3876">
        <v>266</v>
      </c>
      <c r="E3876" t="s">
        <v>23</v>
      </c>
      <c r="F3876" s="2">
        <v>45279</v>
      </c>
      <c r="G3876" t="s">
        <v>661</v>
      </c>
      <c r="H3876" t="s">
        <v>1984</v>
      </c>
      <c r="I3876">
        <v>1838.8</v>
      </c>
    </row>
    <row r="3877" spans="1:9" x14ac:dyDescent="0.35">
      <c r="A3877">
        <v>3039</v>
      </c>
      <c r="B3877">
        <v>105</v>
      </c>
      <c r="C3877" t="s">
        <v>660</v>
      </c>
      <c r="D3877">
        <v>266</v>
      </c>
      <c r="E3877" t="s">
        <v>23</v>
      </c>
      <c r="F3877" s="2">
        <v>45279</v>
      </c>
      <c r="G3877" t="s">
        <v>661</v>
      </c>
      <c r="H3877" t="s">
        <v>686</v>
      </c>
      <c r="I3877">
        <v>16500</v>
      </c>
    </row>
    <row r="3878" spans="1:9" x14ac:dyDescent="0.35">
      <c r="A3878">
        <v>3040</v>
      </c>
      <c r="B3878">
        <v>105</v>
      </c>
      <c r="C3878" t="s">
        <v>660</v>
      </c>
      <c r="D3878">
        <v>266</v>
      </c>
      <c r="E3878" t="s">
        <v>23</v>
      </c>
      <c r="F3878" s="2">
        <v>45279</v>
      </c>
      <c r="G3878" t="s">
        <v>672</v>
      </c>
      <c r="H3878" t="s">
        <v>1519</v>
      </c>
      <c r="I3878">
        <v>-225</v>
      </c>
    </row>
    <row r="3879" spans="1:9" x14ac:dyDescent="0.35">
      <c r="A3879">
        <v>3041</v>
      </c>
      <c r="B3879">
        <v>105</v>
      </c>
      <c r="C3879" t="s">
        <v>660</v>
      </c>
      <c r="D3879">
        <v>266</v>
      </c>
      <c r="E3879" t="s">
        <v>23</v>
      </c>
      <c r="F3879" s="2">
        <v>45279</v>
      </c>
      <c r="G3879" t="s">
        <v>672</v>
      </c>
      <c r="H3879" t="s">
        <v>1859</v>
      </c>
      <c r="I3879">
        <v>-267.39999999999998</v>
      </c>
    </row>
    <row r="3880" spans="1:9" x14ac:dyDescent="0.35">
      <c r="A3880">
        <v>3042</v>
      </c>
      <c r="B3880">
        <v>105</v>
      </c>
      <c r="C3880" t="s">
        <v>660</v>
      </c>
      <c r="D3880">
        <v>266</v>
      </c>
      <c r="E3880" t="s">
        <v>23</v>
      </c>
      <c r="F3880" s="2">
        <v>45279</v>
      </c>
      <c r="G3880" t="s">
        <v>672</v>
      </c>
      <c r="H3880" t="s">
        <v>1292</v>
      </c>
      <c r="I3880">
        <v>-427.5</v>
      </c>
    </row>
    <row r="3881" spans="1:9" x14ac:dyDescent="0.35">
      <c r="A3881">
        <v>3043</v>
      </c>
      <c r="B3881">
        <v>105</v>
      </c>
      <c r="C3881" t="s">
        <v>660</v>
      </c>
      <c r="D3881">
        <v>266</v>
      </c>
      <c r="E3881" t="s">
        <v>23</v>
      </c>
      <c r="F3881" s="2">
        <v>45279</v>
      </c>
      <c r="G3881" t="s">
        <v>672</v>
      </c>
      <c r="H3881" t="s">
        <v>1623</v>
      </c>
      <c r="I3881">
        <v>-450</v>
      </c>
    </row>
    <row r="3882" spans="1:9" x14ac:dyDescent="0.35">
      <c r="A3882">
        <v>3044</v>
      </c>
      <c r="B3882">
        <v>105</v>
      </c>
      <c r="C3882" t="s">
        <v>660</v>
      </c>
      <c r="D3882">
        <v>266</v>
      </c>
      <c r="E3882" t="s">
        <v>23</v>
      </c>
      <c r="F3882" s="2">
        <v>45279</v>
      </c>
      <c r="G3882" t="s">
        <v>672</v>
      </c>
      <c r="H3882" t="s">
        <v>1088</v>
      </c>
      <c r="I3882">
        <v>-471.92</v>
      </c>
    </row>
    <row r="3883" spans="1:9" x14ac:dyDescent="0.35">
      <c r="A3883">
        <v>3045</v>
      </c>
      <c r="B3883">
        <v>105</v>
      </c>
      <c r="C3883" t="s">
        <v>660</v>
      </c>
      <c r="D3883">
        <v>266</v>
      </c>
      <c r="E3883" t="s">
        <v>23</v>
      </c>
      <c r="F3883" s="2">
        <v>45279</v>
      </c>
      <c r="G3883" t="s">
        <v>672</v>
      </c>
      <c r="H3883" t="s">
        <v>1206</v>
      </c>
      <c r="I3883">
        <v>-528.91999999999996</v>
      </c>
    </row>
    <row r="3884" spans="1:9" x14ac:dyDescent="0.35">
      <c r="A3884">
        <v>3046</v>
      </c>
      <c r="B3884">
        <v>105</v>
      </c>
      <c r="C3884" t="s">
        <v>660</v>
      </c>
      <c r="D3884">
        <v>266</v>
      </c>
      <c r="E3884" t="s">
        <v>23</v>
      </c>
      <c r="F3884" s="2">
        <v>45279</v>
      </c>
      <c r="G3884" t="s">
        <v>672</v>
      </c>
      <c r="H3884" t="s">
        <v>1089</v>
      </c>
      <c r="I3884">
        <v>-559.91</v>
      </c>
    </row>
    <row r="3885" spans="1:9" x14ac:dyDescent="0.35">
      <c r="A3885">
        <v>3047</v>
      </c>
      <c r="B3885">
        <v>105</v>
      </c>
      <c r="C3885" t="s">
        <v>660</v>
      </c>
      <c r="D3885">
        <v>266</v>
      </c>
      <c r="E3885" t="s">
        <v>23</v>
      </c>
      <c r="F3885" s="2">
        <v>45279</v>
      </c>
      <c r="G3885" t="s">
        <v>672</v>
      </c>
      <c r="H3885" t="s">
        <v>1085</v>
      </c>
      <c r="I3885">
        <v>-937.2</v>
      </c>
    </row>
    <row r="3886" spans="1:9" x14ac:dyDescent="0.35">
      <c r="A3886">
        <v>3048</v>
      </c>
      <c r="B3886">
        <v>105</v>
      </c>
      <c r="C3886" t="s">
        <v>660</v>
      </c>
      <c r="D3886">
        <v>266</v>
      </c>
      <c r="E3886" t="s">
        <v>23</v>
      </c>
      <c r="F3886" s="2">
        <v>45279</v>
      </c>
      <c r="G3886" t="s">
        <v>672</v>
      </c>
      <c r="H3886" t="s">
        <v>1509</v>
      </c>
      <c r="I3886">
        <v>-1018.2</v>
      </c>
    </row>
    <row r="3887" spans="1:9" x14ac:dyDescent="0.35">
      <c r="A3887">
        <v>3049</v>
      </c>
      <c r="B3887">
        <v>105</v>
      </c>
      <c r="C3887" t="s">
        <v>660</v>
      </c>
      <c r="D3887">
        <v>266</v>
      </c>
      <c r="E3887" t="s">
        <v>23</v>
      </c>
      <c r="F3887" s="2">
        <v>45279</v>
      </c>
      <c r="G3887" t="s">
        <v>672</v>
      </c>
      <c r="H3887" t="s">
        <v>907</v>
      </c>
      <c r="I3887">
        <v>-3226.66</v>
      </c>
    </row>
    <row r="3888" spans="1:9" x14ac:dyDescent="0.35">
      <c r="A3888">
        <v>3050</v>
      </c>
      <c r="B3888">
        <v>105</v>
      </c>
      <c r="C3888" t="s">
        <v>660</v>
      </c>
      <c r="D3888">
        <v>266</v>
      </c>
      <c r="E3888" t="s">
        <v>23</v>
      </c>
      <c r="F3888" s="2">
        <v>45279</v>
      </c>
      <c r="G3888" t="s">
        <v>672</v>
      </c>
      <c r="H3888" t="s">
        <v>714</v>
      </c>
      <c r="I3888">
        <v>-1000</v>
      </c>
    </row>
    <row r="3889" spans="1:9" x14ac:dyDescent="0.35">
      <c r="A3889">
        <v>3051</v>
      </c>
      <c r="B3889">
        <v>105</v>
      </c>
      <c r="C3889" t="s">
        <v>660</v>
      </c>
      <c r="D3889">
        <v>266</v>
      </c>
      <c r="E3889" t="s">
        <v>23</v>
      </c>
      <c r="F3889" s="2">
        <v>45279</v>
      </c>
      <c r="G3889" t="s">
        <v>672</v>
      </c>
      <c r="H3889" t="s">
        <v>686</v>
      </c>
      <c r="I3889">
        <v>-173.65</v>
      </c>
    </row>
    <row r="3890" spans="1:9" x14ac:dyDescent="0.35">
      <c r="A3890">
        <v>3052</v>
      </c>
      <c r="B3890">
        <v>105</v>
      </c>
      <c r="C3890" t="s">
        <v>660</v>
      </c>
      <c r="D3890">
        <v>266</v>
      </c>
      <c r="E3890" t="s">
        <v>23</v>
      </c>
      <c r="F3890" s="2">
        <v>45279</v>
      </c>
      <c r="G3890" t="s">
        <v>672</v>
      </c>
      <c r="H3890" t="s">
        <v>1985</v>
      </c>
      <c r="I3890">
        <v>-411.24</v>
      </c>
    </row>
    <row r="3891" spans="1:9" x14ac:dyDescent="0.35">
      <c r="A3891">
        <v>3053</v>
      </c>
      <c r="B3891">
        <v>105</v>
      </c>
      <c r="C3891" t="s">
        <v>660</v>
      </c>
      <c r="D3891">
        <v>266</v>
      </c>
      <c r="E3891" t="s">
        <v>23</v>
      </c>
      <c r="F3891" s="2">
        <v>45279</v>
      </c>
      <c r="G3891" t="s">
        <v>672</v>
      </c>
      <c r="H3891" t="s">
        <v>715</v>
      </c>
      <c r="I3891">
        <v>-900</v>
      </c>
    </row>
    <row r="3892" spans="1:9" x14ac:dyDescent="0.35">
      <c r="A3892">
        <v>3054</v>
      </c>
      <c r="B3892">
        <v>105</v>
      </c>
      <c r="C3892" t="s">
        <v>660</v>
      </c>
      <c r="D3892">
        <v>266</v>
      </c>
      <c r="E3892" t="s">
        <v>23</v>
      </c>
      <c r="F3892" s="2">
        <v>45279</v>
      </c>
      <c r="G3892" t="s">
        <v>672</v>
      </c>
      <c r="H3892" t="s">
        <v>1986</v>
      </c>
      <c r="I3892">
        <v>-1000</v>
      </c>
    </row>
    <row r="3893" spans="1:9" x14ac:dyDescent="0.35">
      <c r="A3893">
        <v>3055</v>
      </c>
      <c r="B3893">
        <v>105</v>
      </c>
      <c r="C3893" t="s">
        <v>660</v>
      </c>
      <c r="D3893">
        <v>266</v>
      </c>
      <c r="E3893" t="s">
        <v>23</v>
      </c>
      <c r="F3893" s="2">
        <v>45279</v>
      </c>
      <c r="G3893" t="s">
        <v>672</v>
      </c>
      <c r="H3893" t="s">
        <v>1987</v>
      </c>
      <c r="I3893">
        <v>-700</v>
      </c>
    </row>
    <row r="3894" spans="1:9" x14ac:dyDescent="0.35">
      <c r="A3894">
        <v>3056</v>
      </c>
      <c r="B3894">
        <v>105</v>
      </c>
      <c r="C3894" t="s">
        <v>660</v>
      </c>
      <c r="D3894">
        <v>266</v>
      </c>
      <c r="E3894" t="s">
        <v>23</v>
      </c>
      <c r="F3894" s="2">
        <v>45279</v>
      </c>
      <c r="G3894" t="s">
        <v>672</v>
      </c>
      <c r="H3894" t="s">
        <v>1988</v>
      </c>
      <c r="I3894">
        <v>-666.67</v>
      </c>
    </row>
    <row r="3895" spans="1:9" x14ac:dyDescent="0.35">
      <c r="A3895">
        <v>3057</v>
      </c>
      <c r="B3895">
        <v>105</v>
      </c>
      <c r="C3895" t="s">
        <v>660</v>
      </c>
      <c r="D3895">
        <v>266</v>
      </c>
      <c r="E3895" t="s">
        <v>23</v>
      </c>
      <c r="F3895" s="2">
        <v>45279</v>
      </c>
      <c r="G3895" t="s">
        <v>672</v>
      </c>
      <c r="H3895" t="s">
        <v>1989</v>
      </c>
      <c r="I3895">
        <v>-900</v>
      </c>
    </row>
    <row r="3896" spans="1:9" x14ac:dyDescent="0.35">
      <c r="A3896">
        <v>3058</v>
      </c>
      <c r="B3896">
        <v>105</v>
      </c>
      <c r="C3896" t="s">
        <v>660</v>
      </c>
      <c r="D3896">
        <v>266</v>
      </c>
      <c r="E3896" t="s">
        <v>23</v>
      </c>
      <c r="F3896" s="2">
        <v>45279</v>
      </c>
      <c r="G3896" t="s">
        <v>672</v>
      </c>
      <c r="H3896" t="s">
        <v>1990</v>
      </c>
      <c r="I3896">
        <v>-1250</v>
      </c>
    </row>
    <row r="3897" spans="1:9" x14ac:dyDescent="0.35">
      <c r="A3897">
        <v>3059</v>
      </c>
      <c r="B3897">
        <v>105</v>
      </c>
      <c r="C3897" t="s">
        <v>660</v>
      </c>
      <c r="D3897">
        <v>266</v>
      </c>
      <c r="E3897" t="s">
        <v>23</v>
      </c>
      <c r="F3897" s="2">
        <v>45279</v>
      </c>
      <c r="G3897" t="s">
        <v>672</v>
      </c>
      <c r="H3897" t="s">
        <v>1991</v>
      </c>
      <c r="I3897">
        <v>-960</v>
      </c>
    </row>
    <row r="3898" spans="1:9" x14ac:dyDescent="0.35">
      <c r="A3898">
        <v>3060</v>
      </c>
      <c r="B3898">
        <v>105</v>
      </c>
      <c r="C3898" t="s">
        <v>660</v>
      </c>
      <c r="D3898">
        <v>266</v>
      </c>
      <c r="E3898" t="s">
        <v>23</v>
      </c>
      <c r="F3898" s="2">
        <v>45279</v>
      </c>
      <c r="G3898" t="s">
        <v>672</v>
      </c>
      <c r="H3898" t="s">
        <v>1992</v>
      </c>
      <c r="I3898">
        <v>-1000</v>
      </c>
    </row>
    <row r="3899" spans="1:9" x14ac:dyDescent="0.35">
      <c r="A3899">
        <v>3061</v>
      </c>
      <c r="B3899">
        <v>105</v>
      </c>
      <c r="C3899" t="s">
        <v>660</v>
      </c>
      <c r="D3899">
        <v>266</v>
      </c>
      <c r="E3899" t="s">
        <v>23</v>
      </c>
      <c r="F3899" s="2">
        <v>45279</v>
      </c>
      <c r="G3899" t="s">
        <v>672</v>
      </c>
      <c r="H3899" t="s">
        <v>1993</v>
      </c>
      <c r="I3899">
        <v>-1000</v>
      </c>
    </row>
    <row r="3900" spans="1:9" x14ac:dyDescent="0.35">
      <c r="A3900">
        <v>3062</v>
      </c>
      <c r="B3900">
        <v>105</v>
      </c>
      <c r="C3900" t="s">
        <v>660</v>
      </c>
      <c r="D3900">
        <v>266</v>
      </c>
      <c r="E3900" t="s">
        <v>23</v>
      </c>
      <c r="F3900" s="2">
        <v>45279</v>
      </c>
      <c r="G3900" t="s">
        <v>672</v>
      </c>
      <c r="H3900" t="s">
        <v>1994</v>
      </c>
      <c r="I3900">
        <v>-273.5</v>
      </c>
    </row>
    <row r="3901" spans="1:9" x14ac:dyDescent="0.35">
      <c r="A3901">
        <v>3016</v>
      </c>
      <c r="B3901">
        <v>105</v>
      </c>
      <c r="C3901" t="s">
        <v>660</v>
      </c>
      <c r="D3901">
        <v>266</v>
      </c>
      <c r="E3901" t="s">
        <v>23</v>
      </c>
      <c r="F3901" s="2">
        <v>45278</v>
      </c>
      <c r="G3901" t="s">
        <v>661</v>
      </c>
      <c r="H3901" t="s">
        <v>1995</v>
      </c>
      <c r="I3901">
        <v>5500</v>
      </c>
    </row>
    <row r="3902" spans="1:9" x14ac:dyDescent="0.35">
      <c r="A3902">
        <v>3017</v>
      </c>
      <c r="B3902">
        <v>105</v>
      </c>
      <c r="C3902" t="s">
        <v>660</v>
      </c>
      <c r="D3902">
        <v>266</v>
      </c>
      <c r="E3902" t="s">
        <v>23</v>
      </c>
      <c r="F3902" s="2">
        <v>45278</v>
      </c>
      <c r="G3902" t="s">
        <v>661</v>
      </c>
      <c r="H3902" t="s">
        <v>686</v>
      </c>
      <c r="I3902">
        <v>10430</v>
      </c>
    </row>
    <row r="3903" spans="1:9" x14ac:dyDescent="0.35">
      <c r="A3903">
        <v>3018</v>
      </c>
      <c r="B3903">
        <v>105</v>
      </c>
      <c r="C3903" t="s">
        <v>660</v>
      </c>
      <c r="D3903">
        <v>266</v>
      </c>
      <c r="E3903" t="s">
        <v>23</v>
      </c>
      <c r="F3903" s="2">
        <v>45278</v>
      </c>
      <c r="G3903" t="s">
        <v>661</v>
      </c>
      <c r="H3903" t="s">
        <v>667</v>
      </c>
      <c r="I3903">
        <v>486.01</v>
      </c>
    </row>
    <row r="3904" spans="1:9" x14ac:dyDescent="0.35">
      <c r="A3904">
        <v>3019</v>
      </c>
      <c r="B3904">
        <v>105</v>
      </c>
      <c r="C3904" t="s">
        <v>660</v>
      </c>
      <c r="D3904">
        <v>266</v>
      </c>
      <c r="E3904" t="s">
        <v>23</v>
      </c>
      <c r="F3904" s="2">
        <v>45278</v>
      </c>
      <c r="G3904" t="s">
        <v>661</v>
      </c>
      <c r="H3904" t="s">
        <v>1996</v>
      </c>
      <c r="I3904">
        <v>3920</v>
      </c>
    </row>
    <row r="3905" spans="1:9" x14ac:dyDescent="0.35">
      <c r="A3905">
        <v>3020</v>
      </c>
      <c r="B3905">
        <v>105</v>
      </c>
      <c r="C3905" t="s">
        <v>660</v>
      </c>
      <c r="D3905">
        <v>266</v>
      </c>
      <c r="E3905" t="s">
        <v>23</v>
      </c>
      <c r="F3905" s="2">
        <v>45278</v>
      </c>
      <c r="G3905" t="s">
        <v>672</v>
      </c>
      <c r="H3905" t="s">
        <v>1085</v>
      </c>
      <c r="I3905">
        <v>-153.1</v>
      </c>
    </row>
    <row r="3906" spans="1:9" x14ac:dyDescent="0.35">
      <c r="A3906">
        <v>3021</v>
      </c>
      <c r="B3906">
        <v>105</v>
      </c>
      <c r="C3906" t="s">
        <v>660</v>
      </c>
      <c r="D3906">
        <v>266</v>
      </c>
      <c r="E3906" t="s">
        <v>23</v>
      </c>
      <c r="F3906" s="2">
        <v>45278</v>
      </c>
      <c r="G3906" t="s">
        <v>672</v>
      </c>
      <c r="H3906" t="s">
        <v>1879</v>
      </c>
      <c r="I3906">
        <v>-204.49</v>
      </c>
    </row>
    <row r="3907" spans="1:9" x14ac:dyDescent="0.35">
      <c r="A3907">
        <v>3022</v>
      </c>
      <c r="B3907">
        <v>105</v>
      </c>
      <c r="C3907" t="s">
        <v>660</v>
      </c>
      <c r="D3907">
        <v>266</v>
      </c>
      <c r="E3907" t="s">
        <v>23</v>
      </c>
      <c r="F3907" s="2">
        <v>45278</v>
      </c>
      <c r="G3907" t="s">
        <v>672</v>
      </c>
      <c r="H3907" t="s">
        <v>858</v>
      </c>
      <c r="I3907">
        <v>-236.23</v>
      </c>
    </row>
    <row r="3908" spans="1:9" x14ac:dyDescent="0.35">
      <c r="A3908">
        <v>3023</v>
      </c>
      <c r="B3908">
        <v>105</v>
      </c>
      <c r="C3908" t="s">
        <v>660</v>
      </c>
      <c r="D3908">
        <v>266</v>
      </c>
      <c r="E3908" t="s">
        <v>23</v>
      </c>
      <c r="F3908" s="2">
        <v>45278</v>
      </c>
      <c r="G3908" t="s">
        <v>672</v>
      </c>
      <c r="H3908" t="s">
        <v>1941</v>
      </c>
      <c r="I3908">
        <v>-237.8</v>
      </c>
    </row>
    <row r="3909" spans="1:9" x14ac:dyDescent="0.35">
      <c r="A3909">
        <v>3024</v>
      </c>
      <c r="B3909">
        <v>105</v>
      </c>
      <c r="C3909" t="s">
        <v>660</v>
      </c>
      <c r="D3909">
        <v>266</v>
      </c>
      <c r="E3909" t="s">
        <v>23</v>
      </c>
      <c r="F3909" s="2">
        <v>45278</v>
      </c>
      <c r="G3909" t="s">
        <v>672</v>
      </c>
      <c r="H3909" t="s">
        <v>1504</v>
      </c>
      <c r="I3909">
        <v>-498.19</v>
      </c>
    </row>
    <row r="3910" spans="1:9" x14ac:dyDescent="0.35">
      <c r="A3910">
        <v>3025</v>
      </c>
      <c r="B3910">
        <v>105</v>
      </c>
      <c r="C3910" t="s">
        <v>660</v>
      </c>
      <c r="D3910">
        <v>266</v>
      </c>
      <c r="E3910" t="s">
        <v>23</v>
      </c>
      <c r="F3910" s="2">
        <v>45278</v>
      </c>
      <c r="G3910" t="s">
        <v>672</v>
      </c>
      <c r="H3910" t="s">
        <v>1090</v>
      </c>
      <c r="I3910">
        <v>-650</v>
      </c>
    </row>
    <row r="3911" spans="1:9" x14ac:dyDescent="0.35">
      <c r="A3911">
        <v>3026</v>
      </c>
      <c r="B3911">
        <v>105</v>
      </c>
      <c r="C3911" t="s">
        <v>660</v>
      </c>
      <c r="D3911">
        <v>266</v>
      </c>
      <c r="E3911" t="s">
        <v>23</v>
      </c>
      <c r="F3911" s="2">
        <v>45278</v>
      </c>
      <c r="G3911" t="s">
        <v>672</v>
      </c>
      <c r="H3911" t="s">
        <v>1941</v>
      </c>
      <c r="I3911">
        <v>-1224.19</v>
      </c>
    </row>
    <row r="3912" spans="1:9" x14ac:dyDescent="0.35">
      <c r="A3912">
        <v>3027</v>
      </c>
      <c r="B3912">
        <v>105</v>
      </c>
      <c r="C3912" t="s">
        <v>660</v>
      </c>
      <c r="D3912">
        <v>266</v>
      </c>
      <c r="E3912" t="s">
        <v>23</v>
      </c>
      <c r="F3912" s="2">
        <v>45278</v>
      </c>
      <c r="G3912" t="s">
        <v>672</v>
      </c>
      <c r="H3912" t="s">
        <v>1194</v>
      </c>
      <c r="I3912">
        <v>-1900</v>
      </c>
    </row>
    <row r="3913" spans="1:9" x14ac:dyDescent="0.35">
      <c r="A3913">
        <v>3028</v>
      </c>
      <c r="B3913">
        <v>105</v>
      </c>
      <c r="C3913" t="s">
        <v>660</v>
      </c>
      <c r="D3913">
        <v>266</v>
      </c>
      <c r="E3913" t="s">
        <v>23</v>
      </c>
      <c r="F3913" s="2">
        <v>45278</v>
      </c>
      <c r="G3913" t="s">
        <v>672</v>
      </c>
      <c r="H3913" t="s">
        <v>1944</v>
      </c>
      <c r="I3913">
        <v>-2427.89</v>
      </c>
    </row>
    <row r="3914" spans="1:9" x14ac:dyDescent="0.35">
      <c r="A3914">
        <v>3029</v>
      </c>
      <c r="B3914">
        <v>105</v>
      </c>
      <c r="C3914" t="s">
        <v>660</v>
      </c>
      <c r="D3914">
        <v>266</v>
      </c>
      <c r="E3914" t="s">
        <v>23</v>
      </c>
      <c r="F3914" s="2">
        <v>45278</v>
      </c>
      <c r="G3914" t="s">
        <v>672</v>
      </c>
      <c r="H3914" t="s">
        <v>788</v>
      </c>
      <c r="I3914">
        <v>-4</v>
      </c>
    </row>
    <row r="3915" spans="1:9" x14ac:dyDescent="0.35">
      <c r="A3915">
        <v>3030</v>
      </c>
      <c r="B3915">
        <v>105</v>
      </c>
      <c r="C3915" t="s">
        <v>660</v>
      </c>
      <c r="D3915">
        <v>266</v>
      </c>
      <c r="E3915" t="s">
        <v>23</v>
      </c>
      <c r="F3915" s="2">
        <v>45278</v>
      </c>
      <c r="G3915" t="s">
        <v>672</v>
      </c>
      <c r="H3915" t="s">
        <v>890</v>
      </c>
      <c r="I3915">
        <v>-98.24</v>
      </c>
    </row>
    <row r="3916" spans="1:9" x14ac:dyDescent="0.35">
      <c r="A3916">
        <v>3031</v>
      </c>
      <c r="B3916">
        <v>105</v>
      </c>
      <c r="C3916" t="s">
        <v>660</v>
      </c>
      <c r="D3916">
        <v>266</v>
      </c>
      <c r="E3916" t="s">
        <v>23</v>
      </c>
      <c r="F3916" s="2">
        <v>45278</v>
      </c>
      <c r="G3916" t="s">
        <v>672</v>
      </c>
      <c r="H3916" t="s">
        <v>696</v>
      </c>
      <c r="I3916">
        <v>-8.75</v>
      </c>
    </row>
    <row r="3917" spans="1:9" x14ac:dyDescent="0.35">
      <c r="A3917">
        <v>3032</v>
      </c>
      <c r="B3917">
        <v>105</v>
      </c>
      <c r="C3917" t="s">
        <v>660</v>
      </c>
      <c r="D3917">
        <v>266</v>
      </c>
      <c r="E3917" t="s">
        <v>23</v>
      </c>
      <c r="F3917" s="2">
        <v>45278</v>
      </c>
      <c r="G3917" t="s">
        <v>672</v>
      </c>
      <c r="H3917" t="s">
        <v>1997</v>
      </c>
      <c r="I3917">
        <v>-3475.83</v>
      </c>
    </row>
    <row r="3918" spans="1:9" x14ac:dyDescent="0.35">
      <c r="A3918">
        <v>3033</v>
      </c>
      <c r="B3918">
        <v>105</v>
      </c>
      <c r="C3918" t="s">
        <v>660</v>
      </c>
      <c r="D3918">
        <v>266</v>
      </c>
      <c r="E3918" t="s">
        <v>23</v>
      </c>
      <c r="F3918" s="2">
        <v>45278</v>
      </c>
      <c r="G3918" t="s">
        <v>672</v>
      </c>
      <c r="H3918" t="s">
        <v>1998</v>
      </c>
      <c r="I3918">
        <v>-2100</v>
      </c>
    </row>
    <row r="3919" spans="1:9" x14ac:dyDescent="0.35">
      <c r="A3919">
        <v>3034</v>
      </c>
      <c r="B3919">
        <v>105</v>
      </c>
      <c r="C3919" t="s">
        <v>660</v>
      </c>
      <c r="D3919">
        <v>266</v>
      </c>
      <c r="E3919" t="s">
        <v>23</v>
      </c>
      <c r="F3919" s="2">
        <v>45278</v>
      </c>
      <c r="G3919" t="s">
        <v>672</v>
      </c>
      <c r="H3919" t="s">
        <v>1999</v>
      </c>
      <c r="I3919">
        <v>-1725.37</v>
      </c>
    </row>
    <row r="3920" spans="1:9" x14ac:dyDescent="0.35">
      <c r="A3920">
        <v>3035</v>
      </c>
      <c r="B3920">
        <v>105</v>
      </c>
      <c r="C3920" t="s">
        <v>660</v>
      </c>
      <c r="D3920">
        <v>266</v>
      </c>
      <c r="E3920" t="s">
        <v>23</v>
      </c>
      <c r="F3920" s="2">
        <v>45278</v>
      </c>
      <c r="G3920" t="s">
        <v>672</v>
      </c>
      <c r="H3920" t="s">
        <v>2000</v>
      </c>
      <c r="I3920">
        <v>-1479</v>
      </c>
    </row>
    <row r="3921" spans="1:9" x14ac:dyDescent="0.35">
      <c r="A3921">
        <v>3036</v>
      </c>
      <c r="B3921">
        <v>105</v>
      </c>
      <c r="C3921" t="s">
        <v>660</v>
      </c>
      <c r="D3921">
        <v>266</v>
      </c>
      <c r="E3921" t="s">
        <v>23</v>
      </c>
      <c r="F3921" s="2">
        <v>45278</v>
      </c>
      <c r="G3921" t="s">
        <v>672</v>
      </c>
      <c r="H3921" t="s">
        <v>2001</v>
      </c>
      <c r="I3921">
        <v>-1703.96</v>
      </c>
    </row>
    <row r="3922" spans="1:9" x14ac:dyDescent="0.35">
      <c r="A3922">
        <v>3037</v>
      </c>
      <c r="B3922">
        <v>105</v>
      </c>
      <c r="C3922" t="s">
        <v>660</v>
      </c>
      <c r="D3922">
        <v>266</v>
      </c>
      <c r="E3922" t="s">
        <v>23</v>
      </c>
      <c r="F3922" s="2">
        <v>45278</v>
      </c>
      <c r="G3922" t="s">
        <v>672</v>
      </c>
      <c r="H3922" t="s">
        <v>2002</v>
      </c>
      <c r="I3922">
        <v>-2200</v>
      </c>
    </row>
    <row r="3923" spans="1:9" x14ac:dyDescent="0.35">
      <c r="A3923">
        <v>2969</v>
      </c>
      <c r="B3923">
        <v>105</v>
      </c>
      <c r="C3923" t="s">
        <v>660</v>
      </c>
      <c r="D3923">
        <v>266</v>
      </c>
      <c r="E3923" t="s">
        <v>23</v>
      </c>
      <c r="F3923" s="2">
        <v>45275</v>
      </c>
      <c r="G3923" t="s">
        <v>661</v>
      </c>
      <c r="H3923" t="s">
        <v>2003</v>
      </c>
      <c r="I3923">
        <v>3410.79</v>
      </c>
    </row>
    <row r="3924" spans="1:9" x14ac:dyDescent="0.35">
      <c r="A3924">
        <v>2970</v>
      </c>
      <c r="B3924">
        <v>105</v>
      </c>
      <c r="C3924" t="s">
        <v>660</v>
      </c>
      <c r="D3924">
        <v>266</v>
      </c>
      <c r="E3924" t="s">
        <v>23</v>
      </c>
      <c r="F3924" s="2">
        <v>45275</v>
      </c>
      <c r="G3924" t="s">
        <v>661</v>
      </c>
      <c r="H3924" t="s">
        <v>686</v>
      </c>
      <c r="I3924">
        <v>43000</v>
      </c>
    </row>
    <row r="3925" spans="1:9" x14ac:dyDescent="0.35">
      <c r="A3925">
        <v>2971</v>
      </c>
      <c r="B3925">
        <v>105</v>
      </c>
      <c r="C3925" t="s">
        <v>660</v>
      </c>
      <c r="D3925">
        <v>266</v>
      </c>
      <c r="E3925" t="s">
        <v>23</v>
      </c>
      <c r="F3925" s="2">
        <v>45275</v>
      </c>
      <c r="G3925" t="s">
        <v>661</v>
      </c>
      <c r="H3925" t="s">
        <v>2004</v>
      </c>
      <c r="I3925">
        <v>3000</v>
      </c>
    </row>
    <row r="3926" spans="1:9" x14ac:dyDescent="0.35">
      <c r="A3926">
        <v>2972</v>
      </c>
      <c r="B3926">
        <v>105</v>
      </c>
      <c r="C3926" t="s">
        <v>660</v>
      </c>
      <c r="D3926">
        <v>266</v>
      </c>
      <c r="E3926" t="s">
        <v>23</v>
      </c>
      <c r="F3926" s="2">
        <v>45275</v>
      </c>
      <c r="G3926" t="s">
        <v>661</v>
      </c>
      <c r="H3926" t="s">
        <v>2005</v>
      </c>
      <c r="I3926">
        <v>711.89</v>
      </c>
    </row>
    <row r="3927" spans="1:9" x14ac:dyDescent="0.35">
      <c r="A3927">
        <v>2973</v>
      </c>
      <c r="B3927">
        <v>105</v>
      </c>
      <c r="C3927" t="s">
        <v>660</v>
      </c>
      <c r="D3927">
        <v>266</v>
      </c>
      <c r="E3927" t="s">
        <v>23</v>
      </c>
      <c r="F3927" s="2">
        <v>45275</v>
      </c>
      <c r="G3927" t="s">
        <v>672</v>
      </c>
      <c r="H3927" t="s">
        <v>2006</v>
      </c>
      <c r="I3927">
        <v>-129</v>
      </c>
    </row>
    <row r="3928" spans="1:9" x14ac:dyDescent="0.35">
      <c r="A3928">
        <v>2974</v>
      </c>
      <c r="B3928">
        <v>105</v>
      </c>
      <c r="C3928" t="s">
        <v>660</v>
      </c>
      <c r="D3928">
        <v>266</v>
      </c>
      <c r="E3928" t="s">
        <v>23</v>
      </c>
      <c r="F3928" s="2">
        <v>45275</v>
      </c>
      <c r="G3928" t="s">
        <v>672</v>
      </c>
      <c r="H3928" t="s">
        <v>1292</v>
      </c>
      <c r="I3928">
        <v>-192.4</v>
      </c>
    </row>
    <row r="3929" spans="1:9" x14ac:dyDescent="0.35">
      <c r="A3929">
        <v>2975</v>
      </c>
      <c r="B3929">
        <v>105</v>
      </c>
      <c r="C3929" t="s">
        <v>660</v>
      </c>
      <c r="D3929">
        <v>266</v>
      </c>
      <c r="E3929" t="s">
        <v>23</v>
      </c>
      <c r="F3929" s="2">
        <v>45275</v>
      </c>
      <c r="G3929" t="s">
        <v>672</v>
      </c>
      <c r="H3929" t="s">
        <v>1656</v>
      </c>
      <c r="I3929">
        <v>-200</v>
      </c>
    </row>
    <row r="3930" spans="1:9" x14ac:dyDescent="0.35">
      <c r="A3930">
        <v>2976</v>
      </c>
      <c r="B3930">
        <v>105</v>
      </c>
      <c r="C3930" t="s">
        <v>660</v>
      </c>
      <c r="D3930">
        <v>266</v>
      </c>
      <c r="E3930" t="s">
        <v>23</v>
      </c>
      <c r="F3930" s="2">
        <v>45275</v>
      </c>
      <c r="G3930" t="s">
        <v>672</v>
      </c>
      <c r="H3930" t="s">
        <v>1208</v>
      </c>
      <c r="I3930">
        <v>-985.39</v>
      </c>
    </row>
    <row r="3931" spans="1:9" x14ac:dyDescent="0.35">
      <c r="A3931">
        <v>2977</v>
      </c>
      <c r="B3931">
        <v>105</v>
      </c>
      <c r="C3931" t="s">
        <v>660</v>
      </c>
      <c r="D3931">
        <v>266</v>
      </c>
      <c r="E3931" t="s">
        <v>23</v>
      </c>
      <c r="F3931" s="2">
        <v>45275</v>
      </c>
      <c r="G3931" t="s">
        <v>672</v>
      </c>
      <c r="H3931" t="s">
        <v>1088</v>
      </c>
      <c r="I3931">
        <v>-2011.63</v>
      </c>
    </row>
    <row r="3932" spans="1:9" x14ac:dyDescent="0.35">
      <c r="A3932">
        <v>2978</v>
      </c>
      <c r="B3932">
        <v>105</v>
      </c>
      <c r="C3932" t="s">
        <v>660</v>
      </c>
      <c r="D3932">
        <v>266</v>
      </c>
      <c r="E3932" t="s">
        <v>23</v>
      </c>
      <c r="F3932" s="2">
        <v>45275</v>
      </c>
      <c r="G3932" t="s">
        <v>672</v>
      </c>
      <c r="H3932" t="s">
        <v>1943</v>
      </c>
      <c r="I3932">
        <v>-2898.17</v>
      </c>
    </row>
    <row r="3933" spans="1:9" x14ac:dyDescent="0.35">
      <c r="A3933">
        <v>2979</v>
      </c>
      <c r="B3933">
        <v>105</v>
      </c>
      <c r="C3933" t="s">
        <v>660</v>
      </c>
      <c r="D3933">
        <v>266</v>
      </c>
      <c r="E3933" t="s">
        <v>23</v>
      </c>
      <c r="F3933" s="2">
        <v>45275</v>
      </c>
      <c r="G3933" t="s">
        <v>672</v>
      </c>
      <c r="H3933" t="s">
        <v>1134</v>
      </c>
      <c r="I3933">
        <v>-3756.66</v>
      </c>
    </row>
    <row r="3934" spans="1:9" x14ac:dyDescent="0.35">
      <c r="A3934">
        <v>2980</v>
      </c>
      <c r="B3934">
        <v>105</v>
      </c>
      <c r="C3934" t="s">
        <v>660</v>
      </c>
      <c r="D3934">
        <v>266</v>
      </c>
      <c r="E3934" t="s">
        <v>23</v>
      </c>
      <c r="F3934" s="2">
        <v>45275</v>
      </c>
      <c r="G3934" t="s">
        <v>672</v>
      </c>
      <c r="H3934" t="s">
        <v>2007</v>
      </c>
      <c r="I3934">
        <v>-4310.2700000000004</v>
      </c>
    </row>
    <row r="3935" spans="1:9" x14ac:dyDescent="0.35">
      <c r="A3935">
        <v>2981</v>
      </c>
      <c r="B3935">
        <v>105</v>
      </c>
      <c r="C3935" t="s">
        <v>660</v>
      </c>
      <c r="D3935">
        <v>266</v>
      </c>
      <c r="E3935" t="s">
        <v>23</v>
      </c>
      <c r="F3935" s="2">
        <v>45275</v>
      </c>
      <c r="G3935" t="s">
        <v>672</v>
      </c>
      <c r="H3935" t="s">
        <v>2008</v>
      </c>
      <c r="I3935">
        <v>-4310.2700000000004</v>
      </c>
    </row>
    <row r="3936" spans="1:9" x14ac:dyDescent="0.35">
      <c r="A3936">
        <v>2982</v>
      </c>
      <c r="B3936">
        <v>105</v>
      </c>
      <c r="C3936" t="s">
        <v>660</v>
      </c>
      <c r="D3936">
        <v>266</v>
      </c>
      <c r="E3936" t="s">
        <v>23</v>
      </c>
      <c r="F3936" s="2">
        <v>45275</v>
      </c>
      <c r="G3936" t="s">
        <v>672</v>
      </c>
      <c r="H3936" t="s">
        <v>788</v>
      </c>
      <c r="I3936">
        <v>-1.65</v>
      </c>
    </row>
    <row r="3937" spans="1:9" x14ac:dyDescent="0.35">
      <c r="A3937">
        <v>2983</v>
      </c>
      <c r="B3937">
        <v>105</v>
      </c>
      <c r="C3937" t="s">
        <v>660</v>
      </c>
      <c r="D3937">
        <v>266</v>
      </c>
      <c r="E3937" t="s">
        <v>23</v>
      </c>
      <c r="F3937" s="2">
        <v>45275</v>
      </c>
      <c r="G3937" t="s">
        <v>672</v>
      </c>
      <c r="H3937" t="s">
        <v>2009</v>
      </c>
      <c r="I3937">
        <v>-43.66</v>
      </c>
    </row>
    <row r="3938" spans="1:9" x14ac:dyDescent="0.35">
      <c r="A3938">
        <v>2984</v>
      </c>
      <c r="B3938">
        <v>105</v>
      </c>
      <c r="C3938" t="s">
        <v>660</v>
      </c>
      <c r="D3938">
        <v>266</v>
      </c>
      <c r="E3938" t="s">
        <v>23</v>
      </c>
      <c r="F3938" s="2">
        <v>45275</v>
      </c>
      <c r="G3938" t="s">
        <v>672</v>
      </c>
      <c r="H3938" t="s">
        <v>696</v>
      </c>
      <c r="I3938">
        <v>-3.73</v>
      </c>
    </row>
    <row r="3939" spans="1:9" x14ac:dyDescent="0.35">
      <c r="A3939">
        <v>2985</v>
      </c>
      <c r="B3939">
        <v>105</v>
      </c>
      <c r="C3939" t="s">
        <v>660</v>
      </c>
      <c r="D3939">
        <v>266</v>
      </c>
      <c r="E3939" t="s">
        <v>23</v>
      </c>
      <c r="F3939" s="2">
        <v>45275</v>
      </c>
      <c r="G3939" t="s">
        <v>672</v>
      </c>
      <c r="H3939" t="s">
        <v>696</v>
      </c>
      <c r="I3939">
        <v>-4.18</v>
      </c>
    </row>
    <row r="3940" spans="1:9" x14ac:dyDescent="0.35">
      <c r="A3940">
        <v>2986</v>
      </c>
      <c r="B3940">
        <v>105</v>
      </c>
      <c r="C3940" t="s">
        <v>660</v>
      </c>
      <c r="D3940">
        <v>266</v>
      </c>
      <c r="E3940" t="s">
        <v>23</v>
      </c>
      <c r="F3940" s="2">
        <v>45275</v>
      </c>
      <c r="G3940" t="s">
        <v>672</v>
      </c>
      <c r="H3940" t="s">
        <v>696</v>
      </c>
      <c r="I3940">
        <v>-5.83</v>
      </c>
    </row>
    <row r="3941" spans="1:9" x14ac:dyDescent="0.35">
      <c r="A3941">
        <v>2987</v>
      </c>
      <c r="B3941">
        <v>105</v>
      </c>
      <c r="C3941" t="s">
        <v>660</v>
      </c>
      <c r="D3941">
        <v>266</v>
      </c>
      <c r="E3941" t="s">
        <v>23</v>
      </c>
      <c r="F3941" s="2">
        <v>45275</v>
      </c>
      <c r="G3941" t="s">
        <v>672</v>
      </c>
      <c r="H3941" t="s">
        <v>696</v>
      </c>
      <c r="I3941">
        <v>-9</v>
      </c>
    </row>
    <row r="3942" spans="1:9" x14ac:dyDescent="0.35">
      <c r="A3942">
        <v>2988</v>
      </c>
      <c r="B3942">
        <v>105</v>
      </c>
      <c r="C3942" t="s">
        <v>660</v>
      </c>
      <c r="D3942">
        <v>266</v>
      </c>
      <c r="E3942" t="s">
        <v>23</v>
      </c>
      <c r="F3942" s="2">
        <v>45275</v>
      </c>
      <c r="G3942" t="s">
        <v>672</v>
      </c>
      <c r="H3942" t="s">
        <v>696</v>
      </c>
      <c r="I3942">
        <v>-9</v>
      </c>
    </row>
    <row r="3943" spans="1:9" x14ac:dyDescent="0.35">
      <c r="A3943">
        <v>2989</v>
      </c>
      <c r="B3943">
        <v>105</v>
      </c>
      <c r="C3943" t="s">
        <v>660</v>
      </c>
      <c r="D3943">
        <v>266</v>
      </c>
      <c r="E3943" t="s">
        <v>23</v>
      </c>
      <c r="F3943" s="2">
        <v>45275</v>
      </c>
      <c r="G3943" t="s">
        <v>672</v>
      </c>
      <c r="H3943" t="s">
        <v>696</v>
      </c>
      <c r="I3943">
        <v>-9</v>
      </c>
    </row>
    <row r="3944" spans="1:9" x14ac:dyDescent="0.35">
      <c r="A3944">
        <v>2990</v>
      </c>
      <c r="B3944">
        <v>105</v>
      </c>
      <c r="C3944" t="s">
        <v>660</v>
      </c>
      <c r="D3944">
        <v>266</v>
      </c>
      <c r="E3944" t="s">
        <v>23</v>
      </c>
      <c r="F3944" s="2">
        <v>45275</v>
      </c>
      <c r="G3944" t="s">
        <v>672</v>
      </c>
      <c r="H3944" t="s">
        <v>696</v>
      </c>
      <c r="I3944">
        <v>-9</v>
      </c>
    </row>
    <row r="3945" spans="1:9" x14ac:dyDescent="0.35">
      <c r="A3945">
        <v>2991</v>
      </c>
      <c r="B3945">
        <v>105</v>
      </c>
      <c r="C3945" t="s">
        <v>660</v>
      </c>
      <c r="D3945">
        <v>266</v>
      </c>
      <c r="E3945" t="s">
        <v>23</v>
      </c>
      <c r="F3945" s="2">
        <v>45275</v>
      </c>
      <c r="G3945" t="s">
        <v>672</v>
      </c>
      <c r="H3945" t="s">
        <v>696</v>
      </c>
      <c r="I3945">
        <v>-9</v>
      </c>
    </row>
    <row r="3946" spans="1:9" x14ac:dyDescent="0.35">
      <c r="A3946">
        <v>2992</v>
      </c>
      <c r="B3946">
        <v>105</v>
      </c>
      <c r="C3946" t="s">
        <v>660</v>
      </c>
      <c r="D3946">
        <v>266</v>
      </c>
      <c r="E3946" t="s">
        <v>23</v>
      </c>
      <c r="F3946" s="2">
        <v>45275</v>
      </c>
      <c r="G3946" t="s">
        <v>672</v>
      </c>
      <c r="H3946" t="s">
        <v>696</v>
      </c>
      <c r="I3946">
        <v>-9</v>
      </c>
    </row>
    <row r="3947" spans="1:9" x14ac:dyDescent="0.35">
      <c r="A3947">
        <v>2993</v>
      </c>
      <c r="B3947">
        <v>105</v>
      </c>
      <c r="C3947" t="s">
        <v>660</v>
      </c>
      <c r="D3947">
        <v>266</v>
      </c>
      <c r="E3947" t="s">
        <v>23</v>
      </c>
      <c r="F3947" s="2">
        <v>45275</v>
      </c>
      <c r="G3947" t="s">
        <v>672</v>
      </c>
      <c r="H3947" t="s">
        <v>696</v>
      </c>
      <c r="I3947">
        <v>-9</v>
      </c>
    </row>
    <row r="3948" spans="1:9" x14ac:dyDescent="0.35">
      <c r="A3948">
        <v>2994</v>
      </c>
      <c r="B3948">
        <v>105</v>
      </c>
      <c r="C3948" t="s">
        <v>660</v>
      </c>
      <c r="D3948">
        <v>266</v>
      </c>
      <c r="E3948" t="s">
        <v>23</v>
      </c>
      <c r="F3948" s="2">
        <v>45275</v>
      </c>
      <c r="G3948" t="s">
        <v>672</v>
      </c>
      <c r="H3948" t="s">
        <v>696</v>
      </c>
      <c r="I3948">
        <v>-9</v>
      </c>
    </row>
    <row r="3949" spans="1:9" x14ac:dyDescent="0.35">
      <c r="A3949">
        <v>2995</v>
      </c>
      <c r="B3949">
        <v>105</v>
      </c>
      <c r="C3949" t="s">
        <v>660</v>
      </c>
      <c r="D3949">
        <v>266</v>
      </c>
      <c r="E3949" t="s">
        <v>23</v>
      </c>
      <c r="F3949" s="2">
        <v>45275</v>
      </c>
      <c r="G3949" t="s">
        <v>672</v>
      </c>
      <c r="H3949" t="s">
        <v>696</v>
      </c>
      <c r="I3949">
        <v>-9</v>
      </c>
    </row>
    <row r="3950" spans="1:9" x14ac:dyDescent="0.35">
      <c r="A3950">
        <v>2996</v>
      </c>
      <c r="B3950">
        <v>105</v>
      </c>
      <c r="C3950" t="s">
        <v>660</v>
      </c>
      <c r="D3950">
        <v>266</v>
      </c>
      <c r="E3950" t="s">
        <v>23</v>
      </c>
      <c r="F3950" s="2">
        <v>45275</v>
      </c>
      <c r="G3950" t="s">
        <v>672</v>
      </c>
      <c r="H3950" t="s">
        <v>696</v>
      </c>
      <c r="I3950">
        <v>-3.5</v>
      </c>
    </row>
    <row r="3951" spans="1:9" x14ac:dyDescent="0.35">
      <c r="A3951">
        <v>2997</v>
      </c>
      <c r="B3951">
        <v>105</v>
      </c>
      <c r="C3951" t="s">
        <v>660</v>
      </c>
      <c r="D3951">
        <v>266</v>
      </c>
      <c r="E3951" t="s">
        <v>23</v>
      </c>
      <c r="F3951" s="2">
        <v>45275</v>
      </c>
      <c r="G3951" t="s">
        <v>672</v>
      </c>
      <c r="H3951" t="s">
        <v>686</v>
      </c>
      <c r="I3951">
        <v>-11917.73</v>
      </c>
    </row>
    <row r="3952" spans="1:9" x14ac:dyDescent="0.35">
      <c r="A3952">
        <v>2998</v>
      </c>
      <c r="B3952">
        <v>105</v>
      </c>
      <c r="C3952" t="s">
        <v>660</v>
      </c>
      <c r="D3952">
        <v>266</v>
      </c>
      <c r="E3952" t="s">
        <v>23</v>
      </c>
      <c r="F3952" s="2">
        <v>45275</v>
      </c>
      <c r="G3952" t="s">
        <v>672</v>
      </c>
      <c r="H3952" t="s">
        <v>1590</v>
      </c>
      <c r="I3952">
        <v>-3000</v>
      </c>
    </row>
    <row r="3953" spans="1:9" x14ac:dyDescent="0.35">
      <c r="A3953">
        <v>2999</v>
      </c>
      <c r="B3953">
        <v>105</v>
      </c>
      <c r="C3953" t="s">
        <v>660</v>
      </c>
      <c r="D3953">
        <v>266</v>
      </c>
      <c r="E3953" t="s">
        <v>23</v>
      </c>
      <c r="F3953" s="2">
        <v>45275</v>
      </c>
      <c r="G3953" t="s">
        <v>672</v>
      </c>
      <c r="H3953" t="s">
        <v>1866</v>
      </c>
      <c r="I3953">
        <v>-2500</v>
      </c>
    </row>
    <row r="3954" spans="1:9" x14ac:dyDescent="0.35">
      <c r="A3954">
        <v>3000</v>
      </c>
      <c r="B3954">
        <v>105</v>
      </c>
      <c r="C3954" t="s">
        <v>660</v>
      </c>
      <c r="D3954">
        <v>266</v>
      </c>
      <c r="E3954" t="s">
        <v>23</v>
      </c>
      <c r="F3954" s="2">
        <v>45275</v>
      </c>
      <c r="G3954" t="s">
        <v>672</v>
      </c>
      <c r="H3954" t="s">
        <v>2010</v>
      </c>
      <c r="I3954">
        <v>-1089.51</v>
      </c>
    </row>
    <row r="3955" spans="1:9" x14ac:dyDescent="0.35">
      <c r="A3955">
        <v>3001</v>
      </c>
      <c r="B3955">
        <v>105</v>
      </c>
      <c r="C3955" t="s">
        <v>660</v>
      </c>
      <c r="D3955">
        <v>266</v>
      </c>
      <c r="E3955" t="s">
        <v>23</v>
      </c>
      <c r="F3955" s="2">
        <v>45275</v>
      </c>
      <c r="G3955" t="s">
        <v>672</v>
      </c>
      <c r="H3955" t="s">
        <v>2011</v>
      </c>
      <c r="I3955">
        <v>-100</v>
      </c>
    </row>
    <row r="3956" spans="1:9" x14ac:dyDescent="0.35">
      <c r="A3956">
        <v>3002</v>
      </c>
      <c r="B3956">
        <v>105</v>
      </c>
      <c r="C3956" t="s">
        <v>660</v>
      </c>
      <c r="D3956">
        <v>266</v>
      </c>
      <c r="E3956" t="s">
        <v>23</v>
      </c>
      <c r="F3956" s="2">
        <v>45275</v>
      </c>
      <c r="G3956" t="s">
        <v>672</v>
      </c>
      <c r="H3956" t="s">
        <v>2012</v>
      </c>
      <c r="I3956">
        <v>-100</v>
      </c>
    </row>
    <row r="3957" spans="1:9" x14ac:dyDescent="0.35">
      <c r="A3957">
        <v>3003</v>
      </c>
      <c r="B3957">
        <v>105</v>
      </c>
      <c r="C3957" t="s">
        <v>660</v>
      </c>
      <c r="D3957">
        <v>266</v>
      </c>
      <c r="E3957" t="s">
        <v>23</v>
      </c>
      <c r="F3957" s="2">
        <v>45275</v>
      </c>
      <c r="G3957" t="s">
        <v>672</v>
      </c>
      <c r="H3957" t="s">
        <v>2013</v>
      </c>
      <c r="I3957">
        <v>-100</v>
      </c>
    </row>
    <row r="3958" spans="1:9" x14ac:dyDescent="0.35">
      <c r="A3958">
        <v>3004</v>
      </c>
      <c r="B3958">
        <v>105</v>
      </c>
      <c r="C3958" t="s">
        <v>660</v>
      </c>
      <c r="D3958">
        <v>266</v>
      </c>
      <c r="E3958" t="s">
        <v>23</v>
      </c>
      <c r="F3958" s="2">
        <v>45275</v>
      </c>
      <c r="G3958" t="s">
        <v>672</v>
      </c>
      <c r="H3958" t="s">
        <v>2014</v>
      </c>
      <c r="I3958">
        <v>-100</v>
      </c>
    </row>
    <row r="3959" spans="1:9" x14ac:dyDescent="0.35">
      <c r="A3959">
        <v>3005</v>
      </c>
      <c r="B3959">
        <v>105</v>
      </c>
      <c r="C3959" t="s">
        <v>660</v>
      </c>
      <c r="D3959">
        <v>266</v>
      </c>
      <c r="E3959" t="s">
        <v>23</v>
      </c>
      <c r="F3959" s="2">
        <v>45275</v>
      </c>
      <c r="G3959" t="s">
        <v>672</v>
      </c>
      <c r="H3959" t="s">
        <v>2015</v>
      </c>
      <c r="I3959">
        <v>-100</v>
      </c>
    </row>
    <row r="3960" spans="1:9" x14ac:dyDescent="0.35">
      <c r="A3960">
        <v>3006</v>
      </c>
      <c r="B3960">
        <v>105</v>
      </c>
      <c r="C3960" t="s">
        <v>660</v>
      </c>
      <c r="D3960">
        <v>266</v>
      </c>
      <c r="E3960" t="s">
        <v>23</v>
      </c>
      <c r="F3960" s="2">
        <v>45275</v>
      </c>
      <c r="G3960" t="s">
        <v>672</v>
      </c>
      <c r="H3960" t="s">
        <v>2016</v>
      </c>
      <c r="I3960">
        <v>-100</v>
      </c>
    </row>
    <row r="3961" spans="1:9" x14ac:dyDescent="0.35">
      <c r="A3961">
        <v>3007</v>
      </c>
      <c r="B3961">
        <v>105</v>
      </c>
      <c r="C3961" t="s">
        <v>660</v>
      </c>
      <c r="D3961">
        <v>266</v>
      </c>
      <c r="E3961" t="s">
        <v>23</v>
      </c>
      <c r="F3961" s="2">
        <v>45275</v>
      </c>
      <c r="G3961" t="s">
        <v>672</v>
      </c>
      <c r="H3961" t="s">
        <v>2017</v>
      </c>
      <c r="I3961">
        <v>-100</v>
      </c>
    </row>
    <row r="3962" spans="1:9" x14ac:dyDescent="0.35">
      <c r="A3962">
        <v>3008</v>
      </c>
      <c r="B3962">
        <v>105</v>
      </c>
      <c r="C3962" t="s">
        <v>660</v>
      </c>
      <c r="D3962">
        <v>266</v>
      </c>
      <c r="E3962" t="s">
        <v>23</v>
      </c>
      <c r="F3962" s="2">
        <v>45275</v>
      </c>
      <c r="G3962" t="s">
        <v>672</v>
      </c>
      <c r="H3962" t="s">
        <v>2018</v>
      </c>
      <c r="I3962">
        <v>-100</v>
      </c>
    </row>
    <row r="3963" spans="1:9" x14ac:dyDescent="0.35">
      <c r="A3963">
        <v>3009</v>
      </c>
      <c r="B3963">
        <v>105</v>
      </c>
      <c r="C3963" t="s">
        <v>660</v>
      </c>
      <c r="D3963">
        <v>266</v>
      </c>
      <c r="E3963" t="s">
        <v>23</v>
      </c>
      <c r="F3963" s="2">
        <v>45275</v>
      </c>
      <c r="G3963" t="s">
        <v>672</v>
      </c>
      <c r="H3963" t="s">
        <v>2019</v>
      </c>
      <c r="I3963">
        <v>-100</v>
      </c>
    </row>
    <row r="3964" spans="1:9" x14ac:dyDescent="0.35">
      <c r="A3964">
        <v>3010</v>
      </c>
      <c r="B3964">
        <v>105</v>
      </c>
      <c r="C3964" t="s">
        <v>660</v>
      </c>
      <c r="D3964">
        <v>266</v>
      </c>
      <c r="E3964" t="s">
        <v>23</v>
      </c>
      <c r="F3964" s="2">
        <v>45275</v>
      </c>
      <c r="G3964" t="s">
        <v>672</v>
      </c>
      <c r="H3964" t="s">
        <v>2020</v>
      </c>
      <c r="I3964">
        <v>-2400</v>
      </c>
    </row>
    <row r="3965" spans="1:9" x14ac:dyDescent="0.35">
      <c r="A3965">
        <v>3011</v>
      </c>
      <c r="B3965">
        <v>105</v>
      </c>
      <c r="C3965" t="s">
        <v>660</v>
      </c>
      <c r="D3965">
        <v>266</v>
      </c>
      <c r="E3965" t="s">
        <v>23</v>
      </c>
      <c r="F3965" s="2">
        <v>45275</v>
      </c>
      <c r="G3965" t="s">
        <v>672</v>
      </c>
      <c r="H3965" t="s">
        <v>2021</v>
      </c>
      <c r="I3965">
        <v>-2112</v>
      </c>
    </row>
    <row r="3966" spans="1:9" x14ac:dyDescent="0.35">
      <c r="A3966">
        <v>3012</v>
      </c>
      <c r="B3966">
        <v>105</v>
      </c>
      <c r="C3966" t="s">
        <v>660</v>
      </c>
      <c r="D3966">
        <v>266</v>
      </c>
      <c r="E3966" t="s">
        <v>23</v>
      </c>
      <c r="F3966" s="2">
        <v>45275</v>
      </c>
      <c r="G3966" t="s">
        <v>672</v>
      </c>
      <c r="H3966" t="s">
        <v>2022</v>
      </c>
      <c r="I3966">
        <v>-3000</v>
      </c>
    </row>
    <row r="3967" spans="1:9" x14ac:dyDescent="0.35">
      <c r="A3967">
        <v>3013</v>
      </c>
      <c r="B3967">
        <v>105</v>
      </c>
      <c r="C3967" t="s">
        <v>660</v>
      </c>
      <c r="D3967">
        <v>266</v>
      </c>
      <c r="E3967" t="s">
        <v>23</v>
      </c>
      <c r="F3967" s="2">
        <v>45275</v>
      </c>
      <c r="G3967" t="s">
        <v>672</v>
      </c>
      <c r="H3967" t="s">
        <v>2023</v>
      </c>
      <c r="I3967">
        <v>-1190</v>
      </c>
    </row>
    <row r="3968" spans="1:9" x14ac:dyDescent="0.35">
      <c r="A3968">
        <v>3014</v>
      </c>
      <c r="B3968">
        <v>105</v>
      </c>
      <c r="C3968" t="s">
        <v>660</v>
      </c>
      <c r="D3968">
        <v>266</v>
      </c>
      <c r="E3968" t="s">
        <v>23</v>
      </c>
      <c r="F3968" s="2">
        <v>45275</v>
      </c>
      <c r="G3968" t="s">
        <v>672</v>
      </c>
      <c r="H3968" t="s">
        <v>2024</v>
      </c>
      <c r="I3968">
        <v>-1302</v>
      </c>
    </row>
    <row r="3969" spans="1:9" x14ac:dyDescent="0.35">
      <c r="A3969">
        <v>3015</v>
      </c>
      <c r="B3969">
        <v>105</v>
      </c>
      <c r="C3969" t="s">
        <v>660</v>
      </c>
      <c r="D3969">
        <v>266</v>
      </c>
      <c r="E3969" t="s">
        <v>23</v>
      </c>
      <c r="F3969" s="2">
        <v>45275</v>
      </c>
      <c r="G3969" t="s">
        <v>672</v>
      </c>
      <c r="H3969" t="s">
        <v>2025</v>
      </c>
      <c r="I3969">
        <v>-1774.1</v>
      </c>
    </row>
    <row r="3970" spans="1:9" x14ac:dyDescent="0.35">
      <c r="A3970">
        <v>2953</v>
      </c>
      <c r="B3970">
        <v>105</v>
      </c>
      <c r="C3970" t="s">
        <v>660</v>
      </c>
      <c r="D3970">
        <v>266</v>
      </c>
      <c r="E3970" t="s">
        <v>23</v>
      </c>
      <c r="F3970" s="2">
        <v>45274</v>
      </c>
      <c r="G3970" t="s">
        <v>661</v>
      </c>
      <c r="H3970" t="s">
        <v>662</v>
      </c>
      <c r="I3970">
        <v>3263.43</v>
      </c>
    </row>
    <row r="3971" spans="1:9" x14ac:dyDescent="0.35">
      <c r="A3971">
        <v>2954</v>
      </c>
      <c r="B3971">
        <v>105</v>
      </c>
      <c r="C3971" t="s">
        <v>660</v>
      </c>
      <c r="D3971">
        <v>266</v>
      </c>
      <c r="E3971" t="s">
        <v>23</v>
      </c>
      <c r="F3971" s="2">
        <v>45274</v>
      </c>
      <c r="G3971" t="s">
        <v>661</v>
      </c>
      <c r="H3971" t="s">
        <v>686</v>
      </c>
      <c r="I3971">
        <v>7228.35</v>
      </c>
    </row>
    <row r="3972" spans="1:9" x14ac:dyDescent="0.35">
      <c r="A3972">
        <v>2955</v>
      </c>
      <c r="B3972">
        <v>105</v>
      </c>
      <c r="C3972" t="s">
        <v>660</v>
      </c>
      <c r="D3972">
        <v>266</v>
      </c>
      <c r="E3972" t="s">
        <v>23</v>
      </c>
      <c r="F3972" s="2">
        <v>45274</v>
      </c>
      <c r="G3972" t="s">
        <v>661</v>
      </c>
      <c r="H3972" t="s">
        <v>2026</v>
      </c>
      <c r="I3972">
        <v>6820</v>
      </c>
    </row>
    <row r="3973" spans="1:9" x14ac:dyDescent="0.35">
      <c r="A3973">
        <v>2956</v>
      </c>
      <c r="B3973">
        <v>105</v>
      </c>
      <c r="C3973" t="s">
        <v>660</v>
      </c>
      <c r="D3973">
        <v>266</v>
      </c>
      <c r="E3973" t="s">
        <v>23</v>
      </c>
      <c r="F3973" s="2">
        <v>45274</v>
      </c>
      <c r="G3973" t="s">
        <v>672</v>
      </c>
      <c r="H3973" t="s">
        <v>1292</v>
      </c>
      <c r="I3973">
        <v>-178.1</v>
      </c>
    </row>
    <row r="3974" spans="1:9" x14ac:dyDescent="0.35">
      <c r="A3974">
        <v>2957</v>
      </c>
      <c r="B3974">
        <v>105</v>
      </c>
      <c r="C3974" t="s">
        <v>660</v>
      </c>
      <c r="D3974">
        <v>266</v>
      </c>
      <c r="E3974" t="s">
        <v>23</v>
      </c>
      <c r="F3974" s="2">
        <v>45274</v>
      </c>
      <c r="G3974" t="s">
        <v>672</v>
      </c>
      <c r="H3974" t="s">
        <v>1085</v>
      </c>
      <c r="I3974">
        <v>-249.47</v>
      </c>
    </row>
    <row r="3975" spans="1:9" x14ac:dyDescent="0.35">
      <c r="A3975">
        <v>2958</v>
      </c>
      <c r="B3975">
        <v>105</v>
      </c>
      <c r="C3975" t="s">
        <v>660</v>
      </c>
      <c r="D3975">
        <v>266</v>
      </c>
      <c r="E3975" t="s">
        <v>23</v>
      </c>
      <c r="F3975" s="2">
        <v>45274</v>
      </c>
      <c r="G3975" t="s">
        <v>672</v>
      </c>
      <c r="H3975" t="s">
        <v>1088</v>
      </c>
      <c r="I3975">
        <v>-592.61</v>
      </c>
    </row>
    <row r="3976" spans="1:9" x14ac:dyDescent="0.35">
      <c r="A3976">
        <v>2959</v>
      </c>
      <c r="B3976">
        <v>105</v>
      </c>
      <c r="C3976" t="s">
        <v>660</v>
      </c>
      <c r="D3976">
        <v>266</v>
      </c>
      <c r="E3976" t="s">
        <v>23</v>
      </c>
      <c r="F3976" s="2">
        <v>45274</v>
      </c>
      <c r="G3976" t="s">
        <v>672</v>
      </c>
      <c r="H3976" t="s">
        <v>1294</v>
      </c>
      <c r="I3976">
        <v>-520.04999999999995</v>
      </c>
    </row>
    <row r="3977" spans="1:9" x14ac:dyDescent="0.35">
      <c r="A3977">
        <v>2960</v>
      </c>
      <c r="B3977">
        <v>105</v>
      </c>
      <c r="C3977" t="s">
        <v>660</v>
      </c>
      <c r="D3977">
        <v>266</v>
      </c>
      <c r="E3977" t="s">
        <v>23</v>
      </c>
      <c r="F3977" s="2">
        <v>45274</v>
      </c>
      <c r="G3977" t="s">
        <v>672</v>
      </c>
      <c r="H3977" t="s">
        <v>1560</v>
      </c>
      <c r="I3977">
        <v>-653.01</v>
      </c>
    </row>
    <row r="3978" spans="1:9" x14ac:dyDescent="0.35">
      <c r="A3978">
        <v>2961</v>
      </c>
      <c r="B3978">
        <v>105</v>
      </c>
      <c r="C3978" t="s">
        <v>660</v>
      </c>
      <c r="D3978">
        <v>266</v>
      </c>
      <c r="E3978" t="s">
        <v>23</v>
      </c>
      <c r="F3978" s="2">
        <v>45274</v>
      </c>
      <c r="G3978" t="s">
        <v>672</v>
      </c>
      <c r="H3978" t="s">
        <v>1850</v>
      </c>
      <c r="I3978">
        <v>-1604.7</v>
      </c>
    </row>
    <row r="3979" spans="1:9" x14ac:dyDescent="0.35">
      <c r="A3979">
        <v>2962</v>
      </c>
      <c r="B3979">
        <v>105</v>
      </c>
      <c r="C3979" t="s">
        <v>660</v>
      </c>
      <c r="D3979">
        <v>266</v>
      </c>
      <c r="E3979" t="s">
        <v>23</v>
      </c>
      <c r="F3979" s="2">
        <v>45274</v>
      </c>
      <c r="G3979" t="s">
        <v>672</v>
      </c>
      <c r="H3979" t="s">
        <v>1093</v>
      </c>
      <c r="I3979">
        <v>-4007.91</v>
      </c>
    </row>
    <row r="3980" spans="1:9" x14ac:dyDescent="0.35">
      <c r="A3980">
        <v>2963</v>
      </c>
      <c r="B3980">
        <v>105</v>
      </c>
      <c r="C3980" t="s">
        <v>660</v>
      </c>
      <c r="D3980">
        <v>266</v>
      </c>
      <c r="E3980" t="s">
        <v>23</v>
      </c>
      <c r="F3980" s="2">
        <v>45274</v>
      </c>
      <c r="G3980" t="s">
        <v>672</v>
      </c>
      <c r="H3980" t="s">
        <v>2027</v>
      </c>
      <c r="I3980">
        <v>-2.0499999999999998</v>
      </c>
    </row>
    <row r="3981" spans="1:9" x14ac:dyDescent="0.35">
      <c r="A3981">
        <v>2964</v>
      </c>
      <c r="B3981">
        <v>105</v>
      </c>
      <c r="C3981" t="s">
        <v>660</v>
      </c>
      <c r="D3981">
        <v>266</v>
      </c>
      <c r="E3981" t="s">
        <v>23</v>
      </c>
      <c r="F3981" s="2">
        <v>45274</v>
      </c>
      <c r="G3981" t="s">
        <v>672</v>
      </c>
      <c r="H3981" t="s">
        <v>696</v>
      </c>
      <c r="I3981">
        <v>-1.65</v>
      </c>
    </row>
    <row r="3982" spans="1:9" x14ac:dyDescent="0.35">
      <c r="A3982">
        <v>2965</v>
      </c>
      <c r="B3982">
        <v>105</v>
      </c>
      <c r="C3982" t="s">
        <v>660</v>
      </c>
      <c r="D3982">
        <v>266</v>
      </c>
      <c r="E3982" t="s">
        <v>23</v>
      </c>
      <c r="F3982" s="2">
        <v>45274</v>
      </c>
      <c r="G3982" t="s">
        <v>672</v>
      </c>
      <c r="H3982" t="s">
        <v>2028</v>
      </c>
      <c r="I3982">
        <v>-112.21</v>
      </c>
    </row>
    <row r="3983" spans="1:9" x14ac:dyDescent="0.35">
      <c r="A3983">
        <v>2966</v>
      </c>
      <c r="B3983">
        <v>105</v>
      </c>
      <c r="C3983" t="s">
        <v>660</v>
      </c>
      <c r="D3983">
        <v>266</v>
      </c>
      <c r="E3983" t="s">
        <v>23</v>
      </c>
      <c r="F3983" s="2">
        <v>45274</v>
      </c>
      <c r="G3983" t="s">
        <v>672</v>
      </c>
      <c r="H3983" t="s">
        <v>686</v>
      </c>
      <c r="I3983">
        <v>-6820.01</v>
      </c>
    </row>
    <row r="3984" spans="1:9" x14ac:dyDescent="0.35">
      <c r="A3984">
        <v>2967</v>
      </c>
      <c r="B3984">
        <v>105</v>
      </c>
      <c r="C3984" t="s">
        <v>660</v>
      </c>
      <c r="D3984">
        <v>266</v>
      </c>
      <c r="E3984" t="s">
        <v>23</v>
      </c>
      <c r="F3984" s="2">
        <v>45274</v>
      </c>
      <c r="G3984" t="s">
        <v>672</v>
      </c>
      <c r="H3984" t="s">
        <v>2010</v>
      </c>
      <c r="I3984">
        <v>-1945.01</v>
      </c>
    </row>
    <row r="3985" spans="1:9" x14ac:dyDescent="0.35">
      <c r="A3985">
        <v>2968</v>
      </c>
      <c r="B3985">
        <v>105</v>
      </c>
      <c r="C3985" t="s">
        <v>660</v>
      </c>
      <c r="D3985">
        <v>266</v>
      </c>
      <c r="E3985" t="s">
        <v>23</v>
      </c>
      <c r="F3985" s="2">
        <v>45274</v>
      </c>
      <c r="G3985" t="s">
        <v>672</v>
      </c>
      <c r="H3985" t="s">
        <v>2029</v>
      </c>
      <c r="I3985">
        <v>-625</v>
      </c>
    </row>
    <row r="3986" spans="1:9" x14ac:dyDescent="0.35">
      <c r="A3986">
        <v>2941</v>
      </c>
      <c r="B3986">
        <v>105</v>
      </c>
      <c r="C3986" t="s">
        <v>660</v>
      </c>
      <c r="D3986">
        <v>266</v>
      </c>
      <c r="E3986" t="s">
        <v>23</v>
      </c>
      <c r="F3986" s="2">
        <v>45273</v>
      </c>
      <c r="G3986" t="s">
        <v>661</v>
      </c>
      <c r="H3986" t="s">
        <v>662</v>
      </c>
      <c r="I3986">
        <v>98.06</v>
      </c>
    </row>
    <row r="3987" spans="1:9" x14ac:dyDescent="0.35">
      <c r="A3987">
        <v>2942</v>
      </c>
      <c r="B3987">
        <v>105</v>
      </c>
      <c r="C3987" t="s">
        <v>660</v>
      </c>
      <c r="D3987">
        <v>266</v>
      </c>
      <c r="E3987" t="s">
        <v>23</v>
      </c>
      <c r="F3987" s="2">
        <v>45273</v>
      </c>
      <c r="G3987" t="s">
        <v>661</v>
      </c>
      <c r="H3987" t="s">
        <v>686</v>
      </c>
      <c r="I3987">
        <v>3180</v>
      </c>
    </row>
    <row r="3988" spans="1:9" x14ac:dyDescent="0.35">
      <c r="A3988">
        <v>2943</v>
      </c>
      <c r="B3988">
        <v>105</v>
      </c>
      <c r="C3988" t="s">
        <v>660</v>
      </c>
      <c r="D3988">
        <v>266</v>
      </c>
      <c r="E3988" t="s">
        <v>23</v>
      </c>
      <c r="F3988" s="2">
        <v>45273</v>
      </c>
      <c r="G3988" t="s">
        <v>661</v>
      </c>
      <c r="H3988" t="s">
        <v>667</v>
      </c>
      <c r="I3988">
        <v>130.78</v>
      </c>
    </row>
    <row r="3989" spans="1:9" x14ac:dyDescent="0.35">
      <c r="A3989">
        <v>2944</v>
      </c>
      <c r="B3989">
        <v>105</v>
      </c>
      <c r="C3989" t="s">
        <v>660</v>
      </c>
      <c r="D3989">
        <v>266</v>
      </c>
      <c r="E3989" t="s">
        <v>23</v>
      </c>
      <c r="F3989" s="2">
        <v>45273</v>
      </c>
      <c r="G3989" t="s">
        <v>661</v>
      </c>
      <c r="H3989" t="s">
        <v>1436</v>
      </c>
      <c r="I3989">
        <v>90.94</v>
      </c>
    </row>
    <row r="3990" spans="1:9" x14ac:dyDescent="0.35">
      <c r="A3990">
        <v>2945</v>
      </c>
      <c r="B3990">
        <v>105</v>
      </c>
      <c r="C3990" t="s">
        <v>660</v>
      </c>
      <c r="D3990">
        <v>266</v>
      </c>
      <c r="E3990" t="s">
        <v>23</v>
      </c>
      <c r="F3990" s="2">
        <v>45273</v>
      </c>
      <c r="G3990" t="s">
        <v>672</v>
      </c>
      <c r="H3990" t="s">
        <v>1859</v>
      </c>
      <c r="I3990">
        <v>-257.39999999999998</v>
      </c>
    </row>
    <row r="3991" spans="1:9" x14ac:dyDescent="0.35">
      <c r="A3991">
        <v>2946</v>
      </c>
      <c r="B3991">
        <v>105</v>
      </c>
      <c r="C3991" t="s">
        <v>660</v>
      </c>
      <c r="D3991">
        <v>266</v>
      </c>
      <c r="E3991" t="s">
        <v>23</v>
      </c>
      <c r="F3991" s="2">
        <v>45273</v>
      </c>
      <c r="G3991" t="s">
        <v>672</v>
      </c>
      <c r="H3991" t="s">
        <v>1294</v>
      </c>
      <c r="I3991">
        <v>-888.33</v>
      </c>
    </row>
    <row r="3992" spans="1:9" x14ac:dyDescent="0.35">
      <c r="A3992">
        <v>2947</v>
      </c>
      <c r="B3992">
        <v>105</v>
      </c>
      <c r="C3992" t="s">
        <v>660</v>
      </c>
      <c r="D3992">
        <v>266</v>
      </c>
      <c r="E3992" t="s">
        <v>23</v>
      </c>
      <c r="F3992" s="2">
        <v>45273</v>
      </c>
      <c r="G3992" t="s">
        <v>672</v>
      </c>
      <c r="H3992" t="s">
        <v>1088</v>
      </c>
      <c r="I3992">
        <v>-824.14</v>
      </c>
    </row>
    <row r="3993" spans="1:9" x14ac:dyDescent="0.35">
      <c r="A3993">
        <v>2948</v>
      </c>
      <c r="B3993">
        <v>105</v>
      </c>
      <c r="C3993" t="s">
        <v>660</v>
      </c>
      <c r="D3993">
        <v>266</v>
      </c>
      <c r="E3993" t="s">
        <v>23</v>
      </c>
      <c r="F3993" s="2">
        <v>45273</v>
      </c>
      <c r="G3993" t="s">
        <v>672</v>
      </c>
      <c r="H3993" t="s">
        <v>1134</v>
      </c>
      <c r="I3993">
        <v>-1146.42</v>
      </c>
    </row>
    <row r="3994" spans="1:9" x14ac:dyDescent="0.35">
      <c r="A3994">
        <v>2949</v>
      </c>
      <c r="B3994">
        <v>105</v>
      </c>
      <c r="C3994" t="s">
        <v>660</v>
      </c>
      <c r="D3994">
        <v>266</v>
      </c>
      <c r="E3994" t="s">
        <v>23</v>
      </c>
      <c r="F3994" s="2">
        <v>45273</v>
      </c>
      <c r="G3994" t="s">
        <v>672</v>
      </c>
      <c r="H3994" t="s">
        <v>2027</v>
      </c>
      <c r="I3994">
        <v>-19.899999999999999</v>
      </c>
    </row>
    <row r="3995" spans="1:9" x14ac:dyDescent="0.35">
      <c r="A3995">
        <v>2950</v>
      </c>
      <c r="B3995">
        <v>105</v>
      </c>
      <c r="C3995" t="s">
        <v>660</v>
      </c>
      <c r="D3995">
        <v>266</v>
      </c>
      <c r="E3995" t="s">
        <v>23</v>
      </c>
      <c r="F3995" s="2">
        <v>45273</v>
      </c>
      <c r="G3995" t="s">
        <v>672</v>
      </c>
      <c r="H3995" t="s">
        <v>696</v>
      </c>
      <c r="I3995">
        <v>-3.7</v>
      </c>
    </row>
    <row r="3996" spans="1:9" x14ac:dyDescent="0.35">
      <c r="A3996">
        <v>2951</v>
      </c>
      <c r="B3996">
        <v>105</v>
      </c>
      <c r="C3996" t="s">
        <v>660</v>
      </c>
      <c r="D3996">
        <v>266</v>
      </c>
      <c r="E3996" t="s">
        <v>23</v>
      </c>
      <c r="F3996" s="2">
        <v>45273</v>
      </c>
      <c r="G3996" t="s">
        <v>672</v>
      </c>
      <c r="H3996" t="s">
        <v>686</v>
      </c>
      <c r="I3996">
        <v>-109.89</v>
      </c>
    </row>
    <row r="3997" spans="1:9" x14ac:dyDescent="0.35">
      <c r="A3997">
        <v>2952</v>
      </c>
      <c r="B3997">
        <v>105</v>
      </c>
      <c r="C3997" t="s">
        <v>660</v>
      </c>
      <c r="D3997">
        <v>266</v>
      </c>
      <c r="E3997" t="s">
        <v>23</v>
      </c>
      <c r="F3997" s="2">
        <v>45273</v>
      </c>
      <c r="G3997" t="s">
        <v>672</v>
      </c>
      <c r="H3997" t="s">
        <v>2030</v>
      </c>
      <c r="I3997">
        <v>-250</v>
      </c>
    </row>
    <row r="3998" spans="1:9" x14ac:dyDescent="0.35">
      <c r="A3998">
        <v>2909</v>
      </c>
      <c r="B3998">
        <v>105</v>
      </c>
      <c r="C3998" t="s">
        <v>660</v>
      </c>
      <c r="D3998">
        <v>266</v>
      </c>
      <c r="E3998" t="s">
        <v>23</v>
      </c>
      <c r="F3998" s="2">
        <v>45272</v>
      </c>
      <c r="G3998" t="s">
        <v>661</v>
      </c>
      <c r="H3998" t="s">
        <v>2031</v>
      </c>
      <c r="I3998">
        <v>2000</v>
      </c>
    </row>
    <row r="3999" spans="1:9" x14ac:dyDescent="0.35">
      <c r="A3999">
        <v>2910</v>
      </c>
      <c r="B3999">
        <v>105</v>
      </c>
      <c r="C3999" t="s">
        <v>660</v>
      </c>
      <c r="D3999">
        <v>266</v>
      </c>
      <c r="E3999" t="s">
        <v>23</v>
      </c>
      <c r="F3999" s="2">
        <v>45272</v>
      </c>
      <c r="G3999" t="s">
        <v>661</v>
      </c>
      <c r="H3999" t="s">
        <v>686</v>
      </c>
      <c r="I3999">
        <v>16000</v>
      </c>
    </row>
    <row r="4000" spans="1:9" x14ac:dyDescent="0.35">
      <c r="A4000">
        <v>2911</v>
      </c>
      <c r="B4000">
        <v>105</v>
      </c>
      <c r="C4000" t="s">
        <v>660</v>
      </c>
      <c r="D4000">
        <v>266</v>
      </c>
      <c r="E4000" t="s">
        <v>23</v>
      </c>
      <c r="F4000" s="2">
        <v>45272</v>
      </c>
      <c r="G4000" t="s">
        <v>661</v>
      </c>
      <c r="H4000" t="s">
        <v>667</v>
      </c>
      <c r="I4000">
        <v>271.52999999999997</v>
      </c>
    </row>
    <row r="4001" spans="1:9" x14ac:dyDescent="0.35">
      <c r="A4001">
        <v>2912</v>
      </c>
      <c r="B4001">
        <v>105</v>
      </c>
      <c r="C4001" t="s">
        <v>660</v>
      </c>
      <c r="D4001">
        <v>266</v>
      </c>
      <c r="E4001" t="s">
        <v>23</v>
      </c>
      <c r="F4001" s="2">
        <v>45272</v>
      </c>
      <c r="G4001" t="s">
        <v>661</v>
      </c>
      <c r="H4001" t="s">
        <v>2032</v>
      </c>
      <c r="I4001">
        <v>10650</v>
      </c>
    </row>
    <row r="4002" spans="1:9" x14ac:dyDescent="0.35">
      <c r="A4002">
        <v>2913</v>
      </c>
      <c r="B4002">
        <v>105</v>
      </c>
      <c r="C4002" t="s">
        <v>660</v>
      </c>
      <c r="D4002">
        <v>266</v>
      </c>
      <c r="E4002" t="s">
        <v>23</v>
      </c>
      <c r="F4002" s="2">
        <v>45272</v>
      </c>
      <c r="G4002" t="s">
        <v>661</v>
      </c>
      <c r="H4002" t="s">
        <v>2032</v>
      </c>
      <c r="I4002">
        <v>1000</v>
      </c>
    </row>
    <row r="4003" spans="1:9" x14ac:dyDescent="0.35">
      <c r="A4003">
        <v>2914</v>
      </c>
      <c r="B4003">
        <v>105</v>
      </c>
      <c r="C4003" t="s">
        <v>660</v>
      </c>
      <c r="D4003">
        <v>266</v>
      </c>
      <c r="E4003" t="s">
        <v>23</v>
      </c>
      <c r="F4003" s="2">
        <v>45272</v>
      </c>
      <c r="G4003" t="s">
        <v>672</v>
      </c>
      <c r="H4003" t="s">
        <v>1204</v>
      </c>
      <c r="I4003">
        <v>-282.57</v>
      </c>
    </row>
    <row r="4004" spans="1:9" x14ac:dyDescent="0.35">
      <c r="A4004">
        <v>2915</v>
      </c>
      <c r="B4004">
        <v>105</v>
      </c>
      <c r="C4004" t="s">
        <v>660</v>
      </c>
      <c r="D4004">
        <v>266</v>
      </c>
      <c r="E4004" t="s">
        <v>23</v>
      </c>
      <c r="F4004" s="2">
        <v>45272</v>
      </c>
      <c r="G4004" t="s">
        <v>672</v>
      </c>
      <c r="H4004" t="s">
        <v>1089</v>
      </c>
      <c r="I4004">
        <v>-559.91</v>
      </c>
    </row>
    <row r="4005" spans="1:9" x14ac:dyDescent="0.35">
      <c r="A4005">
        <v>2916</v>
      </c>
      <c r="B4005">
        <v>105</v>
      </c>
      <c r="C4005" t="s">
        <v>660</v>
      </c>
      <c r="D4005">
        <v>266</v>
      </c>
      <c r="E4005" t="s">
        <v>23</v>
      </c>
      <c r="F4005" s="2">
        <v>45272</v>
      </c>
      <c r="G4005" t="s">
        <v>672</v>
      </c>
      <c r="H4005" t="s">
        <v>1519</v>
      </c>
      <c r="I4005">
        <v>-601</v>
      </c>
    </row>
    <row r="4006" spans="1:9" x14ac:dyDescent="0.35">
      <c r="A4006">
        <v>2917</v>
      </c>
      <c r="B4006">
        <v>105</v>
      </c>
      <c r="C4006" t="s">
        <v>660</v>
      </c>
      <c r="D4006">
        <v>266</v>
      </c>
      <c r="E4006" t="s">
        <v>23</v>
      </c>
      <c r="F4006" s="2">
        <v>45272</v>
      </c>
      <c r="G4006" t="s">
        <v>672</v>
      </c>
      <c r="H4006" t="s">
        <v>1085</v>
      </c>
      <c r="I4006">
        <v>-624.41999999999996</v>
      </c>
    </row>
    <row r="4007" spans="1:9" x14ac:dyDescent="0.35">
      <c r="A4007">
        <v>2918</v>
      </c>
      <c r="B4007">
        <v>105</v>
      </c>
      <c r="C4007" t="s">
        <v>660</v>
      </c>
      <c r="D4007">
        <v>266</v>
      </c>
      <c r="E4007" t="s">
        <v>23</v>
      </c>
      <c r="F4007" s="2">
        <v>45272</v>
      </c>
      <c r="G4007" t="s">
        <v>672</v>
      </c>
      <c r="H4007" t="s">
        <v>1088</v>
      </c>
      <c r="I4007">
        <v>-647.33000000000004</v>
      </c>
    </row>
    <row r="4008" spans="1:9" x14ac:dyDescent="0.35">
      <c r="A4008">
        <v>2919</v>
      </c>
      <c r="B4008">
        <v>105</v>
      </c>
      <c r="C4008" t="s">
        <v>660</v>
      </c>
      <c r="D4008">
        <v>266</v>
      </c>
      <c r="E4008" t="s">
        <v>23</v>
      </c>
      <c r="F4008" s="2">
        <v>45272</v>
      </c>
      <c r="G4008" t="s">
        <v>672</v>
      </c>
      <c r="H4008" t="s">
        <v>1760</v>
      </c>
      <c r="I4008">
        <v>-1296</v>
      </c>
    </row>
    <row r="4009" spans="1:9" x14ac:dyDescent="0.35">
      <c r="A4009">
        <v>2920</v>
      </c>
      <c r="B4009">
        <v>105</v>
      </c>
      <c r="C4009" t="s">
        <v>660</v>
      </c>
      <c r="D4009">
        <v>266</v>
      </c>
      <c r="E4009" t="s">
        <v>23</v>
      </c>
      <c r="F4009" s="2">
        <v>45272</v>
      </c>
      <c r="G4009" t="s">
        <v>672</v>
      </c>
      <c r="H4009" t="s">
        <v>1206</v>
      </c>
      <c r="I4009">
        <v>-1352.96</v>
      </c>
    </row>
    <row r="4010" spans="1:9" x14ac:dyDescent="0.35">
      <c r="A4010">
        <v>2921</v>
      </c>
      <c r="B4010">
        <v>105</v>
      </c>
      <c r="C4010" t="s">
        <v>660</v>
      </c>
      <c r="D4010">
        <v>266</v>
      </c>
      <c r="E4010" t="s">
        <v>23</v>
      </c>
      <c r="F4010" s="2">
        <v>45272</v>
      </c>
      <c r="G4010" t="s">
        <v>672</v>
      </c>
      <c r="H4010" t="s">
        <v>1206</v>
      </c>
      <c r="I4010">
        <v>-1371</v>
      </c>
    </row>
    <row r="4011" spans="1:9" x14ac:dyDescent="0.35">
      <c r="A4011">
        <v>2922</v>
      </c>
      <c r="B4011">
        <v>105</v>
      </c>
      <c r="C4011" t="s">
        <v>660</v>
      </c>
      <c r="D4011">
        <v>266</v>
      </c>
      <c r="E4011" t="s">
        <v>23</v>
      </c>
      <c r="F4011" s="2">
        <v>45272</v>
      </c>
      <c r="G4011" t="s">
        <v>672</v>
      </c>
      <c r="H4011" t="s">
        <v>1509</v>
      </c>
      <c r="I4011">
        <v>-1890.12</v>
      </c>
    </row>
    <row r="4012" spans="1:9" x14ac:dyDescent="0.35">
      <c r="A4012">
        <v>2923</v>
      </c>
      <c r="B4012">
        <v>105</v>
      </c>
      <c r="C4012" t="s">
        <v>660</v>
      </c>
      <c r="D4012">
        <v>266</v>
      </c>
      <c r="E4012" t="s">
        <v>23</v>
      </c>
      <c r="F4012" s="2">
        <v>45272</v>
      </c>
      <c r="G4012" t="s">
        <v>672</v>
      </c>
      <c r="H4012" t="s">
        <v>1134</v>
      </c>
      <c r="I4012">
        <v>-1945.09</v>
      </c>
    </row>
    <row r="4013" spans="1:9" x14ac:dyDescent="0.35">
      <c r="A4013">
        <v>2924</v>
      </c>
      <c r="B4013">
        <v>105</v>
      </c>
      <c r="C4013" t="s">
        <v>660</v>
      </c>
      <c r="D4013">
        <v>266</v>
      </c>
      <c r="E4013" t="s">
        <v>23</v>
      </c>
      <c r="F4013" s="2">
        <v>45272</v>
      </c>
      <c r="G4013" t="s">
        <v>672</v>
      </c>
      <c r="H4013" t="s">
        <v>1560</v>
      </c>
      <c r="I4013">
        <v>-2425.79</v>
      </c>
    </row>
    <row r="4014" spans="1:9" x14ac:dyDescent="0.35">
      <c r="A4014">
        <v>2925</v>
      </c>
      <c r="B4014">
        <v>105</v>
      </c>
      <c r="C4014" t="s">
        <v>660</v>
      </c>
      <c r="D4014">
        <v>266</v>
      </c>
      <c r="E4014" t="s">
        <v>23</v>
      </c>
      <c r="F4014" s="2">
        <v>45272</v>
      </c>
      <c r="G4014" t="s">
        <v>672</v>
      </c>
      <c r="H4014" t="s">
        <v>907</v>
      </c>
      <c r="I4014">
        <v>-2446.88</v>
      </c>
    </row>
    <row r="4015" spans="1:9" x14ac:dyDescent="0.35">
      <c r="A4015">
        <v>2926</v>
      </c>
      <c r="B4015">
        <v>105</v>
      </c>
      <c r="C4015" t="s">
        <v>660</v>
      </c>
      <c r="D4015">
        <v>266</v>
      </c>
      <c r="E4015" t="s">
        <v>23</v>
      </c>
      <c r="F4015" s="2">
        <v>45272</v>
      </c>
      <c r="G4015" t="s">
        <v>672</v>
      </c>
      <c r="H4015" t="s">
        <v>696</v>
      </c>
      <c r="I4015">
        <v>-1.65</v>
      </c>
    </row>
    <row r="4016" spans="1:9" x14ac:dyDescent="0.35">
      <c r="A4016">
        <v>2927</v>
      </c>
      <c r="B4016">
        <v>105</v>
      </c>
      <c r="C4016" t="s">
        <v>660</v>
      </c>
      <c r="D4016">
        <v>266</v>
      </c>
      <c r="E4016" t="s">
        <v>23</v>
      </c>
      <c r="F4016" s="2">
        <v>45272</v>
      </c>
      <c r="G4016" t="s">
        <v>672</v>
      </c>
      <c r="H4016" t="s">
        <v>696</v>
      </c>
      <c r="I4016">
        <v>-1.65</v>
      </c>
    </row>
    <row r="4017" spans="1:9" x14ac:dyDescent="0.35">
      <c r="A4017">
        <v>2928</v>
      </c>
      <c r="B4017">
        <v>105</v>
      </c>
      <c r="C4017" t="s">
        <v>660</v>
      </c>
      <c r="D4017">
        <v>266</v>
      </c>
      <c r="E4017" t="s">
        <v>23</v>
      </c>
      <c r="F4017" s="2">
        <v>45272</v>
      </c>
      <c r="G4017" t="s">
        <v>672</v>
      </c>
      <c r="H4017" t="s">
        <v>696</v>
      </c>
      <c r="I4017">
        <v>-1.65</v>
      </c>
    </row>
    <row r="4018" spans="1:9" x14ac:dyDescent="0.35">
      <c r="A4018">
        <v>2929</v>
      </c>
      <c r="B4018">
        <v>105</v>
      </c>
      <c r="C4018" t="s">
        <v>660</v>
      </c>
      <c r="D4018">
        <v>266</v>
      </c>
      <c r="E4018" t="s">
        <v>23</v>
      </c>
      <c r="F4018" s="2">
        <v>45272</v>
      </c>
      <c r="G4018" t="s">
        <v>672</v>
      </c>
      <c r="H4018" t="s">
        <v>696</v>
      </c>
      <c r="I4018">
        <v>-1.65</v>
      </c>
    </row>
    <row r="4019" spans="1:9" x14ac:dyDescent="0.35">
      <c r="A4019">
        <v>2930</v>
      </c>
      <c r="B4019">
        <v>105</v>
      </c>
      <c r="C4019" t="s">
        <v>660</v>
      </c>
      <c r="D4019">
        <v>266</v>
      </c>
      <c r="E4019" t="s">
        <v>23</v>
      </c>
      <c r="F4019" s="2">
        <v>45272</v>
      </c>
      <c r="G4019" t="s">
        <v>672</v>
      </c>
      <c r="H4019" t="s">
        <v>696</v>
      </c>
      <c r="I4019">
        <v>-1.65</v>
      </c>
    </row>
    <row r="4020" spans="1:9" x14ac:dyDescent="0.35">
      <c r="A4020">
        <v>2931</v>
      </c>
      <c r="B4020">
        <v>105</v>
      </c>
      <c r="C4020" t="s">
        <v>660</v>
      </c>
      <c r="D4020">
        <v>266</v>
      </c>
      <c r="E4020" t="s">
        <v>23</v>
      </c>
      <c r="F4020" s="2">
        <v>45272</v>
      </c>
      <c r="G4020" t="s">
        <v>672</v>
      </c>
      <c r="H4020" t="s">
        <v>696</v>
      </c>
      <c r="I4020">
        <v>-1.65</v>
      </c>
    </row>
    <row r="4021" spans="1:9" x14ac:dyDescent="0.35">
      <c r="A4021">
        <v>2932</v>
      </c>
      <c r="B4021">
        <v>105</v>
      </c>
      <c r="C4021" t="s">
        <v>660</v>
      </c>
      <c r="D4021">
        <v>266</v>
      </c>
      <c r="E4021" t="s">
        <v>23</v>
      </c>
      <c r="F4021" s="2">
        <v>45272</v>
      </c>
      <c r="G4021" t="s">
        <v>672</v>
      </c>
      <c r="H4021" t="s">
        <v>696</v>
      </c>
      <c r="I4021">
        <v>-1.65</v>
      </c>
    </row>
    <row r="4022" spans="1:9" x14ac:dyDescent="0.35">
      <c r="A4022">
        <v>2933</v>
      </c>
      <c r="B4022">
        <v>105</v>
      </c>
      <c r="C4022" t="s">
        <v>660</v>
      </c>
      <c r="D4022">
        <v>266</v>
      </c>
      <c r="E4022" t="s">
        <v>23</v>
      </c>
      <c r="F4022" s="2">
        <v>45272</v>
      </c>
      <c r="G4022" t="s">
        <v>672</v>
      </c>
      <c r="H4022" t="s">
        <v>696</v>
      </c>
      <c r="I4022">
        <v>-1.65</v>
      </c>
    </row>
    <row r="4023" spans="1:9" x14ac:dyDescent="0.35">
      <c r="A4023">
        <v>2934</v>
      </c>
      <c r="B4023">
        <v>105</v>
      </c>
      <c r="C4023" t="s">
        <v>660</v>
      </c>
      <c r="D4023">
        <v>266</v>
      </c>
      <c r="E4023" t="s">
        <v>23</v>
      </c>
      <c r="F4023" s="2">
        <v>45272</v>
      </c>
      <c r="G4023" t="s">
        <v>672</v>
      </c>
      <c r="H4023" t="s">
        <v>696</v>
      </c>
      <c r="I4023">
        <v>-1.65</v>
      </c>
    </row>
    <row r="4024" spans="1:9" x14ac:dyDescent="0.35">
      <c r="A4024">
        <v>2935</v>
      </c>
      <c r="B4024">
        <v>105</v>
      </c>
      <c r="C4024" t="s">
        <v>660</v>
      </c>
      <c r="D4024">
        <v>266</v>
      </c>
      <c r="E4024" t="s">
        <v>23</v>
      </c>
      <c r="F4024" s="2">
        <v>45272</v>
      </c>
      <c r="G4024" t="s">
        <v>672</v>
      </c>
      <c r="H4024" t="s">
        <v>696</v>
      </c>
      <c r="I4024">
        <v>-1.65</v>
      </c>
    </row>
    <row r="4025" spans="1:9" x14ac:dyDescent="0.35">
      <c r="A4025">
        <v>2936</v>
      </c>
      <c r="B4025">
        <v>105</v>
      </c>
      <c r="C4025" t="s">
        <v>660</v>
      </c>
      <c r="D4025">
        <v>266</v>
      </c>
      <c r="E4025" t="s">
        <v>23</v>
      </c>
      <c r="F4025" s="2">
        <v>45272</v>
      </c>
      <c r="G4025" t="s">
        <v>672</v>
      </c>
      <c r="H4025" t="s">
        <v>696</v>
      </c>
      <c r="I4025">
        <v>-1.8</v>
      </c>
    </row>
    <row r="4026" spans="1:9" x14ac:dyDescent="0.35">
      <c r="A4026">
        <v>2937</v>
      </c>
      <c r="B4026">
        <v>105</v>
      </c>
      <c r="C4026" t="s">
        <v>660</v>
      </c>
      <c r="D4026">
        <v>266</v>
      </c>
      <c r="E4026" t="s">
        <v>23</v>
      </c>
      <c r="F4026" s="2">
        <v>45272</v>
      </c>
      <c r="G4026" t="s">
        <v>672</v>
      </c>
      <c r="H4026" t="s">
        <v>1936</v>
      </c>
      <c r="I4026">
        <v>-5.3</v>
      </c>
    </row>
    <row r="4027" spans="1:9" x14ac:dyDescent="0.35">
      <c r="A4027">
        <v>2938</v>
      </c>
      <c r="B4027">
        <v>105</v>
      </c>
      <c r="C4027" t="s">
        <v>660</v>
      </c>
      <c r="D4027">
        <v>266</v>
      </c>
      <c r="E4027" t="s">
        <v>23</v>
      </c>
      <c r="F4027" s="2">
        <v>45272</v>
      </c>
      <c r="G4027" t="s">
        <v>672</v>
      </c>
      <c r="H4027" t="s">
        <v>686</v>
      </c>
      <c r="I4027">
        <v>-13911.66</v>
      </c>
    </row>
    <row r="4028" spans="1:9" x14ac:dyDescent="0.35">
      <c r="A4028">
        <v>2939</v>
      </c>
      <c r="B4028">
        <v>105</v>
      </c>
      <c r="C4028" t="s">
        <v>660</v>
      </c>
      <c r="D4028">
        <v>266</v>
      </c>
      <c r="E4028" t="s">
        <v>23</v>
      </c>
      <c r="F4028" s="2">
        <v>45272</v>
      </c>
      <c r="G4028" t="s">
        <v>672</v>
      </c>
      <c r="H4028" t="s">
        <v>932</v>
      </c>
      <c r="I4028">
        <v>-450</v>
      </c>
    </row>
    <row r="4029" spans="1:9" x14ac:dyDescent="0.35">
      <c r="A4029">
        <v>2940</v>
      </c>
      <c r="B4029">
        <v>105</v>
      </c>
      <c r="C4029" t="s">
        <v>660</v>
      </c>
      <c r="D4029">
        <v>266</v>
      </c>
      <c r="E4029" t="s">
        <v>23</v>
      </c>
      <c r="F4029" s="2">
        <v>45272</v>
      </c>
      <c r="G4029" t="s">
        <v>672</v>
      </c>
      <c r="H4029" t="s">
        <v>2033</v>
      </c>
      <c r="I4029">
        <v>-93.2</v>
      </c>
    </row>
    <row r="4030" spans="1:9" x14ac:dyDescent="0.35">
      <c r="A4030">
        <v>2825</v>
      </c>
      <c r="B4030">
        <v>105</v>
      </c>
      <c r="C4030" t="s">
        <v>660</v>
      </c>
      <c r="D4030">
        <v>266</v>
      </c>
      <c r="E4030" t="s">
        <v>23</v>
      </c>
      <c r="F4030" s="2">
        <v>45271</v>
      </c>
      <c r="G4030" t="s">
        <v>661</v>
      </c>
      <c r="H4030" t="s">
        <v>686</v>
      </c>
      <c r="I4030">
        <v>60000</v>
      </c>
    </row>
    <row r="4031" spans="1:9" x14ac:dyDescent="0.35">
      <c r="A4031">
        <v>2826</v>
      </c>
      <c r="B4031">
        <v>105</v>
      </c>
      <c r="C4031" t="s">
        <v>660</v>
      </c>
      <c r="D4031">
        <v>266</v>
      </c>
      <c r="E4031" t="s">
        <v>23</v>
      </c>
      <c r="F4031" s="2">
        <v>45271</v>
      </c>
      <c r="G4031" t="s">
        <v>661</v>
      </c>
      <c r="H4031" t="s">
        <v>686</v>
      </c>
      <c r="I4031">
        <v>28250</v>
      </c>
    </row>
    <row r="4032" spans="1:9" x14ac:dyDescent="0.35">
      <c r="A4032">
        <v>2827</v>
      </c>
      <c r="B4032">
        <v>105</v>
      </c>
      <c r="C4032" t="s">
        <v>660</v>
      </c>
      <c r="D4032">
        <v>266</v>
      </c>
      <c r="E4032" t="s">
        <v>23</v>
      </c>
      <c r="F4032" s="2">
        <v>45271</v>
      </c>
      <c r="G4032" t="s">
        <v>661</v>
      </c>
      <c r="H4032" t="s">
        <v>2034</v>
      </c>
      <c r="I4032">
        <v>8580.5</v>
      </c>
    </row>
    <row r="4033" spans="1:9" x14ac:dyDescent="0.35">
      <c r="A4033">
        <v>2828</v>
      </c>
      <c r="B4033">
        <v>105</v>
      </c>
      <c r="C4033" t="s">
        <v>660</v>
      </c>
      <c r="D4033">
        <v>266</v>
      </c>
      <c r="E4033" t="s">
        <v>23</v>
      </c>
      <c r="F4033" s="2">
        <v>45271</v>
      </c>
      <c r="G4033" t="s">
        <v>661</v>
      </c>
      <c r="H4033" t="s">
        <v>2035</v>
      </c>
      <c r="I4033">
        <v>1200</v>
      </c>
    </row>
    <row r="4034" spans="1:9" x14ac:dyDescent="0.35">
      <c r="A4034">
        <v>2829</v>
      </c>
      <c r="B4034">
        <v>105</v>
      </c>
      <c r="C4034" t="s">
        <v>660</v>
      </c>
      <c r="D4034">
        <v>266</v>
      </c>
      <c r="E4034" t="s">
        <v>23</v>
      </c>
      <c r="F4034" s="2">
        <v>45271</v>
      </c>
      <c r="G4034" t="s">
        <v>672</v>
      </c>
      <c r="H4034" t="s">
        <v>1085</v>
      </c>
      <c r="I4034">
        <v>-219.51</v>
      </c>
    </row>
    <row r="4035" spans="1:9" x14ac:dyDescent="0.35">
      <c r="A4035">
        <v>2830</v>
      </c>
      <c r="B4035">
        <v>105</v>
      </c>
      <c r="C4035" t="s">
        <v>660</v>
      </c>
      <c r="D4035">
        <v>266</v>
      </c>
      <c r="E4035" t="s">
        <v>23</v>
      </c>
      <c r="F4035" s="2">
        <v>45271</v>
      </c>
      <c r="G4035" t="s">
        <v>672</v>
      </c>
      <c r="H4035" t="s">
        <v>1521</v>
      </c>
      <c r="I4035">
        <v>-246</v>
      </c>
    </row>
    <row r="4036" spans="1:9" x14ac:dyDescent="0.35">
      <c r="A4036">
        <v>2831</v>
      </c>
      <c r="B4036">
        <v>105</v>
      </c>
      <c r="C4036" t="s">
        <v>660</v>
      </c>
      <c r="D4036">
        <v>266</v>
      </c>
      <c r="E4036" t="s">
        <v>23</v>
      </c>
      <c r="F4036" s="2">
        <v>45271</v>
      </c>
      <c r="G4036" t="s">
        <v>672</v>
      </c>
      <c r="H4036" t="s">
        <v>1858</v>
      </c>
      <c r="I4036">
        <v>-266</v>
      </c>
    </row>
    <row r="4037" spans="1:9" x14ac:dyDescent="0.35">
      <c r="A4037">
        <v>2832</v>
      </c>
      <c r="B4037">
        <v>105</v>
      </c>
      <c r="C4037" t="s">
        <v>660</v>
      </c>
      <c r="D4037">
        <v>266</v>
      </c>
      <c r="E4037" t="s">
        <v>23</v>
      </c>
      <c r="F4037" s="2">
        <v>45271</v>
      </c>
      <c r="G4037" t="s">
        <v>672</v>
      </c>
      <c r="H4037" t="s">
        <v>969</v>
      </c>
      <c r="I4037">
        <v>-299.89999999999998</v>
      </c>
    </row>
    <row r="4038" spans="1:9" x14ac:dyDescent="0.35">
      <c r="A4038">
        <v>2833</v>
      </c>
      <c r="B4038">
        <v>105</v>
      </c>
      <c r="C4038" t="s">
        <v>660</v>
      </c>
      <c r="D4038">
        <v>266</v>
      </c>
      <c r="E4038" t="s">
        <v>23</v>
      </c>
      <c r="F4038" s="2">
        <v>45271</v>
      </c>
      <c r="G4038" t="s">
        <v>672</v>
      </c>
      <c r="H4038" t="s">
        <v>1088</v>
      </c>
      <c r="I4038">
        <v>-362.8</v>
      </c>
    </row>
    <row r="4039" spans="1:9" x14ac:dyDescent="0.35">
      <c r="A4039">
        <v>2834</v>
      </c>
      <c r="B4039">
        <v>105</v>
      </c>
      <c r="C4039" t="s">
        <v>660</v>
      </c>
      <c r="D4039">
        <v>266</v>
      </c>
      <c r="E4039" t="s">
        <v>23</v>
      </c>
      <c r="F4039" s="2">
        <v>45271</v>
      </c>
      <c r="G4039" t="s">
        <v>672</v>
      </c>
      <c r="H4039" t="s">
        <v>1091</v>
      </c>
      <c r="I4039">
        <v>-389.5</v>
      </c>
    </row>
    <row r="4040" spans="1:9" x14ac:dyDescent="0.35">
      <c r="A4040">
        <v>2835</v>
      </c>
      <c r="B4040">
        <v>105</v>
      </c>
      <c r="C4040" t="s">
        <v>660</v>
      </c>
      <c r="D4040">
        <v>266</v>
      </c>
      <c r="E4040" t="s">
        <v>23</v>
      </c>
      <c r="F4040" s="2">
        <v>45271</v>
      </c>
      <c r="G4040" t="s">
        <v>672</v>
      </c>
      <c r="H4040" t="s">
        <v>1085</v>
      </c>
      <c r="I4040">
        <v>-485.17</v>
      </c>
    </row>
    <row r="4041" spans="1:9" x14ac:dyDescent="0.35">
      <c r="A4041">
        <v>2836</v>
      </c>
      <c r="B4041">
        <v>105</v>
      </c>
      <c r="C4041" t="s">
        <v>660</v>
      </c>
      <c r="D4041">
        <v>266</v>
      </c>
      <c r="E4041" t="s">
        <v>23</v>
      </c>
      <c r="F4041" s="2">
        <v>45271</v>
      </c>
      <c r="G4041" t="s">
        <v>672</v>
      </c>
      <c r="H4041" t="s">
        <v>2036</v>
      </c>
      <c r="I4041">
        <v>-653.53</v>
      </c>
    </row>
    <row r="4042" spans="1:9" x14ac:dyDescent="0.35">
      <c r="A4042">
        <v>2837</v>
      </c>
      <c r="B4042">
        <v>105</v>
      </c>
      <c r="C4042" t="s">
        <v>660</v>
      </c>
      <c r="D4042">
        <v>266</v>
      </c>
      <c r="E4042" t="s">
        <v>23</v>
      </c>
      <c r="F4042" s="2">
        <v>45271</v>
      </c>
      <c r="G4042" t="s">
        <v>672</v>
      </c>
      <c r="H4042" t="s">
        <v>1942</v>
      </c>
      <c r="I4042">
        <v>-780</v>
      </c>
    </row>
    <row r="4043" spans="1:9" x14ac:dyDescent="0.35">
      <c r="A4043">
        <v>2838</v>
      </c>
      <c r="B4043">
        <v>105</v>
      </c>
      <c r="C4043" t="s">
        <v>660</v>
      </c>
      <c r="D4043">
        <v>266</v>
      </c>
      <c r="E4043" t="s">
        <v>23</v>
      </c>
      <c r="F4043" s="2">
        <v>45271</v>
      </c>
      <c r="G4043" t="s">
        <v>672</v>
      </c>
      <c r="H4043" t="s">
        <v>1943</v>
      </c>
      <c r="I4043">
        <v>-1006.24</v>
      </c>
    </row>
    <row r="4044" spans="1:9" x14ac:dyDescent="0.35">
      <c r="A4044">
        <v>2839</v>
      </c>
      <c r="B4044">
        <v>105</v>
      </c>
      <c r="C4044" t="s">
        <v>660</v>
      </c>
      <c r="D4044">
        <v>266</v>
      </c>
      <c r="E4044" t="s">
        <v>23</v>
      </c>
      <c r="F4044" s="2">
        <v>45271</v>
      </c>
      <c r="G4044" t="s">
        <v>672</v>
      </c>
      <c r="H4044" t="s">
        <v>2037</v>
      </c>
      <c r="I4044">
        <v>-1499.7</v>
      </c>
    </row>
    <row r="4045" spans="1:9" x14ac:dyDescent="0.35">
      <c r="A4045">
        <v>2840</v>
      </c>
      <c r="B4045">
        <v>105</v>
      </c>
      <c r="C4045" t="s">
        <v>660</v>
      </c>
      <c r="D4045">
        <v>266</v>
      </c>
      <c r="E4045" t="s">
        <v>23</v>
      </c>
      <c r="F4045" s="2">
        <v>45271</v>
      </c>
      <c r="G4045" t="s">
        <v>672</v>
      </c>
      <c r="H4045" t="s">
        <v>1091</v>
      </c>
      <c r="I4045">
        <v>-1658.34</v>
      </c>
    </row>
    <row r="4046" spans="1:9" x14ac:dyDescent="0.35">
      <c r="A4046">
        <v>2841</v>
      </c>
      <c r="B4046">
        <v>105</v>
      </c>
      <c r="C4046" t="s">
        <v>660</v>
      </c>
      <c r="D4046">
        <v>266</v>
      </c>
      <c r="E4046" t="s">
        <v>23</v>
      </c>
      <c r="F4046" s="2">
        <v>45271</v>
      </c>
      <c r="G4046" t="s">
        <v>672</v>
      </c>
      <c r="H4046" t="s">
        <v>1944</v>
      </c>
      <c r="I4046">
        <v>-2121.13</v>
      </c>
    </row>
    <row r="4047" spans="1:9" x14ac:dyDescent="0.35">
      <c r="A4047">
        <v>2842</v>
      </c>
      <c r="B4047">
        <v>105</v>
      </c>
      <c r="C4047" t="s">
        <v>660</v>
      </c>
      <c r="D4047">
        <v>266</v>
      </c>
      <c r="E4047" t="s">
        <v>23</v>
      </c>
      <c r="F4047" s="2">
        <v>45271</v>
      </c>
      <c r="G4047" t="s">
        <v>672</v>
      </c>
      <c r="H4047" t="s">
        <v>1194</v>
      </c>
      <c r="I4047">
        <v>-2300</v>
      </c>
    </row>
    <row r="4048" spans="1:9" x14ac:dyDescent="0.35">
      <c r="A4048">
        <v>2843</v>
      </c>
      <c r="B4048">
        <v>105</v>
      </c>
      <c r="C4048" t="s">
        <v>660</v>
      </c>
      <c r="D4048">
        <v>266</v>
      </c>
      <c r="E4048" t="s">
        <v>23</v>
      </c>
      <c r="F4048" s="2">
        <v>45271</v>
      </c>
      <c r="G4048" t="s">
        <v>672</v>
      </c>
      <c r="H4048" t="s">
        <v>2027</v>
      </c>
      <c r="I4048">
        <v>-8.4</v>
      </c>
    </row>
    <row r="4049" spans="1:9" x14ac:dyDescent="0.35">
      <c r="A4049">
        <v>2844</v>
      </c>
      <c r="B4049">
        <v>105</v>
      </c>
      <c r="C4049" t="s">
        <v>660</v>
      </c>
      <c r="D4049">
        <v>266</v>
      </c>
      <c r="E4049" t="s">
        <v>23</v>
      </c>
      <c r="F4049" s="2">
        <v>45271</v>
      </c>
      <c r="G4049" t="s">
        <v>672</v>
      </c>
      <c r="H4049" t="s">
        <v>696</v>
      </c>
      <c r="I4049">
        <v>-1.65</v>
      </c>
    </row>
    <row r="4050" spans="1:9" x14ac:dyDescent="0.35">
      <c r="A4050">
        <v>2845</v>
      </c>
      <c r="B4050">
        <v>105</v>
      </c>
      <c r="C4050" t="s">
        <v>660</v>
      </c>
      <c r="D4050">
        <v>266</v>
      </c>
      <c r="E4050" t="s">
        <v>23</v>
      </c>
      <c r="F4050" s="2">
        <v>45271</v>
      </c>
      <c r="G4050" t="s">
        <v>672</v>
      </c>
      <c r="H4050" t="s">
        <v>696</v>
      </c>
      <c r="I4050">
        <v>-1.65</v>
      </c>
    </row>
    <row r="4051" spans="1:9" x14ac:dyDescent="0.35">
      <c r="A4051">
        <v>2846</v>
      </c>
      <c r="B4051">
        <v>105</v>
      </c>
      <c r="C4051" t="s">
        <v>660</v>
      </c>
      <c r="D4051">
        <v>266</v>
      </c>
      <c r="E4051" t="s">
        <v>23</v>
      </c>
      <c r="F4051" s="2">
        <v>45271</v>
      </c>
      <c r="G4051" t="s">
        <v>672</v>
      </c>
      <c r="H4051" t="s">
        <v>696</v>
      </c>
      <c r="I4051">
        <v>-2.8</v>
      </c>
    </row>
    <row r="4052" spans="1:9" x14ac:dyDescent="0.35">
      <c r="A4052">
        <v>2847</v>
      </c>
      <c r="B4052">
        <v>105</v>
      </c>
      <c r="C4052" t="s">
        <v>660</v>
      </c>
      <c r="D4052">
        <v>266</v>
      </c>
      <c r="E4052" t="s">
        <v>23</v>
      </c>
      <c r="F4052" s="2">
        <v>45271</v>
      </c>
      <c r="G4052" t="s">
        <v>672</v>
      </c>
      <c r="H4052" t="s">
        <v>696</v>
      </c>
      <c r="I4052">
        <v>-3.82</v>
      </c>
    </row>
    <row r="4053" spans="1:9" x14ac:dyDescent="0.35">
      <c r="A4053">
        <v>2848</v>
      </c>
      <c r="B4053">
        <v>105</v>
      </c>
      <c r="C4053" t="s">
        <v>660</v>
      </c>
      <c r="D4053">
        <v>266</v>
      </c>
      <c r="E4053" t="s">
        <v>23</v>
      </c>
      <c r="F4053" s="2">
        <v>45271</v>
      </c>
      <c r="G4053" t="s">
        <v>672</v>
      </c>
      <c r="H4053" t="s">
        <v>696</v>
      </c>
      <c r="I4053">
        <v>-4.68</v>
      </c>
    </row>
    <row r="4054" spans="1:9" x14ac:dyDescent="0.35">
      <c r="A4054">
        <v>2849</v>
      </c>
      <c r="B4054">
        <v>105</v>
      </c>
      <c r="C4054" t="s">
        <v>660</v>
      </c>
      <c r="D4054">
        <v>266</v>
      </c>
      <c r="E4054" t="s">
        <v>23</v>
      </c>
      <c r="F4054" s="2">
        <v>45271</v>
      </c>
      <c r="G4054" t="s">
        <v>672</v>
      </c>
      <c r="H4054" t="s">
        <v>696</v>
      </c>
      <c r="I4054">
        <v>-9</v>
      </c>
    </row>
    <row r="4055" spans="1:9" x14ac:dyDescent="0.35">
      <c r="A4055">
        <v>2850</v>
      </c>
      <c r="B4055">
        <v>105</v>
      </c>
      <c r="C4055" t="s">
        <v>660</v>
      </c>
      <c r="D4055">
        <v>266</v>
      </c>
      <c r="E4055" t="s">
        <v>23</v>
      </c>
      <c r="F4055" s="2">
        <v>45271</v>
      </c>
      <c r="G4055" t="s">
        <v>672</v>
      </c>
      <c r="H4055" t="s">
        <v>745</v>
      </c>
      <c r="I4055">
        <v>-5.0599999999999996</v>
      </c>
    </row>
    <row r="4056" spans="1:9" x14ac:dyDescent="0.35">
      <c r="A4056">
        <v>2851</v>
      </c>
      <c r="B4056">
        <v>105</v>
      </c>
      <c r="C4056" t="s">
        <v>660</v>
      </c>
      <c r="D4056">
        <v>266</v>
      </c>
      <c r="E4056" t="s">
        <v>23</v>
      </c>
      <c r="F4056" s="2">
        <v>45271</v>
      </c>
      <c r="G4056" t="s">
        <v>672</v>
      </c>
      <c r="H4056" t="s">
        <v>686</v>
      </c>
      <c r="I4056">
        <v>-34696.51</v>
      </c>
    </row>
    <row r="4057" spans="1:9" x14ac:dyDescent="0.35">
      <c r="A4057">
        <v>2852</v>
      </c>
      <c r="B4057">
        <v>105</v>
      </c>
      <c r="C4057" t="s">
        <v>660</v>
      </c>
      <c r="D4057">
        <v>266</v>
      </c>
      <c r="E4057" t="s">
        <v>23</v>
      </c>
      <c r="F4057" s="2">
        <v>45271</v>
      </c>
      <c r="G4057" t="s">
        <v>672</v>
      </c>
      <c r="H4057" t="s">
        <v>949</v>
      </c>
      <c r="I4057">
        <v>-35000</v>
      </c>
    </row>
    <row r="4058" spans="1:9" x14ac:dyDescent="0.35">
      <c r="A4058">
        <v>2853</v>
      </c>
      <c r="B4058">
        <v>105</v>
      </c>
      <c r="C4058" t="s">
        <v>660</v>
      </c>
      <c r="D4058">
        <v>266</v>
      </c>
      <c r="E4058" t="s">
        <v>23</v>
      </c>
      <c r="F4058" s="2">
        <v>45271</v>
      </c>
      <c r="G4058" t="s">
        <v>672</v>
      </c>
      <c r="H4058" t="s">
        <v>2038</v>
      </c>
      <c r="I4058">
        <v>-1000</v>
      </c>
    </row>
    <row r="4059" spans="1:9" x14ac:dyDescent="0.35">
      <c r="A4059">
        <v>2854</v>
      </c>
      <c r="B4059">
        <v>105</v>
      </c>
      <c r="C4059" t="s">
        <v>660</v>
      </c>
      <c r="D4059">
        <v>266</v>
      </c>
      <c r="E4059" t="s">
        <v>23</v>
      </c>
      <c r="F4059" s="2">
        <v>45271</v>
      </c>
      <c r="G4059" t="s">
        <v>672</v>
      </c>
      <c r="H4059" t="s">
        <v>2039</v>
      </c>
      <c r="I4059">
        <v>-1000</v>
      </c>
    </row>
    <row r="4060" spans="1:9" x14ac:dyDescent="0.35">
      <c r="A4060">
        <v>2855</v>
      </c>
      <c r="B4060">
        <v>105</v>
      </c>
      <c r="C4060" t="s">
        <v>660</v>
      </c>
      <c r="D4060">
        <v>266</v>
      </c>
      <c r="E4060" t="s">
        <v>23</v>
      </c>
      <c r="F4060" s="2">
        <v>45271</v>
      </c>
      <c r="G4060" t="s">
        <v>672</v>
      </c>
      <c r="H4060" t="s">
        <v>2040</v>
      </c>
      <c r="I4060">
        <v>-700</v>
      </c>
    </row>
    <row r="4061" spans="1:9" x14ac:dyDescent="0.35">
      <c r="A4061">
        <v>2856</v>
      </c>
      <c r="B4061">
        <v>105</v>
      </c>
      <c r="C4061" t="s">
        <v>660</v>
      </c>
      <c r="D4061">
        <v>266</v>
      </c>
      <c r="E4061" t="s">
        <v>23</v>
      </c>
      <c r="F4061" s="2">
        <v>45271</v>
      </c>
      <c r="G4061" t="s">
        <v>672</v>
      </c>
      <c r="H4061" t="s">
        <v>2041</v>
      </c>
      <c r="I4061">
        <v>-900</v>
      </c>
    </row>
    <row r="4062" spans="1:9" x14ac:dyDescent="0.35">
      <c r="A4062">
        <v>2857</v>
      </c>
      <c r="B4062">
        <v>105</v>
      </c>
      <c r="C4062" t="s">
        <v>660</v>
      </c>
      <c r="D4062">
        <v>266</v>
      </c>
      <c r="E4062" t="s">
        <v>23</v>
      </c>
      <c r="F4062" s="2">
        <v>45271</v>
      </c>
      <c r="G4062" t="s">
        <v>672</v>
      </c>
      <c r="H4062" t="s">
        <v>2042</v>
      </c>
      <c r="I4062">
        <v>-900</v>
      </c>
    </row>
    <row r="4063" spans="1:9" x14ac:dyDescent="0.35">
      <c r="A4063">
        <v>2858</v>
      </c>
      <c r="B4063">
        <v>105</v>
      </c>
      <c r="C4063" t="s">
        <v>660</v>
      </c>
      <c r="D4063">
        <v>266</v>
      </c>
      <c r="E4063" t="s">
        <v>23</v>
      </c>
      <c r="F4063" s="2">
        <v>45271</v>
      </c>
      <c r="G4063" t="s">
        <v>672</v>
      </c>
      <c r="H4063" t="s">
        <v>2043</v>
      </c>
      <c r="I4063">
        <v>-1250</v>
      </c>
    </row>
    <row r="4064" spans="1:9" x14ac:dyDescent="0.35">
      <c r="A4064">
        <v>2859</v>
      </c>
      <c r="B4064">
        <v>105</v>
      </c>
      <c r="C4064" t="s">
        <v>660</v>
      </c>
      <c r="D4064">
        <v>266</v>
      </c>
      <c r="E4064" t="s">
        <v>23</v>
      </c>
      <c r="F4064" s="2">
        <v>45271</v>
      </c>
      <c r="G4064" t="s">
        <v>672</v>
      </c>
      <c r="H4064" t="s">
        <v>2044</v>
      </c>
      <c r="I4064">
        <v>-266.67</v>
      </c>
    </row>
    <row r="4065" spans="1:9" x14ac:dyDescent="0.35">
      <c r="A4065">
        <v>2860</v>
      </c>
      <c r="B4065">
        <v>105</v>
      </c>
      <c r="C4065" t="s">
        <v>660</v>
      </c>
      <c r="D4065">
        <v>266</v>
      </c>
      <c r="E4065" t="s">
        <v>23</v>
      </c>
      <c r="F4065" s="2">
        <v>45271</v>
      </c>
      <c r="G4065" t="s">
        <v>672</v>
      </c>
      <c r="H4065" t="s">
        <v>2045</v>
      </c>
      <c r="I4065">
        <v>-1000</v>
      </c>
    </row>
    <row r="4066" spans="1:9" x14ac:dyDescent="0.35">
      <c r="A4066">
        <v>2861</v>
      </c>
      <c r="B4066">
        <v>105</v>
      </c>
      <c r="C4066" t="s">
        <v>660</v>
      </c>
      <c r="D4066">
        <v>266</v>
      </c>
      <c r="E4066" t="s">
        <v>23</v>
      </c>
      <c r="F4066" s="2">
        <v>45271</v>
      </c>
      <c r="G4066" t="s">
        <v>672</v>
      </c>
      <c r="H4066" t="s">
        <v>2046</v>
      </c>
      <c r="I4066">
        <v>-1100</v>
      </c>
    </row>
    <row r="4067" spans="1:9" x14ac:dyDescent="0.35">
      <c r="A4067">
        <v>2862</v>
      </c>
      <c r="B4067">
        <v>105</v>
      </c>
      <c r="C4067" t="s">
        <v>660</v>
      </c>
      <c r="D4067">
        <v>266</v>
      </c>
      <c r="E4067" t="s">
        <v>23</v>
      </c>
      <c r="F4067" s="2">
        <v>45271</v>
      </c>
      <c r="G4067" t="s">
        <v>672</v>
      </c>
      <c r="H4067" t="s">
        <v>2047</v>
      </c>
      <c r="I4067">
        <v>-417.14</v>
      </c>
    </row>
    <row r="4068" spans="1:9" x14ac:dyDescent="0.35">
      <c r="A4068">
        <v>2863</v>
      </c>
      <c r="B4068">
        <v>105</v>
      </c>
      <c r="C4068" t="s">
        <v>660</v>
      </c>
      <c r="D4068">
        <v>266</v>
      </c>
      <c r="E4068" t="s">
        <v>23</v>
      </c>
      <c r="F4068" s="2">
        <v>45271</v>
      </c>
      <c r="G4068" t="s">
        <v>672</v>
      </c>
      <c r="H4068" t="s">
        <v>2047</v>
      </c>
      <c r="I4068">
        <v>-2010.95</v>
      </c>
    </row>
    <row r="4069" spans="1:9" x14ac:dyDescent="0.35">
      <c r="A4069">
        <v>2864</v>
      </c>
      <c r="B4069">
        <v>105</v>
      </c>
      <c r="C4069" t="s">
        <v>660</v>
      </c>
      <c r="D4069">
        <v>266</v>
      </c>
      <c r="E4069" t="s">
        <v>23</v>
      </c>
      <c r="F4069" s="2">
        <v>45271</v>
      </c>
      <c r="G4069" t="s">
        <v>672</v>
      </c>
      <c r="H4069" t="s">
        <v>2048</v>
      </c>
      <c r="I4069">
        <v>-299</v>
      </c>
    </row>
    <row r="4070" spans="1:9" x14ac:dyDescent="0.35">
      <c r="A4070">
        <v>2865</v>
      </c>
      <c r="B4070">
        <v>105</v>
      </c>
      <c r="C4070" t="s">
        <v>660</v>
      </c>
      <c r="D4070">
        <v>266</v>
      </c>
      <c r="E4070" t="s">
        <v>23</v>
      </c>
      <c r="F4070" s="2">
        <v>45271</v>
      </c>
      <c r="G4070" t="s">
        <v>672</v>
      </c>
      <c r="H4070" t="s">
        <v>2049</v>
      </c>
      <c r="I4070">
        <v>-106.51</v>
      </c>
    </row>
    <row r="4071" spans="1:9" x14ac:dyDescent="0.35">
      <c r="A4071">
        <v>2866</v>
      </c>
      <c r="B4071">
        <v>105</v>
      </c>
      <c r="C4071" t="s">
        <v>660</v>
      </c>
      <c r="D4071">
        <v>266</v>
      </c>
      <c r="E4071" t="s">
        <v>23</v>
      </c>
      <c r="F4071" s="2">
        <v>45271</v>
      </c>
      <c r="G4071" t="s">
        <v>672</v>
      </c>
      <c r="H4071" t="s">
        <v>834</v>
      </c>
      <c r="I4071">
        <v>-5058.84</v>
      </c>
    </row>
    <row r="4072" spans="1:9" x14ac:dyDescent="0.35">
      <c r="A4072">
        <v>2801</v>
      </c>
      <c r="B4072">
        <v>105</v>
      </c>
      <c r="C4072" t="s">
        <v>660</v>
      </c>
      <c r="D4072">
        <v>266</v>
      </c>
      <c r="E4072" t="s">
        <v>23</v>
      </c>
      <c r="F4072" s="2">
        <v>45268</v>
      </c>
      <c r="G4072" t="s">
        <v>661</v>
      </c>
      <c r="H4072" t="s">
        <v>686</v>
      </c>
      <c r="I4072">
        <v>12800</v>
      </c>
    </row>
    <row r="4073" spans="1:9" x14ac:dyDescent="0.35">
      <c r="A4073">
        <v>2802</v>
      </c>
      <c r="B4073">
        <v>105</v>
      </c>
      <c r="C4073" t="s">
        <v>660</v>
      </c>
      <c r="D4073">
        <v>266</v>
      </c>
      <c r="E4073" t="s">
        <v>23</v>
      </c>
      <c r="F4073" s="2">
        <v>45268</v>
      </c>
      <c r="G4073" t="s">
        <v>661</v>
      </c>
      <c r="H4073" t="s">
        <v>2050</v>
      </c>
      <c r="I4073">
        <v>453.46</v>
      </c>
    </row>
    <row r="4074" spans="1:9" x14ac:dyDescent="0.35">
      <c r="A4074">
        <v>2803</v>
      </c>
      <c r="B4074">
        <v>105</v>
      </c>
      <c r="C4074" t="s">
        <v>660</v>
      </c>
      <c r="D4074">
        <v>266</v>
      </c>
      <c r="E4074" t="s">
        <v>23</v>
      </c>
      <c r="F4074" s="2">
        <v>45268</v>
      </c>
      <c r="G4074" t="s">
        <v>661</v>
      </c>
      <c r="H4074" t="s">
        <v>2051</v>
      </c>
      <c r="I4074">
        <v>10650</v>
      </c>
    </row>
    <row r="4075" spans="1:9" x14ac:dyDescent="0.35">
      <c r="A4075">
        <v>2804</v>
      </c>
      <c r="B4075">
        <v>105</v>
      </c>
      <c r="C4075" t="s">
        <v>660</v>
      </c>
      <c r="D4075">
        <v>266</v>
      </c>
      <c r="E4075" t="s">
        <v>23</v>
      </c>
      <c r="F4075" s="2">
        <v>45268</v>
      </c>
      <c r="G4075" t="s">
        <v>661</v>
      </c>
      <c r="H4075" t="s">
        <v>2052</v>
      </c>
      <c r="I4075">
        <v>5638.5</v>
      </c>
    </row>
    <row r="4076" spans="1:9" x14ac:dyDescent="0.35">
      <c r="A4076">
        <v>2805</v>
      </c>
      <c r="B4076">
        <v>105</v>
      </c>
      <c r="C4076" t="s">
        <v>660</v>
      </c>
      <c r="D4076">
        <v>266</v>
      </c>
      <c r="E4076" t="s">
        <v>23</v>
      </c>
      <c r="F4076" s="2">
        <v>45268</v>
      </c>
      <c r="G4076" t="s">
        <v>672</v>
      </c>
      <c r="H4076" t="s">
        <v>1088</v>
      </c>
      <c r="I4076">
        <v>-224.09</v>
      </c>
    </row>
    <row r="4077" spans="1:9" x14ac:dyDescent="0.35">
      <c r="A4077">
        <v>2806</v>
      </c>
      <c r="B4077">
        <v>105</v>
      </c>
      <c r="C4077" t="s">
        <v>660</v>
      </c>
      <c r="D4077">
        <v>266</v>
      </c>
      <c r="E4077" t="s">
        <v>23</v>
      </c>
      <c r="F4077" s="2">
        <v>45268</v>
      </c>
      <c r="G4077" t="s">
        <v>672</v>
      </c>
      <c r="H4077" t="s">
        <v>1206</v>
      </c>
      <c r="I4077">
        <v>-288.67</v>
      </c>
    </row>
    <row r="4078" spans="1:9" x14ac:dyDescent="0.35">
      <c r="A4078">
        <v>2807</v>
      </c>
      <c r="B4078">
        <v>105</v>
      </c>
      <c r="C4078" t="s">
        <v>660</v>
      </c>
      <c r="D4078">
        <v>266</v>
      </c>
      <c r="E4078" t="s">
        <v>23</v>
      </c>
      <c r="F4078" s="2">
        <v>45268</v>
      </c>
      <c r="G4078" t="s">
        <v>672</v>
      </c>
      <c r="H4078" t="s">
        <v>1299</v>
      </c>
      <c r="I4078">
        <v>-573.67999999999995</v>
      </c>
    </row>
    <row r="4079" spans="1:9" x14ac:dyDescent="0.35">
      <c r="A4079">
        <v>2808</v>
      </c>
      <c r="B4079">
        <v>105</v>
      </c>
      <c r="C4079" t="s">
        <v>660</v>
      </c>
      <c r="D4079">
        <v>266</v>
      </c>
      <c r="E4079" t="s">
        <v>23</v>
      </c>
      <c r="F4079" s="2">
        <v>45268</v>
      </c>
      <c r="G4079" t="s">
        <v>672</v>
      </c>
      <c r="H4079" t="s">
        <v>1088</v>
      </c>
      <c r="I4079">
        <v>-753.4</v>
      </c>
    </row>
    <row r="4080" spans="1:9" x14ac:dyDescent="0.35">
      <c r="A4080">
        <v>2809</v>
      </c>
      <c r="B4080">
        <v>105</v>
      </c>
      <c r="C4080" t="s">
        <v>660</v>
      </c>
      <c r="D4080">
        <v>266</v>
      </c>
      <c r="E4080" t="s">
        <v>23</v>
      </c>
      <c r="F4080" s="2">
        <v>45268</v>
      </c>
      <c r="G4080" t="s">
        <v>672</v>
      </c>
      <c r="H4080" t="s">
        <v>1134</v>
      </c>
      <c r="I4080">
        <v>-1499.71</v>
      </c>
    </row>
    <row r="4081" spans="1:9" x14ac:dyDescent="0.35">
      <c r="A4081">
        <v>2810</v>
      </c>
      <c r="B4081">
        <v>105</v>
      </c>
      <c r="C4081" t="s">
        <v>660</v>
      </c>
      <c r="D4081">
        <v>266</v>
      </c>
      <c r="E4081" t="s">
        <v>23</v>
      </c>
      <c r="F4081" s="2">
        <v>45268</v>
      </c>
      <c r="G4081" t="s">
        <v>672</v>
      </c>
      <c r="H4081" t="s">
        <v>1134</v>
      </c>
      <c r="I4081">
        <v>-2213.8200000000002</v>
      </c>
    </row>
    <row r="4082" spans="1:9" x14ac:dyDescent="0.35">
      <c r="A4082">
        <v>2811</v>
      </c>
      <c r="B4082">
        <v>105</v>
      </c>
      <c r="C4082" t="s">
        <v>660</v>
      </c>
      <c r="D4082">
        <v>266</v>
      </c>
      <c r="E4082" t="s">
        <v>23</v>
      </c>
      <c r="F4082" s="2">
        <v>45268</v>
      </c>
      <c r="G4082" t="s">
        <v>672</v>
      </c>
      <c r="H4082" t="s">
        <v>1134</v>
      </c>
      <c r="I4082">
        <v>-3756.66</v>
      </c>
    </row>
    <row r="4083" spans="1:9" x14ac:dyDescent="0.35">
      <c r="A4083">
        <v>2812</v>
      </c>
      <c r="B4083">
        <v>105</v>
      </c>
      <c r="C4083" t="s">
        <v>660</v>
      </c>
      <c r="D4083">
        <v>266</v>
      </c>
      <c r="E4083" t="s">
        <v>23</v>
      </c>
      <c r="F4083" s="2">
        <v>45268</v>
      </c>
      <c r="G4083" t="s">
        <v>672</v>
      </c>
      <c r="H4083" t="s">
        <v>686</v>
      </c>
      <c r="I4083">
        <v>-16824.66</v>
      </c>
    </row>
    <row r="4084" spans="1:9" x14ac:dyDescent="0.35">
      <c r="A4084">
        <v>2813</v>
      </c>
      <c r="B4084">
        <v>105</v>
      </c>
      <c r="C4084" t="s">
        <v>660</v>
      </c>
      <c r="D4084">
        <v>266</v>
      </c>
      <c r="E4084" t="s">
        <v>23</v>
      </c>
      <c r="F4084" s="2">
        <v>45268</v>
      </c>
      <c r="G4084" t="s">
        <v>672</v>
      </c>
      <c r="H4084" t="s">
        <v>2053</v>
      </c>
      <c r="I4084">
        <v>-100</v>
      </c>
    </row>
    <row r="4085" spans="1:9" x14ac:dyDescent="0.35">
      <c r="A4085">
        <v>2814</v>
      </c>
      <c r="B4085">
        <v>105</v>
      </c>
      <c r="C4085" t="s">
        <v>660</v>
      </c>
      <c r="D4085">
        <v>266</v>
      </c>
      <c r="E4085" t="s">
        <v>23</v>
      </c>
      <c r="F4085" s="2">
        <v>45268</v>
      </c>
      <c r="G4085" t="s">
        <v>672</v>
      </c>
      <c r="H4085" t="s">
        <v>2054</v>
      </c>
      <c r="I4085">
        <v>-100</v>
      </c>
    </row>
    <row r="4086" spans="1:9" x14ac:dyDescent="0.35">
      <c r="A4086">
        <v>2815</v>
      </c>
      <c r="B4086">
        <v>105</v>
      </c>
      <c r="C4086" t="s">
        <v>660</v>
      </c>
      <c r="D4086">
        <v>266</v>
      </c>
      <c r="E4086" t="s">
        <v>23</v>
      </c>
      <c r="F4086" s="2">
        <v>45268</v>
      </c>
      <c r="G4086" t="s">
        <v>672</v>
      </c>
      <c r="H4086" t="s">
        <v>2055</v>
      </c>
      <c r="I4086">
        <v>-100</v>
      </c>
    </row>
    <row r="4087" spans="1:9" x14ac:dyDescent="0.35">
      <c r="A4087">
        <v>2816</v>
      </c>
      <c r="B4087">
        <v>105</v>
      </c>
      <c r="C4087" t="s">
        <v>660</v>
      </c>
      <c r="D4087">
        <v>266</v>
      </c>
      <c r="E4087" t="s">
        <v>23</v>
      </c>
      <c r="F4087" s="2">
        <v>45268</v>
      </c>
      <c r="G4087" t="s">
        <v>672</v>
      </c>
      <c r="H4087" t="s">
        <v>2056</v>
      </c>
      <c r="I4087">
        <v>-100</v>
      </c>
    </row>
    <row r="4088" spans="1:9" x14ac:dyDescent="0.35">
      <c r="A4088">
        <v>2817</v>
      </c>
      <c r="B4088">
        <v>105</v>
      </c>
      <c r="C4088" t="s">
        <v>660</v>
      </c>
      <c r="D4088">
        <v>266</v>
      </c>
      <c r="E4088" t="s">
        <v>23</v>
      </c>
      <c r="F4088" s="2">
        <v>45268</v>
      </c>
      <c r="G4088" t="s">
        <v>672</v>
      </c>
      <c r="H4088" t="s">
        <v>2057</v>
      </c>
      <c r="I4088">
        <v>-100</v>
      </c>
    </row>
    <row r="4089" spans="1:9" x14ac:dyDescent="0.35">
      <c r="A4089">
        <v>2818</v>
      </c>
      <c r="B4089">
        <v>105</v>
      </c>
      <c r="C4089" t="s">
        <v>660</v>
      </c>
      <c r="D4089">
        <v>266</v>
      </c>
      <c r="E4089" t="s">
        <v>23</v>
      </c>
      <c r="F4089" s="2">
        <v>45268</v>
      </c>
      <c r="G4089" t="s">
        <v>672</v>
      </c>
      <c r="H4089" t="s">
        <v>2058</v>
      </c>
      <c r="I4089">
        <v>-100</v>
      </c>
    </row>
    <row r="4090" spans="1:9" x14ac:dyDescent="0.35">
      <c r="A4090">
        <v>2819</v>
      </c>
      <c r="B4090">
        <v>105</v>
      </c>
      <c r="C4090" t="s">
        <v>660</v>
      </c>
      <c r="D4090">
        <v>266</v>
      </c>
      <c r="E4090" t="s">
        <v>23</v>
      </c>
      <c r="F4090" s="2">
        <v>45268</v>
      </c>
      <c r="G4090" t="s">
        <v>672</v>
      </c>
      <c r="H4090" t="s">
        <v>2059</v>
      </c>
      <c r="I4090">
        <v>-110</v>
      </c>
    </row>
    <row r="4091" spans="1:9" x14ac:dyDescent="0.35">
      <c r="A4091">
        <v>2820</v>
      </c>
      <c r="B4091">
        <v>105</v>
      </c>
      <c r="C4091" t="s">
        <v>660</v>
      </c>
      <c r="D4091">
        <v>266</v>
      </c>
      <c r="E4091" t="s">
        <v>23</v>
      </c>
      <c r="F4091" s="2">
        <v>45268</v>
      </c>
      <c r="G4091" t="s">
        <v>672</v>
      </c>
      <c r="H4091" t="s">
        <v>2060</v>
      </c>
      <c r="I4091">
        <v>-100</v>
      </c>
    </row>
    <row r="4092" spans="1:9" x14ac:dyDescent="0.35">
      <c r="A4092">
        <v>2821</v>
      </c>
      <c r="B4092">
        <v>105</v>
      </c>
      <c r="C4092" t="s">
        <v>660</v>
      </c>
      <c r="D4092">
        <v>266</v>
      </c>
      <c r="E4092" t="s">
        <v>23</v>
      </c>
      <c r="F4092" s="2">
        <v>45268</v>
      </c>
      <c r="G4092" t="s">
        <v>672</v>
      </c>
      <c r="H4092" t="s">
        <v>2061</v>
      </c>
      <c r="I4092">
        <v>-100</v>
      </c>
    </row>
    <row r="4093" spans="1:9" x14ac:dyDescent="0.35">
      <c r="A4093">
        <v>2822</v>
      </c>
      <c r="B4093">
        <v>105</v>
      </c>
      <c r="C4093" t="s">
        <v>660</v>
      </c>
      <c r="D4093">
        <v>266</v>
      </c>
      <c r="E4093" t="s">
        <v>23</v>
      </c>
      <c r="F4093" s="2">
        <v>45268</v>
      </c>
      <c r="G4093" t="s">
        <v>672</v>
      </c>
      <c r="H4093" t="s">
        <v>2062</v>
      </c>
      <c r="I4093">
        <v>-88.27</v>
      </c>
    </row>
    <row r="4094" spans="1:9" x14ac:dyDescent="0.35">
      <c r="A4094">
        <v>2823</v>
      </c>
      <c r="B4094">
        <v>105</v>
      </c>
      <c r="C4094" t="s">
        <v>660</v>
      </c>
      <c r="D4094">
        <v>266</v>
      </c>
      <c r="E4094" t="s">
        <v>23</v>
      </c>
      <c r="F4094" s="2">
        <v>45268</v>
      </c>
      <c r="G4094" t="s">
        <v>672</v>
      </c>
      <c r="H4094" t="s">
        <v>2063</v>
      </c>
      <c r="I4094">
        <v>-129</v>
      </c>
    </row>
    <row r="4095" spans="1:9" x14ac:dyDescent="0.35">
      <c r="A4095">
        <v>2824</v>
      </c>
      <c r="B4095">
        <v>105</v>
      </c>
      <c r="C4095" t="s">
        <v>660</v>
      </c>
      <c r="D4095">
        <v>266</v>
      </c>
      <c r="E4095" t="s">
        <v>23</v>
      </c>
      <c r="F4095" s="2">
        <v>45268</v>
      </c>
      <c r="G4095" t="s">
        <v>672</v>
      </c>
      <c r="H4095" t="s">
        <v>2063</v>
      </c>
      <c r="I4095">
        <v>-2280</v>
      </c>
    </row>
    <row r="4096" spans="1:9" x14ac:dyDescent="0.35">
      <c r="A4096">
        <v>2791</v>
      </c>
      <c r="B4096">
        <v>105</v>
      </c>
      <c r="C4096" t="s">
        <v>660</v>
      </c>
      <c r="D4096">
        <v>266</v>
      </c>
      <c r="E4096" t="s">
        <v>23</v>
      </c>
      <c r="F4096" s="2">
        <v>45267</v>
      </c>
      <c r="G4096" t="s">
        <v>661</v>
      </c>
      <c r="H4096" t="s">
        <v>662</v>
      </c>
      <c r="I4096">
        <v>1142.92</v>
      </c>
    </row>
    <row r="4097" spans="1:9" x14ac:dyDescent="0.35">
      <c r="A4097">
        <v>2792</v>
      </c>
      <c r="B4097">
        <v>105</v>
      </c>
      <c r="C4097" t="s">
        <v>660</v>
      </c>
      <c r="D4097">
        <v>266</v>
      </c>
      <c r="E4097" t="s">
        <v>23</v>
      </c>
      <c r="F4097" s="2">
        <v>45267</v>
      </c>
      <c r="G4097" t="s">
        <v>661</v>
      </c>
      <c r="H4097" t="s">
        <v>686</v>
      </c>
      <c r="I4097">
        <v>10790</v>
      </c>
    </row>
    <row r="4098" spans="1:9" x14ac:dyDescent="0.35">
      <c r="A4098">
        <v>2794</v>
      </c>
      <c r="B4098">
        <v>105</v>
      </c>
      <c r="C4098" t="s">
        <v>660</v>
      </c>
      <c r="D4098">
        <v>266</v>
      </c>
      <c r="E4098" t="s">
        <v>23</v>
      </c>
      <c r="F4098" s="2">
        <v>45267</v>
      </c>
      <c r="G4098" t="s">
        <v>672</v>
      </c>
      <c r="H4098" t="s">
        <v>1085</v>
      </c>
      <c r="I4098">
        <v>-253.62</v>
      </c>
    </row>
    <row r="4099" spans="1:9" x14ac:dyDescent="0.35">
      <c r="A4099">
        <v>2795</v>
      </c>
      <c r="B4099">
        <v>105</v>
      </c>
      <c r="C4099" t="s">
        <v>660</v>
      </c>
      <c r="D4099">
        <v>266</v>
      </c>
      <c r="E4099" t="s">
        <v>23</v>
      </c>
      <c r="F4099" s="2">
        <v>45267</v>
      </c>
      <c r="G4099" t="s">
        <v>672</v>
      </c>
      <c r="H4099" t="s">
        <v>1859</v>
      </c>
      <c r="I4099">
        <v>-257.39999999999998</v>
      </c>
    </row>
    <row r="4100" spans="1:9" x14ac:dyDescent="0.35">
      <c r="A4100">
        <v>2796</v>
      </c>
      <c r="B4100">
        <v>105</v>
      </c>
      <c r="C4100" t="s">
        <v>660</v>
      </c>
      <c r="D4100">
        <v>266</v>
      </c>
      <c r="E4100" t="s">
        <v>23</v>
      </c>
      <c r="F4100" s="2">
        <v>45267</v>
      </c>
      <c r="G4100" t="s">
        <v>672</v>
      </c>
      <c r="H4100" t="s">
        <v>1204</v>
      </c>
      <c r="I4100">
        <v>-356.76</v>
      </c>
    </row>
    <row r="4101" spans="1:9" x14ac:dyDescent="0.35">
      <c r="A4101">
        <v>2797</v>
      </c>
      <c r="B4101">
        <v>105</v>
      </c>
      <c r="C4101" t="s">
        <v>660</v>
      </c>
      <c r="D4101">
        <v>266</v>
      </c>
      <c r="E4101" t="s">
        <v>23</v>
      </c>
      <c r="F4101" s="2">
        <v>45267</v>
      </c>
      <c r="G4101" t="s">
        <v>672</v>
      </c>
      <c r="H4101" t="s">
        <v>1204</v>
      </c>
      <c r="I4101">
        <v>-1682.99</v>
      </c>
    </row>
    <row r="4102" spans="1:9" x14ac:dyDescent="0.35">
      <c r="A4102">
        <v>2798</v>
      </c>
      <c r="B4102">
        <v>105</v>
      </c>
      <c r="C4102" t="s">
        <v>660</v>
      </c>
      <c r="D4102">
        <v>266</v>
      </c>
      <c r="E4102" t="s">
        <v>23</v>
      </c>
      <c r="F4102" s="2">
        <v>45267</v>
      </c>
      <c r="G4102" t="s">
        <v>672</v>
      </c>
      <c r="H4102" t="s">
        <v>1093</v>
      </c>
      <c r="I4102">
        <v>-5707.74</v>
      </c>
    </row>
    <row r="4103" spans="1:9" x14ac:dyDescent="0.35">
      <c r="A4103">
        <v>2799</v>
      </c>
      <c r="B4103">
        <v>105</v>
      </c>
      <c r="C4103" t="s">
        <v>660</v>
      </c>
      <c r="D4103">
        <v>266</v>
      </c>
      <c r="E4103" t="s">
        <v>23</v>
      </c>
      <c r="F4103" s="2">
        <v>45267</v>
      </c>
      <c r="G4103" t="s">
        <v>672</v>
      </c>
      <c r="H4103" t="s">
        <v>1691</v>
      </c>
      <c r="I4103">
        <v>-2591.5300000000002</v>
      </c>
    </row>
    <row r="4104" spans="1:9" x14ac:dyDescent="0.35">
      <c r="A4104">
        <v>2800</v>
      </c>
      <c r="B4104">
        <v>105</v>
      </c>
      <c r="C4104" t="s">
        <v>660</v>
      </c>
      <c r="D4104">
        <v>266</v>
      </c>
      <c r="E4104" t="s">
        <v>23</v>
      </c>
      <c r="F4104" s="2">
        <v>45267</v>
      </c>
      <c r="G4104" t="s">
        <v>672</v>
      </c>
      <c r="H4104" t="s">
        <v>686</v>
      </c>
      <c r="I4104">
        <v>-1168.18</v>
      </c>
    </row>
    <row r="4105" spans="1:9" x14ac:dyDescent="0.35">
      <c r="A4105">
        <v>2755</v>
      </c>
      <c r="B4105">
        <v>105</v>
      </c>
      <c r="C4105" t="s">
        <v>660</v>
      </c>
      <c r="D4105">
        <v>266</v>
      </c>
      <c r="E4105" t="s">
        <v>23</v>
      </c>
      <c r="F4105" s="2">
        <v>45266</v>
      </c>
      <c r="G4105" t="s">
        <v>661</v>
      </c>
      <c r="H4105" t="s">
        <v>662</v>
      </c>
      <c r="I4105">
        <v>54.61</v>
      </c>
    </row>
    <row r="4106" spans="1:9" x14ac:dyDescent="0.35">
      <c r="A4106">
        <v>2756</v>
      </c>
      <c r="B4106">
        <v>105</v>
      </c>
      <c r="C4106" t="s">
        <v>660</v>
      </c>
      <c r="D4106">
        <v>266</v>
      </c>
      <c r="E4106" t="s">
        <v>23</v>
      </c>
      <c r="F4106" s="2">
        <v>45266</v>
      </c>
      <c r="G4106" t="s">
        <v>661</v>
      </c>
      <c r="H4106" t="s">
        <v>686</v>
      </c>
      <c r="I4106">
        <v>31000</v>
      </c>
    </row>
    <row r="4107" spans="1:9" x14ac:dyDescent="0.35">
      <c r="A4107">
        <v>2757</v>
      </c>
      <c r="B4107">
        <v>105</v>
      </c>
      <c r="C4107" t="s">
        <v>660</v>
      </c>
      <c r="D4107">
        <v>266</v>
      </c>
      <c r="E4107" t="s">
        <v>23</v>
      </c>
      <c r="F4107" s="2">
        <v>45266</v>
      </c>
      <c r="G4107" t="s">
        <v>661</v>
      </c>
      <c r="H4107" t="s">
        <v>2064</v>
      </c>
      <c r="I4107">
        <v>6.42</v>
      </c>
    </row>
    <row r="4108" spans="1:9" x14ac:dyDescent="0.35">
      <c r="A4108">
        <v>2758</v>
      </c>
      <c r="B4108">
        <v>105</v>
      </c>
      <c r="C4108" t="s">
        <v>660</v>
      </c>
      <c r="D4108">
        <v>266</v>
      </c>
      <c r="E4108" t="s">
        <v>23</v>
      </c>
      <c r="F4108" s="2">
        <v>45266</v>
      </c>
      <c r="G4108" t="s">
        <v>661</v>
      </c>
      <c r="H4108" t="s">
        <v>1577</v>
      </c>
      <c r="I4108">
        <v>10.88</v>
      </c>
    </row>
    <row r="4109" spans="1:9" x14ac:dyDescent="0.35">
      <c r="A4109">
        <v>2759</v>
      </c>
      <c r="B4109">
        <v>105</v>
      </c>
      <c r="C4109" t="s">
        <v>660</v>
      </c>
      <c r="D4109">
        <v>266</v>
      </c>
      <c r="E4109" t="s">
        <v>23</v>
      </c>
      <c r="F4109" s="2">
        <v>45266</v>
      </c>
      <c r="G4109" t="s">
        <v>661</v>
      </c>
      <c r="H4109" t="s">
        <v>2065</v>
      </c>
      <c r="I4109">
        <v>175</v>
      </c>
    </row>
    <row r="4110" spans="1:9" x14ac:dyDescent="0.35">
      <c r="A4110">
        <v>2760</v>
      </c>
      <c r="B4110">
        <v>105</v>
      </c>
      <c r="C4110" t="s">
        <v>660</v>
      </c>
      <c r="D4110">
        <v>266</v>
      </c>
      <c r="E4110" t="s">
        <v>23</v>
      </c>
      <c r="F4110" s="2">
        <v>45266</v>
      </c>
      <c r="G4110" t="s">
        <v>672</v>
      </c>
      <c r="H4110" t="s">
        <v>1519</v>
      </c>
      <c r="I4110">
        <v>-232</v>
      </c>
    </row>
    <row r="4111" spans="1:9" x14ac:dyDescent="0.35">
      <c r="A4111">
        <v>2761</v>
      </c>
      <c r="B4111">
        <v>105</v>
      </c>
      <c r="C4111" t="s">
        <v>660</v>
      </c>
      <c r="D4111">
        <v>266</v>
      </c>
      <c r="E4111" t="s">
        <v>23</v>
      </c>
      <c r="F4111" s="2">
        <v>45266</v>
      </c>
      <c r="G4111" t="s">
        <v>672</v>
      </c>
      <c r="H4111" t="s">
        <v>2066</v>
      </c>
      <c r="I4111">
        <v>-303.95999999999998</v>
      </c>
    </row>
    <row r="4112" spans="1:9" x14ac:dyDescent="0.35">
      <c r="A4112">
        <v>2762</v>
      </c>
      <c r="B4112">
        <v>105</v>
      </c>
      <c r="C4112" t="s">
        <v>660</v>
      </c>
      <c r="D4112">
        <v>266</v>
      </c>
      <c r="E4112" t="s">
        <v>23</v>
      </c>
      <c r="F4112" s="2">
        <v>45266</v>
      </c>
      <c r="G4112" t="s">
        <v>672</v>
      </c>
      <c r="H4112" t="s">
        <v>1859</v>
      </c>
      <c r="I4112">
        <v>-341.2</v>
      </c>
    </row>
    <row r="4113" spans="1:9" x14ac:dyDescent="0.35">
      <c r="A4113">
        <v>2763</v>
      </c>
      <c r="B4113">
        <v>105</v>
      </c>
      <c r="C4113" t="s">
        <v>660</v>
      </c>
      <c r="D4113">
        <v>266</v>
      </c>
      <c r="E4113" t="s">
        <v>23</v>
      </c>
      <c r="F4113" s="2">
        <v>45266</v>
      </c>
      <c r="G4113" t="s">
        <v>672</v>
      </c>
      <c r="H4113" t="s">
        <v>1089</v>
      </c>
      <c r="I4113">
        <v>-559.91</v>
      </c>
    </row>
    <row r="4114" spans="1:9" x14ac:dyDescent="0.35">
      <c r="A4114">
        <v>2764</v>
      </c>
      <c r="B4114">
        <v>105</v>
      </c>
      <c r="C4114" t="s">
        <v>660</v>
      </c>
      <c r="D4114">
        <v>266</v>
      </c>
      <c r="E4114" t="s">
        <v>23</v>
      </c>
      <c r="F4114" s="2">
        <v>45266</v>
      </c>
      <c r="G4114" t="s">
        <v>672</v>
      </c>
      <c r="H4114" t="s">
        <v>1088</v>
      </c>
      <c r="I4114">
        <v>-609.79</v>
      </c>
    </row>
    <row r="4115" spans="1:9" x14ac:dyDescent="0.35">
      <c r="A4115">
        <v>2765</v>
      </c>
      <c r="B4115">
        <v>105</v>
      </c>
      <c r="C4115" t="s">
        <v>660</v>
      </c>
      <c r="D4115">
        <v>266</v>
      </c>
      <c r="E4115" t="s">
        <v>23</v>
      </c>
      <c r="F4115" s="2">
        <v>45266</v>
      </c>
      <c r="G4115" t="s">
        <v>672</v>
      </c>
      <c r="H4115" t="s">
        <v>1560</v>
      </c>
      <c r="I4115">
        <v>-824.01</v>
      </c>
    </row>
    <row r="4116" spans="1:9" x14ac:dyDescent="0.35">
      <c r="A4116">
        <v>2766</v>
      </c>
      <c r="B4116">
        <v>105</v>
      </c>
      <c r="C4116" t="s">
        <v>660</v>
      </c>
      <c r="D4116">
        <v>266</v>
      </c>
      <c r="E4116" t="s">
        <v>23</v>
      </c>
      <c r="F4116" s="2">
        <v>45266</v>
      </c>
      <c r="G4116" t="s">
        <v>672</v>
      </c>
      <c r="H4116" t="s">
        <v>2067</v>
      </c>
      <c r="I4116">
        <v>-1296.22</v>
      </c>
    </row>
    <row r="4117" spans="1:9" x14ac:dyDescent="0.35">
      <c r="A4117">
        <v>2767</v>
      </c>
      <c r="B4117">
        <v>105</v>
      </c>
      <c r="C4117" t="s">
        <v>660</v>
      </c>
      <c r="D4117">
        <v>266</v>
      </c>
      <c r="E4117" t="s">
        <v>23</v>
      </c>
      <c r="F4117" s="2">
        <v>45266</v>
      </c>
      <c r="G4117" t="s">
        <v>672</v>
      </c>
      <c r="H4117" t="s">
        <v>1134</v>
      </c>
      <c r="I4117">
        <v>-1499.71</v>
      </c>
    </row>
    <row r="4118" spans="1:9" x14ac:dyDescent="0.35">
      <c r="A4118">
        <v>2768</v>
      </c>
      <c r="B4118">
        <v>105</v>
      </c>
      <c r="C4118" t="s">
        <v>660</v>
      </c>
      <c r="D4118">
        <v>266</v>
      </c>
      <c r="E4118" t="s">
        <v>23</v>
      </c>
      <c r="F4118" s="2">
        <v>45266</v>
      </c>
      <c r="G4118" t="s">
        <v>672</v>
      </c>
      <c r="H4118" t="s">
        <v>1204</v>
      </c>
      <c r="I4118">
        <v>-2114.59</v>
      </c>
    </row>
    <row r="4119" spans="1:9" x14ac:dyDescent="0.35">
      <c r="A4119">
        <v>2769</v>
      </c>
      <c r="B4119">
        <v>105</v>
      </c>
      <c r="C4119" t="s">
        <v>660</v>
      </c>
      <c r="D4119">
        <v>266</v>
      </c>
      <c r="E4119" t="s">
        <v>23</v>
      </c>
      <c r="F4119" s="2">
        <v>45266</v>
      </c>
      <c r="G4119" t="s">
        <v>672</v>
      </c>
      <c r="H4119" t="s">
        <v>1134</v>
      </c>
      <c r="I4119">
        <v>-2882.31</v>
      </c>
    </row>
    <row r="4120" spans="1:9" x14ac:dyDescent="0.35">
      <c r="A4120">
        <v>2770</v>
      </c>
      <c r="B4120">
        <v>105</v>
      </c>
      <c r="C4120" t="s">
        <v>660</v>
      </c>
      <c r="D4120">
        <v>266</v>
      </c>
      <c r="E4120" t="s">
        <v>23</v>
      </c>
      <c r="F4120" s="2">
        <v>45266</v>
      </c>
      <c r="G4120" t="s">
        <v>672</v>
      </c>
      <c r="H4120" t="s">
        <v>788</v>
      </c>
      <c r="I4120">
        <v>-32</v>
      </c>
    </row>
    <row r="4121" spans="1:9" x14ac:dyDescent="0.35">
      <c r="A4121">
        <v>2771</v>
      </c>
      <c r="B4121">
        <v>105</v>
      </c>
      <c r="C4121" t="s">
        <v>660</v>
      </c>
      <c r="D4121">
        <v>266</v>
      </c>
      <c r="E4121" t="s">
        <v>23</v>
      </c>
      <c r="F4121" s="2">
        <v>45266</v>
      </c>
      <c r="G4121" t="s">
        <v>672</v>
      </c>
      <c r="H4121" t="s">
        <v>696</v>
      </c>
      <c r="I4121">
        <v>-1.65</v>
      </c>
    </row>
    <row r="4122" spans="1:9" x14ac:dyDescent="0.35">
      <c r="A4122">
        <v>2772</v>
      </c>
      <c r="B4122">
        <v>105</v>
      </c>
      <c r="C4122" t="s">
        <v>660</v>
      </c>
      <c r="D4122">
        <v>266</v>
      </c>
      <c r="E4122" t="s">
        <v>23</v>
      </c>
      <c r="F4122" s="2">
        <v>45266</v>
      </c>
      <c r="G4122" t="s">
        <v>672</v>
      </c>
      <c r="H4122" t="s">
        <v>696</v>
      </c>
      <c r="I4122">
        <v>-1.65</v>
      </c>
    </row>
    <row r="4123" spans="1:9" x14ac:dyDescent="0.35">
      <c r="A4123">
        <v>2773</v>
      </c>
      <c r="B4123">
        <v>105</v>
      </c>
      <c r="C4123" t="s">
        <v>660</v>
      </c>
      <c r="D4123">
        <v>266</v>
      </c>
      <c r="E4123" t="s">
        <v>23</v>
      </c>
      <c r="F4123" s="2">
        <v>45266</v>
      </c>
      <c r="G4123" t="s">
        <v>672</v>
      </c>
      <c r="H4123" t="s">
        <v>696</v>
      </c>
      <c r="I4123">
        <v>-1.65</v>
      </c>
    </row>
    <row r="4124" spans="1:9" x14ac:dyDescent="0.35">
      <c r="A4124">
        <v>2774</v>
      </c>
      <c r="B4124">
        <v>105</v>
      </c>
      <c r="C4124" t="s">
        <v>660</v>
      </c>
      <c r="D4124">
        <v>266</v>
      </c>
      <c r="E4124" t="s">
        <v>23</v>
      </c>
      <c r="F4124" s="2">
        <v>45266</v>
      </c>
      <c r="G4124" t="s">
        <v>672</v>
      </c>
      <c r="H4124" t="s">
        <v>696</v>
      </c>
      <c r="I4124">
        <v>-1.65</v>
      </c>
    </row>
    <row r="4125" spans="1:9" x14ac:dyDescent="0.35">
      <c r="A4125">
        <v>2775</v>
      </c>
      <c r="B4125">
        <v>105</v>
      </c>
      <c r="C4125" t="s">
        <v>660</v>
      </c>
      <c r="D4125">
        <v>266</v>
      </c>
      <c r="E4125" t="s">
        <v>23</v>
      </c>
      <c r="F4125" s="2">
        <v>45266</v>
      </c>
      <c r="G4125" t="s">
        <v>672</v>
      </c>
      <c r="H4125" t="s">
        <v>696</v>
      </c>
      <c r="I4125">
        <v>-1.65</v>
      </c>
    </row>
    <row r="4126" spans="1:9" x14ac:dyDescent="0.35">
      <c r="A4126">
        <v>2776</v>
      </c>
      <c r="B4126">
        <v>105</v>
      </c>
      <c r="C4126" t="s">
        <v>660</v>
      </c>
      <c r="D4126">
        <v>266</v>
      </c>
      <c r="E4126" t="s">
        <v>23</v>
      </c>
      <c r="F4126" s="2">
        <v>45266</v>
      </c>
      <c r="G4126" t="s">
        <v>672</v>
      </c>
      <c r="H4126" t="s">
        <v>696</v>
      </c>
      <c r="I4126">
        <v>-1.65</v>
      </c>
    </row>
    <row r="4127" spans="1:9" x14ac:dyDescent="0.35">
      <c r="A4127">
        <v>2777</v>
      </c>
      <c r="B4127">
        <v>105</v>
      </c>
      <c r="C4127" t="s">
        <v>660</v>
      </c>
      <c r="D4127">
        <v>266</v>
      </c>
      <c r="E4127" t="s">
        <v>23</v>
      </c>
      <c r="F4127" s="2">
        <v>45266</v>
      </c>
      <c r="G4127" t="s">
        <v>672</v>
      </c>
      <c r="H4127" t="s">
        <v>696</v>
      </c>
      <c r="I4127">
        <v>-1.65</v>
      </c>
    </row>
    <row r="4128" spans="1:9" x14ac:dyDescent="0.35">
      <c r="A4128">
        <v>2778</v>
      </c>
      <c r="B4128">
        <v>105</v>
      </c>
      <c r="C4128" t="s">
        <v>660</v>
      </c>
      <c r="D4128">
        <v>266</v>
      </c>
      <c r="E4128" t="s">
        <v>23</v>
      </c>
      <c r="F4128" s="2">
        <v>45266</v>
      </c>
      <c r="G4128" t="s">
        <v>672</v>
      </c>
      <c r="H4128" t="s">
        <v>696</v>
      </c>
      <c r="I4128">
        <v>-1.65</v>
      </c>
    </row>
    <row r="4129" spans="1:9" x14ac:dyDescent="0.35">
      <c r="A4129">
        <v>2779</v>
      </c>
      <c r="B4129">
        <v>105</v>
      </c>
      <c r="C4129" t="s">
        <v>660</v>
      </c>
      <c r="D4129">
        <v>266</v>
      </c>
      <c r="E4129" t="s">
        <v>23</v>
      </c>
      <c r="F4129" s="2">
        <v>45266</v>
      </c>
      <c r="G4129" t="s">
        <v>672</v>
      </c>
      <c r="H4129" t="s">
        <v>696</v>
      </c>
      <c r="I4129">
        <v>-9</v>
      </c>
    </row>
    <row r="4130" spans="1:9" x14ac:dyDescent="0.35">
      <c r="A4130">
        <v>2780</v>
      </c>
      <c r="B4130">
        <v>105</v>
      </c>
      <c r="C4130" t="s">
        <v>660</v>
      </c>
      <c r="D4130">
        <v>266</v>
      </c>
      <c r="E4130" t="s">
        <v>23</v>
      </c>
      <c r="F4130" s="2">
        <v>45266</v>
      </c>
      <c r="G4130" t="s">
        <v>672</v>
      </c>
      <c r="H4130" t="s">
        <v>696</v>
      </c>
      <c r="I4130">
        <v>-9</v>
      </c>
    </row>
    <row r="4131" spans="1:9" x14ac:dyDescent="0.35">
      <c r="A4131">
        <v>2781</v>
      </c>
      <c r="B4131">
        <v>105</v>
      </c>
      <c r="C4131" t="s">
        <v>660</v>
      </c>
      <c r="D4131">
        <v>266</v>
      </c>
      <c r="E4131" t="s">
        <v>23</v>
      </c>
      <c r="F4131" s="2">
        <v>45266</v>
      </c>
      <c r="G4131" t="s">
        <v>672</v>
      </c>
      <c r="H4131" t="s">
        <v>696</v>
      </c>
      <c r="I4131">
        <v>-9</v>
      </c>
    </row>
    <row r="4132" spans="1:9" x14ac:dyDescent="0.35">
      <c r="A4132">
        <v>2782</v>
      </c>
      <c r="B4132">
        <v>105</v>
      </c>
      <c r="C4132" t="s">
        <v>660</v>
      </c>
      <c r="D4132">
        <v>266</v>
      </c>
      <c r="E4132" t="s">
        <v>23</v>
      </c>
      <c r="F4132" s="2">
        <v>45266</v>
      </c>
      <c r="G4132" t="s">
        <v>672</v>
      </c>
      <c r="H4132" t="s">
        <v>696</v>
      </c>
      <c r="I4132">
        <v>-9</v>
      </c>
    </row>
    <row r="4133" spans="1:9" x14ac:dyDescent="0.35">
      <c r="A4133">
        <v>2783</v>
      </c>
      <c r="B4133">
        <v>105</v>
      </c>
      <c r="C4133" t="s">
        <v>660</v>
      </c>
      <c r="D4133">
        <v>266</v>
      </c>
      <c r="E4133" t="s">
        <v>23</v>
      </c>
      <c r="F4133" s="2">
        <v>45266</v>
      </c>
      <c r="G4133" t="s">
        <v>672</v>
      </c>
      <c r="H4133" t="s">
        <v>696</v>
      </c>
      <c r="I4133">
        <v>-4.5</v>
      </c>
    </row>
    <row r="4134" spans="1:9" x14ac:dyDescent="0.35">
      <c r="A4134">
        <v>2784</v>
      </c>
      <c r="B4134">
        <v>105</v>
      </c>
      <c r="C4134" t="s">
        <v>660</v>
      </c>
      <c r="D4134">
        <v>266</v>
      </c>
      <c r="E4134" t="s">
        <v>23</v>
      </c>
      <c r="F4134" s="2">
        <v>45266</v>
      </c>
      <c r="G4134" t="s">
        <v>672</v>
      </c>
      <c r="H4134" t="s">
        <v>696</v>
      </c>
      <c r="I4134">
        <v>-9</v>
      </c>
    </row>
    <row r="4135" spans="1:9" x14ac:dyDescent="0.35">
      <c r="A4135">
        <v>2785</v>
      </c>
      <c r="B4135">
        <v>105</v>
      </c>
      <c r="C4135" t="s">
        <v>660</v>
      </c>
      <c r="D4135">
        <v>266</v>
      </c>
      <c r="E4135" t="s">
        <v>23</v>
      </c>
      <c r="F4135" s="2">
        <v>45266</v>
      </c>
      <c r="G4135" t="s">
        <v>672</v>
      </c>
      <c r="H4135" t="s">
        <v>696</v>
      </c>
      <c r="I4135">
        <v>-9</v>
      </c>
    </row>
    <row r="4136" spans="1:9" x14ac:dyDescent="0.35">
      <c r="A4136">
        <v>2786</v>
      </c>
      <c r="B4136">
        <v>105</v>
      </c>
      <c r="C4136" t="s">
        <v>660</v>
      </c>
      <c r="D4136">
        <v>266</v>
      </c>
      <c r="E4136" t="s">
        <v>23</v>
      </c>
      <c r="F4136" s="2">
        <v>45266</v>
      </c>
      <c r="G4136" t="s">
        <v>672</v>
      </c>
      <c r="H4136" t="s">
        <v>696</v>
      </c>
      <c r="I4136">
        <v>-9</v>
      </c>
    </row>
    <row r="4137" spans="1:9" x14ac:dyDescent="0.35">
      <c r="A4137">
        <v>2787</v>
      </c>
      <c r="B4137">
        <v>105</v>
      </c>
      <c r="C4137" t="s">
        <v>660</v>
      </c>
      <c r="D4137">
        <v>266</v>
      </c>
      <c r="E4137" t="s">
        <v>23</v>
      </c>
      <c r="F4137" s="2">
        <v>45266</v>
      </c>
      <c r="G4137" t="s">
        <v>672</v>
      </c>
      <c r="H4137" t="s">
        <v>696</v>
      </c>
      <c r="I4137">
        <v>-9</v>
      </c>
    </row>
    <row r="4138" spans="1:9" x14ac:dyDescent="0.35">
      <c r="A4138">
        <v>2788</v>
      </c>
      <c r="B4138">
        <v>105</v>
      </c>
      <c r="C4138" t="s">
        <v>660</v>
      </c>
      <c r="D4138">
        <v>266</v>
      </c>
      <c r="E4138" t="s">
        <v>23</v>
      </c>
      <c r="F4138" s="2">
        <v>45266</v>
      </c>
      <c r="G4138" t="s">
        <v>672</v>
      </c>
      <c r="H4138" t="s">
        <v>686</v>
      </c>
      <c r="I4138">
        <v>-2209.21</v>
      </c>
    </row>
    <row r="4139" spans="1:9" x14ac:dyDescent="0.35">
      <c r="A4139">
        <v>2789</v>
      </c>
      <c r="B4139">
        <v>105</v>
      </c>
      <c r="C4139" t="s">
        <v>660</v>
      </c>
      <c r="D4139">
        <v>266</v>
      </c>
      <c r="E4139" t="s">
        <v>23</v>
      </c>
      <c r="F4139" s="2">
        <v>45266</v>
      </c>
      <c r="G4139" t="s">
        <v>672</v>
      </c>
      <c r="H4139" t="s">
        <v>789</v>
      </c>
      <c r="I4139">
        <v>-18167</v>
      </c>
    </row>
    <row r="4140" spans="1:9" x14ac:dyDescent="0.35">
      <c r="A4140">
        <v>2730</v>
      </c>
      <c r="B4140">
        <v>105</v>
      </c>
      <c r="C4140" t="s">
        <v>660</v>
      </c>
      <c r="D4140">
        <v>266</v>
      </c>
      <c r="E4140" t="s">
        <v>23</v>
      </c>
      <c r="F4140" s="2">
        <v>45265</v>
      </c>
      <c r="G4140" t="s">
        <v>661</v>
      </c>
      <c r="H4140" t="s">
        <v>2068</v>
      </c>
      <c r="I4140">
        <v>4400</v>
      </c>
    </row>
    <row r="4141" spans="1:9" x14ac:dyDescent="0.35">
      <c r="A4141">
        <v>2731</v>
      </c>
      <c r="B4141">
        <v>105</v>
      </c>
      <c r="C4141" t="s">
        <v>660</v>
      </c>
      <c r="D4141">
        <v>266</v>
      </c>
      <c r="E4141" t="s">
        <v>23</v>
      </c>
      <c r="F4141" s="2">
        <v>45265</v>
      </c>
      <c r="G4141" t="s">
        <v>661</v>
      </c>
      <c r="H4141" t="s">
        <v>686</v>
      </c>
      <c r="I4141">
        <v>25300</v>
      </c>
    </row>
    <row r="4142" spans="1:9" x14ac:dyDescent="0.35">
      <c r="A4142">
        <v>2732</v>
      </c>
      <c r="B4142">
        <v>105</v>
      </c>
      <c r="C4142" t="s">
        <v>660</v>
      </c>
      <c r="D4142">
        <v>266</v>
      </c>
      <c r="E4142" t="s">
        <v>23</v>
      </c>
      <c r="F4142" s="2">
        <v>45265</v>
      </c>
      <c r="G4142" t="s">
        <v>661</v>
      </c>
      <c r="H4142" t="s">
        <v>2069</v>
      </c>
      <c r="I4142">
        <v>1250</v>
      </c>
    </row>
    <row r="4143" spans="1:9" x14ac:dyDescent="0.35">
      <c r="A4143">
        <v>2733</v>
      </c>
      <c r="B4143">
        <v>105</v>
      </c>
      <c r="C4143" t="s">
        <v>660</v>
      </c>
      <c r="D4143">
        <v>266</v>
      </c>
      <c r="E4143" t="s">
        <v>23</v>
      </c>
      <c r="F4143" s="2">
        <v>45265</v>
      </c>
      <c r="G4143" t="s">
        <v>672</v>
      </c>
      <c r="H4143" t="s">
        <v>1085</v>
      </c>
      <c r="I4143">
        <v>-205.57</v>
      </c>
    </row>
    <row r="4144" spans="1:9" x14ac:dyDescent="0.35">
      <c r="A4144">
        <v>2734</v>
      </c>
      <c r="B4144">
        <v>105</v>
      </c>
      <c r="C4144" t="s">
        <v>660</v>
      </c>
      <c r="D4144">
        <v>266</v>
      </c>
      <c r="E4144" t="s">
        <v>23</v>
      </c>
      <c r="F4144" s="2">
        <v>45265</v>
      </c>
      <c r="G4144" t="s">
        <v>672</v>
      </c>
      <c r="H4144" t="s">
        <v>1091</v>
      </c>
      <c r="I4144">
        <v>-243.3</v>
      </c>
    </row>
    <row r="4145" spans="1:9" x14ac:dyDescent="0.35">
      <c r="A4145">
        <v>2735</v>
      </c>
      <c r="B4145">
        <v>105</v>
      </c>
      <c r="C4145" t="s">
        <v>660</v>
      </c>
      <c r="D4145">
        <v>266</v>
      </c>
      <c r="E4145" t="s">
        <v>23</v>
      </c>
      <c r="F4145" s="2">
        <v>45265</v>
      </c>
      <c r="G4145" t="s">
        <v>672</v>
      </c>
      <c r="H4145" t="s">
        <v>1666</v>
      </c>
      <c r="I4145">
        <v>-280</v>
      </c>
    </row>
    <row r="4146" spans="1:9" x14ac:dyDescent="0.35">
      <c r="A4146">
        <v>2736</v>
      </c>
      <c r="B4146">
        <v>105</v>
      </c>
      <c r="C4146" t="s">
        <v>660</v>
      </c>
      <c r="D4146">
        <v>266</v>
      </c>
      <c r="E4146" t="s">
        <v>23</v>
      </c>
      <c r="F4146" s="2">
        <v>45265</v>
      </c>
      <c r="G4146" t="s">
        <v>672</v>
      </c>
      <c r="H4146" t="s">
        <v>2070</v>
      </c>
      <c r="I4146">
        <v>-353.1</v>
      </c>
    </row>
    <row r="4147" spans="1:9" x14ac:dyDescent="0.35">
      <c r="A4147">
        <v>2737</v>
      </c>
      <c r="B4147">
        <v>105</v>
      </c>
      <c r="C4147" t="s">
        <v>660</v>
      </c>
      <c r="D4147">
        <v>266</v>
      </c>
      <c r="E4147" t="s">
        <v>23</v>
      </c>
      <c r="F4147" s="2">
        <v>45265</v>
      </c>
      <c r="G4147" t="s">
        <v>672</v>
      </c>
      <c r="H4147" t="s">
        <v>1206</v>
      </c>
      <c r="I4147">
        <v>-406.7</v>
      </c>
    </row>
    <row r="4148" spans="1:9" x14ac:dyDescent="0.35">
      <c r="A4148">
        <v>2738</v>
      </c>
      <c r="B4148">
        <v>105</v>
      </c>
      <c r="C4148" t="s">
        <v>660</v>
      </c>
      <c r="D4148">
        <v>266</v>
      </c>
      <c r="E4148" t="s">
        <v>23</v>
      </c>
      <c r="F4148" s="2">
        <v>45265</v>
      </c>
      <c r="G4148" t="s">
        <v>672</v>
      </c>
      <c r="H4148" t="s">
        <v>1552</v>
      </c>
      <c r="I4148">
        <v>-500</v>
      </c>
    </row>
    <row r="4149" spans="1:9" x14ac:dyDescent="0.35">
      <c r="A4149">
        <v>2739</v>
      </c>
      <c r="B4149">
        <v>105</v>
      </c>
      <c r="C4149" t="s">
        <v>660</v>
      </c>
      <c r="D4149">
        <v>266</v>
      </c>
      <c r="E4149" t="s">
        <v>23</v>
      </c>
      <c r="F4149" s="2">
        <v>45265</v>
      </c>
      <c r="G4149" t="s">
        <v>672</v>
      </c>
      <c r="H4149" t="s">
        <v>1292</v>
      </c>
      <c r="I4149">
        <v>-638.5</v>
      </c>
    </row>
    <row r="4150" spans="1:9" x14ac:dyDescent="0.35">
      <c r="A4150">
        <v>2740</v>
      </c>
      <c r="B4150">
        <v>105</v>
      </c>
      <c r="C4150" t="s">
        <v>660</v>
      </c>
      <c r="D4150">
        <v>266</v>
      </c>
      <c r="E4150" t="s">
        <v>23</v>
      </c>
      <c r="F4150" s="2">
        <v>45265</v>
      </c>
      <c r="G4150" t="s">
        <v>672</v>
      </c>
      <c r="H4150" t="s">
        <v>2036</v>
      </c>
      <c r="I4150">
        <v>-709.26</v>
      </c>
    </row>
    <row r="4151" spans="1:9" x14ac:dyDescent="0.35">
      <c r="A4151">
        <v>2741</v>
      </c>
      <c r="B4151">
        <v>105</v>
      </c>
      <c r="C4151" t="s">
        <v>660</v>
      </c>
      <c r="D4151">
        <v>266</v>
      </c>
      <c r="E4151" t="s">
        <v>23</v>
      </c>
      <c r="F4151" s="2">
        <v>45265</v>
      </c>
      <c r="G4151" t="s">
        <v>672</v>
      </c>
      <c r="H4151" t="s">
        <v>1509</v>
      </c>
      <c r="I4151">
        <v>-841.86</v>
      </c>
    </row>
    <row r="4152" spans="1:9" x14ac:dyDescent="0.35">
      <c r="A4152">
        <v>2742</v>
      </c>
      <c r="B4152">
        <v>105</v>
      </c>
      <c r="C4152" t="s">
        <v>660</v>
      </c>
      <c r="D4152">
        <v>266</v>
      </c>
      <c r="E4152" t="s">
        <v>23</v>
      </c>
      <c r="F4152" s="2">
        <v>45265</v>
      </c>
      <c r="G4152" t="s">
        <v>672</v>
      </c>
      <c r="H4152" t="s">
        <v>1760</v>
      </c>
      <c r="I4152">
        <v>-1152</v>
      </c>
    </row>
    <row r="4153" spans="1:9" x14ac:dyDescent="0.35">
      <c r="A4153">
        <v>2743</v>
      </c>
      <c r="B4153">
        <v>105</v>
      </c>
      <c r="C4153" t="s">
        <v>660</v>
      </c>
      <c r="D4153">
        <v>266</v>
      </c>
      <c r="E4153" t="s">
        <v>23</v>
      </c>
      <c r="F4153" s="2">
        <v>45265</v>
      </c>
      <c r="G4153" t="s">
        <v>672</v>
      </c>
      <c r="H4153" t="s">
        <v>1206</v>
      </c>
      <c r="I4153">
        <v>-1371</v>
      </c>
    </row>
    <row r="4154" spans="1:9" x14ac:dyDescent="0.35">
      <c r="A4154">
        <v>2744</v>
      </c>
      <c r="B4154">
        <v>105</v>
      </c>
      <c r="C4154" t="s">
        <v>660</v>
      </c>
      <c r="D4154">
        <v>266</v>
      </c>
      <c r="E4154" t="s">
        <v>23</v>
      </c>
      <c r="F4154" s="2">
        <v>45265</v>
      </c>
      <c r="G4154" t="s">
        <v>672</v>
      </c>
      <c r="H4154" t="s">
        <v>1134</v>
      </c>
      <c r="I4154">
        <v>-1945.1</v>
      </c>
    </row>
    <row r="4155" spans="1:9" x14ac:dyDescent="0.35">
      <c r="A4155">
        <v>2745</v>
      </c>
      <c r="B4155">
        <v>105</v>
      </c>
      <c r="C4155" t="s">
        <v>660</v>
      </c>
      <c r="D4155">
        <v>266</v>
      </c>
      <c r="E4155" t="s">
        <v>23</v>
      </c>
      <c r="F4155" s="2">
        <v>45265</v>
      </c>
      <c r="G4155" t="s">
        <v>672</v>
      </c>
      <c r="H4155" t="s">
        <v>1134</v>
      </c>
      <c r="I4155">
        <v>-2213.83</v>
      </c>
    </row>
    <row r="4156" spans="1:9" x14ac:dyDescent="0.35">
      <c r="A4156">
        <v>2746</v>
      </c>
      <c r="B4156">
        <v>105</v>
      </c>
      <c r="C4156" t="s">
        <v>660</v>
      </c>
      <c r="D4156">
        <v>266</v>
      </c>
      <c r="E4156" t="s">
        <v>23</v>
      </c>
      <c r="F4156" s="2">
        <v>45265</v>
      </c>
      <c r="G4156" t="s">
        <v>672</v>
      </c>
      <c r="H4156" t="s">
        <v>907</v>
      </c>
      <c r="I4156">
        <v>-4385.32</v>
      </c>
    </row>
    <row r="4157" spans="1:9" x14ac:dyDescent="0.35">
      <c r="A4157">
        <v>2747</v>
      </c>
      <c r="B4157">
        <v>105</v>
      </c>
      <c r="C4157" t="s">
        <v>660</v>
      </c>
      <c r="D4157">
        <v>266</v>
      </c>
      <c r="E4157" t="s">
        <v>23</v>
      </c>
      <c r="F4157" s="2">
        <v>45265</v>
      </c>
      <c r="G4157" t="s">
        <v>672</v>
      </c>
      <c r="H4157" t="s">
        <v>1140</v>
      </c>
      <c r="I4157">
        <v>-14000</v>
      </c>
    </row>
    <row r="4158" spans="1:9" x14ac:dyDescent="0.35">
      <c r="A4158">
        <v>2748</v>
      </c>
      <c r="B4158">
        <v>105</v>
      </c>
      <c r="C4158" t="s">
        <v>660</v>
      </c>
      <c r="D4158">
        <v>266</v>
      </c>
      <c r="E4158" t="s">
        <v>23</v>
      </c>
      <c r="F4158" s="2">
        <v>45265</v>
      </c>
      <c r="G4158" t="s">
        <v>672</v>
      </c>
      <c r="H4158" t="s">
        <v>2071</v>
      </c>
      <c r="I4158">
        <v>-519.92999999999995</v>
      </c>
    </row>
    <row r="4159" spans="1:9" x14ac:dyDescent="0.35">
      <c r="A4159">
        <v>2749</v>
      </c>
      <c r="B4159">
        <v>105</v>
      </c>
      <c r="C4159" t="s">
        <v>660</v>
      </c>
      <c r="D4159">
        <v>266</v>
      </c>
      <c r="E4159" t="s">
        <v>23</v>
      </c>
      <c r="F4159" s="2">
        <v>45265</v>
      </c>
      <c r="G4159" t="s">
        <v>672</v>
      </c>
      <c r="H4159" t="s">
        <v>696</v>
      </c>
      <c r="I4159">
        <v>-0.5</v>
      </c>
    </row>
    <row r="4160" spans="1:9" x14ac:dyDescent="0.35">
      <c r="A4160">
        <v>2750</v>
      </c>
      <c r="B4160">
        <v>105</v>
      </c>
      <c r="C4160" t="s">
        <v>660</v>
      </c>
      <c r="D4160">
        <v>266</v>
      </c>
      <c r="E4160" t="s">
        <v>23</v>
      </c>
      <c r="F4160" s="2">
        <v>45265</v>
      </c>
      <c r="G4160" t="s">
        <v>672</v>
      </c>
      <c r="H4160" t="s">
        <v>1936</v>
      </c>
      <c r="I4160">
        <v>-4.5</v>
      </c>
    </row>
    <row r="4161" spans="1:9" x14ac:dyDescent="0.35">
      <c r="A4161">
        <v>2751</v>
      </c>
      <c r="B4161">
        <v>105</v>
      </c>
      <c r="C4161" t="s">
        <v>660</v>
      </c>
      <c r="D4161">
        <v>266</v>
      </c>
      <c r="E4161" t="s">
        <v>23</v>
      </c>
      <c r="F4161" s="2">
        <v>45265</v>
      </c>
      <c r="G4161" t="s">
        <v>672</v>
      </c>
      <c r="H4161" t="s">
        <v>696</v>
      </c>
      <c r="I4161">
        <v>-9</v>
      </c>
    </row>
    <row r="4162" spans="1:9" x14ac:dyDescent="0.35">
      <c r="A4162">
        <v>2752</v>
      </c>
      <c r="B4162">
        <v>105</v>
      </c>
      <c r="C4162" t="s">
        <v>660</v>
      </c>
      <c r="D4162">
        <v>266</v>
      </c>
      <c r="E4162" t="s">
        <v>23</v>
      </c>
      <c r="F4162" s="2">
        <v>45265</v>
      </c>
      <c r="G4162" t="s">
        <v>672</v>
      </c>
      <c r="H4162" t="s">
        <v>696</v>
      </c>
      <c r="I4162">
        <v>-9</v>
      </c>
    </row>
    <row r="4163" spans="1:9" x14ac:dyDescent="0.35">
      <c r="A4163">
        <v>2753</v>
      </c>
      <c r="B4163">
        <v>105</v>
      </c>
      <c r="C4163" t="s">
        <v>660</v>
      </c>
      <c r="D4163">
        <v>266</v>
      </c>
      <c r="E4163" t="s">
        <v>23</v>
      </c>
      <c r="F4163" s="2">
        <v>45265</v>
      </c>
      <c r="G4163" t="s">
        <v>672</v>
      </c>
      <c r="H4163" t="s">
        <v>696</v>
      </c>
      <c r="I4163">
        <v>-9</v>
      </c>
    </row>
    <row r="4164" spans="1:9" x14ac:dyDescent="0.35">
      <c r="A4164">
        <v>2754</v>
      </c>
      <c r="B4164">
        <v>105</v>
      </c>
      <c r="C4164" t="s">
        <v>660</v>
      </c>
      <c r="D4164">
        <v>266</v>
      </c>
      <c r="E4164" t="s">
        <v>23</v>
      </c>
      <c r="F4164" s="2">
        <v>45265</v>
      </c>
      <c r="G4164" t="s">
        <v>672</v>
      </c>
      <c r="H4164" t="s">
        <v>686</v>
      </c>
      <c r="I4164">
        <v>-1152.53</v>
      </c>
    </row>
    <row r="4165" spans="1:9" x14ac:dyDescent="0.35">
      <c r="A4165">
        <v>2701</v>
      </c>
      <c r="B4165">
        <v>105</v>
      </c>
      <c r="C4165" t="s">
        <v>660</v>
      </c>
      <c r="D4165">
        <v>266</v>
      </c>
      <c r="E4165" t="s">
        <v>23</v>
      </c>
      <c r="F4165" s="2">
        <v>45264</v>
      </c>
      <c r="G4165" t="s">
        <v>661</v>
      </c>
      <c r="H4165" t="s">
        <v>686</v>
      </c>
      <c r="I4165">
        <v>2300</v>
      </c>
    </row>
    <row r="4166" spans="1:9" x14ac:dyDescent="0.35">
      <c r="A4166">
        <v>2702</v>
      </c>
      <c r="B4166">
        <v>105</v>
      </c>
      <c r="C4166" t="s">
        <v>660</v>
      </c>
      <c r="D4166">
        <v>266</v>
      </c>
      <c r="E4166" t="s">
        <v>23</v>
      </c>
      <c r="F4166" s="2">
        <v>45264</v>
      </c>
      <c r="G4166" t="s">
        <v>661</v>
      </c>
      <c r="H4166" t="s">
        <v>686</v>
      </c>
      <c r="I4166">
        <v>10000</v>
      </c>
    </row>
    <row r="4167" spans="1:9" x14ac:dyDescent="0.35">
      <c r="A4167">
        <v>2703</v>
      </c>
      <c r="B4167">
        <v>105</v>
      </c>
      <c r="C4167" t="s">
        <v>660</v>
      </c>
      <c r="D4167">
        <v>266</v>
      </c>
      <c r="E4167" t="s">
        <v>23</v>
      </c>
      <c r="F4167" s="2">
        <v>45264</v>
      </c>
      <c r="G4167" t="s">
        <v>661</v>
      </c>
      <c r="H4167" t="s">
        <v>2072</v>
      </c>
      <c r="I4167">
        <v>11440</v>
      </c>
    </row>
    <row r="4168" spans="1:9" x14ac:dyDescent="0.35">
      <c r="A4168">
        <v>2704</v>
      </c>
      <c r="B4168">
        <v>105</v>
      </c>
      <c r="C4168" t="s">
        <v>660</v>
      </c>
      <c r="D4168">
        <v>266</v>
      </c>
      <c r="E4168" t="s">
        <v>23</v>
      </c>
      <c r="F4168" s="2">
        <v>45264</v>
      </c>
      <c r="G4168" t="s">
        <v>672</v>
      </c>
      <c r="H4168" t="s">
        <v>1563</v>
      </c>
      <c r="I4168">
        <v>-382.8</v>
      </c>
    </row>
    <row r="4169" spans="1:9" x14ac:dyDescent="0.35">
      <c r="A4169">
        <v>2705</v>
      </c>
      <c r="B4169">
        <v>105</v>
      </c>
      <c r="C4169" t="s">
        <v>660</v>
      </c>
      <c r="D4169">
        <v>266</v>
      </c>
      <c r="E4169" t="s">
        <v>23</v>
      </c>
      <c r="F4169" s="2">
        <v>45264</v>
      </c>
      <c r="G4169" t="s">
        <v>672</v>
      </c>
      <c r="H4169" t="s">
        <v>2073</v>
      </c>
      <c r="I4169">
        <v>-860.7</v>
      </c>
    </row>
    <row r="4170" spans="1:9" x14ac:dyDescent="0.35">
      <c r="A4170">
        <v>2706</v>
      </c>
      <c r="B4170">
        <v>105</v>
      </c>
      <c r="C4170" t="s">
        <v>660</v>
      </c>
      <c r="D4170">
        <v>266</v>
      </c>
      <c r="E4170" t="s">
        <v>23</v>
      </c>
      <c r="F4170" s="2">
        <v>45264</v>
      </c>
      <c r="G4170" t="s">
        <v>672</v>
      </c>
      <c r="H4170" t="s">
        <v>1088</v>
      </c>
      <c r="I4170">
        <v>-967.62</v>
      </c>
    </row>
    <row r="4171" spans="1:9" x14ac:dyDescent="0.35">
      <c r="A4171">
        <v>2707</v>
      </c>
      <c r="B4171">
        <v>105</v>
      </c>
      <c r="C4171" t="s">
        <v>660</v>
      </c>
      <c r="D4171">
        <v>266</v>
      </c>
      <c r="E4171" t="s">
        <v>23</v>
      </c>
      <c r="F4171" s="2">
        <v>45264</v>
      </c>
      <c r="G4171" t="s">
        <v>672</v>
      </c>
      <c r="H4171" t="s">
        <v>1085</v>
      </c>
      <c r="I4171">
        <v>-1084.78</v>
      </c>
    </row>
    <row r="4172" spans="1:9" x14ac:dyDescent="0.35">
      <c r="A4172">
        <v>2708</v>
      </c>
      <c r="B4172">
        <v>105</v>
      </c>
      <c r="C4172" t="s">
        <v>660</v>
      </c>
      <c r="D4172">
        <v>266</v>
      </c>
      <c r="E4172" t="s">
        <v>23</v>
      </c>
      <c r="F4172" s="2">
        <v>45264</v>
      </c>
      <c r="G4172" t="s">
        <v>672</v>
      </c>
      <c r="H4172" t="s">
        <v>1088</v>
      </c>
      <c r="I4172">
        <v>-1309.6600000000001</v>
      </c>
    </row>
    <row r="4173" spans="1:9" x14ac:dyDescent="0.35">
      <c r="A4173">
        <v>2709</v>
      </c>
      <c r="B4173">
        <v>105</v>
      </c>
      <c r="C4173" t="s">
        <v>660</v>
      </c>
      <c r="D4173">
        <v>266</v>
      </c>
      <c r="E4173" t="s">
        <v>23</v>
      </c>
      <c r="F4173" s="2">
        <v>45264</v>
      </c>
      <c r="G4173" t="s">
        <v>672</v>
      </c>
      <c r="H4173" t="s">
        <v>1204</v>
      </c>
      <c r="I4173">
        <v>-1444.45</v>
      </c>
    </row>
    <row r="4174" spans="1:9" x14ac:dyDescent="0.35">
      <c r="A4174">
        <v>2710</v>
      </c>
      <c r="B4174">
        <v>105</v>
      </c>
      <c r="C4174" t="s">
        <v>660</v>
      </c>
      <c r="D4174">
        <v>266</v>
      </c>
      <c r="E4174" t="s">
        <v>23</v>
      </c>
      <c r="F4174" s="2">
        <v>45264</v>
      </c>
      <c r="G4174" t="s">
        <v>672</v>
      </c>
      <c r="H4174" t="s">
        <v>1560</v>
      </c>
      <c r="I4174">
        <v>-1762.08</v>
      </c>
    </row>
    <row r="4175" spans="1:9" x14ac:dyDescent="0.35">
      <c r="A4175">
        <v>2711</v>
      </c>
      <c r="B4175">
        <v>105</v>
      </c>
      <c r="C4175" t="s">
        <v>660</v>
      </c>
      <c r="D4175">
        <v>266</v>
      </c>
      <c r="E4175" t="s">
        <v>23</v>
      </c>
      <c r="F4175" s="2">
        <v>45264</v>
      </c>
      <c r="G4175" t="s">
        <v>672</v>
      </c>
      <c r="H4175" t="s">
        <v>1194</v>
      </c>
      <c r="I4175">
        <v>-2100</v>
      </c>
    </row>
    <row r="4176" spans="1:9" x14ac:dyDescent="0.35">
      <c r="A4176">
        <v>2712</v>
      </c>
      <c r="B4176">
        <v>105</v>
      </c>
      <c r="C4176" t="s">
        <v>660</v>
      </c>
      <c r="D4176">
        <v>266</v>
      </c>
      <c r="E4176" t="s">
        <v>23</v>
      </c>
      <c r="F4176" s="2">
        <v>45264</v>
      </c>
      <c r="G4176" t="s">
        <v>672</v>
      </c>
      <c r="H4176" t="s">
        <v>2074</v>
      </c>
      <c r="I4176">
        <v>-667.5</v>
      </c>
    </row>
    <row r="4177" spans="1:9" x14ac:dyDescent="0.35">
      <c r="A4177">
        <v>2713</v>
      </c>
      <c r="B4177">
        <v>105</v>
      </c>
      <c r="C4177" t="s">
        <v>660</v>
      </c>
      <c r="D4177">
        <v>266</v>
      </c>
      <c r="E4177" t="s">
        <v>23</v>
      </c>
      <c r="F4177" s="2">
        <v>45264</v>
      </c>
      <c r="G4177" t="s">
        <v>672</v>
      </c>
      <c r="H4177" t="s">
        <v>2074</v>
      </c>
      <c r="I4177">
        <v>-640</v>
      </c>
    </row>
    <row r="4178" spans="1:9" x14ac:dyDescent="0.35">
      <c r="A4178">
        <v>2714</v>
      </c>
      <c r="B4178">
        <v>105</v>
      </c>
      <c r="C4178" t="s">
        <v>660</v>
      </c>
      <c r="D4178">
        <v>266</v>
      </c>
      <c r="E4178" t="s">
        <v>23</v>
      </c>
      <c r="F4178" s="2">
        <v>45264</v>
      </c>
      <c r="G4178" t="s">
        <v>672</v>
      </c>
      <c r="H4178" t="s">
        <v>696</v>
      </c>
      <c r="I4178">
        <v>-0.87</v>
      </c>
    </row>
    <row r="4179" spans="1:9" x14ac:dyDescent="0.35">
      <c r="A4179">
        <v>2715</v>
      </c>
      <c r="B4179">
        <v>105</v>
      </c>
      <c r="C4179" t="s">
        <v>660</v>
      </c>
      <c r="D4179">
        <v>266</v>
      </c>
      <c r="E4179" t="s">
        <v>23</v>
      </c>
      <c r="F4179" s="2">
        <v>45264</v>
      </c>
      <c r="G4179" t="s">
        <v>672</v>
      </c>
      <c r="H4179" t="s">
        <v>696</v>
      </c>
      <c r="I4179">
        <v>-6.44</v>
      </c>
    </row>
    <row r="4180" spans="1:9" x14ac:dyDescent="0.35">
      <c r="A4180">
        <v>2716</v>
      </c>
      <c r="B4180">
        <v>105</v>
      </c>
      <c r="C4180" t="s">
        <v>660</v>
      </c>
      <c r="D4180">
        <v>266</v>
      </c>
      <c r="E4180" t="s">
        <v>23</v>
      </c>
      <c r="F4180" s="2">
        <v>45264</v>
      </c>
      <c r="G4180" t="s">
        <v>672</v>
      </c>
      <c r="H4180" t="s">
        <v>696</v>
      </c>
      <c r="I4180">
        <v>-7.42</v>
      </c>
    </row>
    <row r="4181" spans="1:9" x14ac:dyDescent="0.35">
      <c r="A4181">
        <v>2717</v>
      </c>
      <c r="B4181">
        <v>105</v>
      </c>
      <c r="C4181" t="s">
        <v>660</v>
      </c>
      <c r="D4181">
        <v>266</v>
      </c>
      <c r="E4181" t="s">
        <v>23</v>
      </c>
      <c r="F4181" s="2">
        <v>45264</v>
      </c>
      <c r="G4181" t="s">
        <v>672</v>
      </c>
      <c r="H4181" t="s">
        <v>1936</v>
      </c>
      <c r="I4181">
        <v>-8.5</v>
      </c>
    </row>
    <row r="4182" spans="1:9" x14ac:dyDescent="0.35">
      <c r="A4182">
        <v>2718</v>
      </c>
      <c r="B4182">
        <v>105</v>
      </c>
      <c r="C4182" t="s">
        <v>660</v>
      </c>
      <c r="D4182">
        <v>266</v>
      </c>
      <c r="E4182" t="s">
        <v>23</v>
      </c>
      <c r="F4182" s="2">
        <v>45264</v>
      </c>
      <c r="G4182" t="s">
        <v>672</v>
      </c>
      <c r="H4182" t="s">
        <v>696</v>
      </c>
      <c r="I4182">
        <v>-9</v>
      </c>
    </row>
    <row r="4183" spans="1:9" x14ac:dyDescent="0.35">
      <c r="A4183">
        <v>2719</v>
      </c>
      <c r="B4183">
        <v>105</v>
      </c>
      <c r="C4183" t="s">
        <v>660</v>
      </c>
      <c r="D4183">
        <v>266</v>
      </c>
      <c r="E4183" t="s">
        <v>23</v>
      </c>
      <c r="F4183" s="2">
        <v>45264</v>
      </c>
      <c r="G4183" t="s">
        <v>672</v>
      </c>
      <c r="H4183" t="s">
        <v>696</v>
      </c>
      <c r="I4183">
        <v>-9</v>
      </c>
    </row>
    <row r="4184" spans="1:9" x14ac:dyDescent="0.35">
      <c r="A4184">
        <v>2720</v>
      </c>
      <c r="B4184">
        <v>105</v>
      </c>
      <c r="C4184" t="s">
        <v>660</v>
      </c>
      <c r="D4184">
        <v>266</v>
      </c>
      <c r="E4184" t="s">
        <v>23</v>
      </c>
      <c r="F4184" s="2">
        <v>45264</v>
      </c>
      <c r="G4184" t="s">
        <v>672</v>
      </c>
      <c r="H4184" t="s">
        <v>696</v>
      </c>
      <c r="I4184">
        <v>-9</v>
      </c>
    </row>
    <row r="4185" spans="1:9" x14ac:dyDescent="0.35">
      <c r="A4185">
        <v>2721</v>
      </c>
      <c r="B4185">
        <v>105</v>
      </c>
      <c r="C4185" t="s">
        <v>660</v>
      </c>
      <c r="D4185">
        <v>266</v>
      </c>
      <c r="E4185" t="s">
        <v>23</v>
      </c>
      <c r="F4185" s="2">
        <v>45264</v>
      </c>
      <c r="G4185" t="s">
        <v>672</v>
      </c>
      <c r="H4185" t="s">
        <v>2075</v>
      </c>
      <c r="I4185">
        <v>-93.2</v>
      </c>
    </row>
    <row r="4186" spans="1:9" x14ac:dyDescent="0.35">
      <c r="A4186">
        <v>2722</v>
      </c>
      <c r="B4186">
        <v>105</v>
      </c>
      <c r="C4186" t="s">
        <v>660</v>
      </c>
      <c r="D4186">
        <v>266</v>
      </c>
      <c r="E4186" t="s">
        <v>23</v>
      </c>
      <c r="F4186" s="2">
        <v>45264</v>
      </c>
      <c r="G4186" t="s">
        <v>672</v>
      </c>
      <c r="H4186" t="s">
        <v>2076</v>
      </c>
      <c r="I4186">
        <v>-273.5</v>
      </c>
    </row>
    <row r="4187" spans="1:9" x14ac:dyDescent="0.35">
      <c r="A4187">
        <v>2723</v>
      </c>
      <c r="B4187">
        <v>105</v>
      </c>
      <c r="C4187" t="s">
        <v>660</v>
      </c>
      <c r="D4187">
        <v>266</v>
      </c>
      <c r="E4187" t="s">
        <v>23</v>
      </c>
      <c r="F4187" s="2">
        <v>45264</v>
      </c>
      <c r="G4187" t="s">
        <v>672</v>
      </c>
      <c r="H4187" t="s">
        <v>2076</v>
      </c>
      <c r="I4187">
        <v>-334.88</v>
      </c>
    </row>
    <row r="4188" spans="1:9" x14ac:dyDescent="0.35">
      <c r="A4188">
        <v>2724</v>
      </c>
      <c r="B4188">
        <v>105</v>
      </c>
      <c r="C4188" t="s">
        <v>660</v>
      </c>
      <c r="D4188">
        <v>266</v>
      </c>
      <c r="E4188" t="s">
        <v>23</v>
      </c>
      <c r="F4188" s="2">
        <v>45264</v>
      </c>
      <c r="G4188" t="s">
        <v>672</v>
      </c>
      <c r="H4188" t="s">
        <v>2077</v>
      </c>
      <c r="I4188">
        <v>-200</v>
      </c>
    </row>
    <row r="4189" spans="1:9" x14ac:dyDescent="0.35">
      <c r="A4189">
        <v>2725</v>
      </c>
      <c r="B4189">
        <v>105</v>
      </c>
      <c r="C4189" t="s">
        <v>660</v>
      </c>
      <c r="D4189">
        <v>266</v>
      </c>
      <c r="E4189" t="s">
        <v>23</v>
      </c>
      <c r="F4189" s="2">
        <v>45264</v>
      </c>
      <c r="G4189" t="s">
        <v>672</v>
      </c>
      <c r="H4189" t="s">
        <v>2078</v>
      </c>
      <c r="I4189">
        <v>-40</v>
      </c>
    </row>
    <row r="4190" spans="1:9" x14ac:dyDescent="0.35">
      <c r="A4190">
        <v>2726</v>
      </c>
      <c r="B4190">
        <v>105</v>
      </c>
      <c r="C4190" t="s">
        <v>660</v>
      </c>
      <c r="D4190">
        <v>266</v>
      </c>
      <c r="E4190" t="s">
        <v>23</v>
      </c>
      <c r="F4190" s="2">
        <v>45264</v>
      </c>
      <c r="G4190" t="s">
        <v>672</v>
      </c>
      <c r="H4190" t="s">
        <v>2079</v>
      </c>
      <c r="I4190">
        <v>-2287.56</v>
      </c>
    </row>
    <row r="4191" spans="1:9" x14ac:dyDescent="0.35">
      <c r="A4191">
        <v>2727</v>
      </c>
      <c r="B4191">
        <v>105</v>
      </c>
      <c r="C4191" t="s">
        <v>660</v>
      </c>
      <c r="D4191">
        <v>266</v>
      </c>
      <c r="E4191" t="s">
        <v>23</v>
      </c>
      <c r="F4191" s="2">
        <v>45264</v>
      </c>
      <c r="G4191" t="s">
        <v>672</v>
      </c>
      <c r="H4191" t="s">
        <v>2080</v>
      </c>
      <c r="I4191">
        <v>-50.5</v>
      </c>
    </row>
    <row r="4192" spans="1:9" x14ac:dyDescent="0.35">
      <c r="A4192">
        <v>2728</v>
      </c>
      <c r="B4192">
        <v>105</v>
      </c>
      <c r="C4192" t="s">
        <v>660</v>
      </c>
      <c r="D4192">
        <v>266</v>
      </c>
      <c r="E4192" t="s">
        <v>23</v>
      </c>
      <c r="F4192" s="2">
        <v>45264</v>
      </c>
      <c r="G4192" t="s">
        <v>672</v>
      </c>
      <c r="H4192" t="s">
        <v>701</v>
      </c>
      <c r="I4192">
        <v>-258.62</v>
      </c>
    </row>
    <row r="4193" spans="1:9" x14ac:dyDescent="0.35">
      <c r="A4193">
        <v>2729</v>
      </c>
      <c r="B4193">
        <v>105</v>
      </c>
      <c r="C4193" t="s">
        <v>660</v>
      </c>
      <c r="D4193">
        <v>266</v>
      </c>
      <c r="E4193" t="s">
        <v>23</v>
      </c>
      <c r="F4193" s="2">
        <v>45264</v>
      </c>
      <c r="G4193" t="s">
        <v>672</v>
      </c>
      <c r="H4193" t="s">
        <v>1044</v>
      </c>
      <c r="I4193">
        <v>-8931.92</v>
      </c>
    </row>
    <row r="4194" spans="1:9" x14ac:dyDescent="0.35">
      <c r="A4194">
        <v>2491</v>
      </c>
      <c r="B4194">
        <v>105</v>
      </c>
      <c r="C4194" t="s">
        <v>660</v>
      </c>
      <c r="D4194">
        <v>266</v>
      </c>
      <c r="E4194" t="s">
        <v>23</v>
      </c>
      <c r="F4194" s="2">
        <v>45246</v>
      </c>
      <c r="G4194" t="s">
        <v>672</v>
      </c>
      <c r="H4194" t="s">
        <v>1607</v>
      </c>
      <c r="I4194">
        <v>-71.5</v>
      </c>
    </row>
    <row r="4195" spans="1:9" x14ac:dyDescent="0.35">
      <c r="A4195">
        <v>2492</v>
      </c>
      <c r="B4195">
        <v>105</v>
      </c>
      <c r="C4195" t="s">
        <v>660</v>
      </c>
      <c r="D4195">
        <v>266</v>
      </c>
      <c r="E4195" t="s">
        <v>23</v>
      </c>
      <c r="F4195" s="2">
        <v>45246</v>
      </c>
      <c r="G4195" t="s">
        <v>661</v>
      </c>
      <c r="H4195" t="s">
        <v>2081</v>
      </c>
      <c r="I4195">
        <v>1282.51</v>
      </c>
    </row>
    <row r="4196" spans="1:9" x14ac:dyDescent="0.35">
      <c r="A4196">
        <v>2474</v>
      </c>
      <c r="B4196">
        <v>105</v>
      </c>
      <c r="C4196" t="s">
        <v>660</v>
      </c>
      <c r="D4196">
        <v>266</v>
      </c>
      <c r="E4196" t="s">
        <v>23</v>
      </c>
      <c r="F4196" s="2">
        <v>45244</v>
      </c>
      <c r="G4196" t="s">
        <v>661</v>
      </c>
      <c r="H4196" t="s">
        <v>1436</v>
      </c>
      <c r="I4196">
        <v>7.26</v>
      </c>
    </row>
    <row r="4197" spans="1:9" x14ac:dyDescent="0.35">
      <c r="A4197">
        <v>2475</v>
      </c>
      <c r="B4197">
        <v>105</v>
      </c>
      <c r="C4197" t="s">
        <v>660</v>
      </c>
      <c r="D4197">
        <v>266</v>
      </c>
      <c r="E4197" t="s">
        <v>23</v>
      </c>
      <c r="F4197" s="2">
        <v>45244</v>
      </c>
      <c r="G4197" t="s">
        <v>661</v>
      </c>
      <c r="H4197" t="s">
        <v>2082</v>
      </c>
      <c r="I4197">
        <v>7600</v>
      </c>
    </row>
    <row r="4198" spans="1:9" x14ac:dyDescent="0.35">
      <c r="A4198">
        <v>2476</v>
      </c>
      <c r="B4198">
        <v>105</v>
      </c>
      <c r="C4198" t="s">
        <v>660</v>
      </c>
      <c r="D4198">
        <v>266</v>
      </c>
      <c r="E4198" t="s">
        <v>23</v>
      </c>
      <c r="F4198" s="2">
        <v>45244</v>
      </c>
      <c r="G4198" t="s">
        <v>661</v>
      </c>
      <c r="H4198" t="s">
        <v>2083</v>
      </c>
      <c r="I4198">
        <v>310.7</v>
      </c>
    </row>
    <row r="4199" spans="1:9" x14ac:dyDescent="0.35">
      <c r="A4199">
        <v>2477</v>
      </c>
      <c r="B4199">
        <v>105</v>
      </c>
      <c r="C4199" t="s">
        <v>660</v>
      </c>
      <c r="D4199">
        <v>266</v>
      </c>
      <c r="E4199" t="s">
        <v>23</v>
      </c>
      <c r="F4199" s="2">
        <v>45244</v>
      </c>
      <c r="G4199" t="s">
        <v>661</v>
      </c>
      <c r="H4199" t="s">
        <v>2084</v>
      </c>
      <c r="I4199">
        <v>1500</v>
      </c>
    </row>
    <row r="4200" spans="1:9" x14ac:dyDescent="0.35">
      <c r="A4200">
        <v>2478</v>
      </c>
      <c r="B4200">
        <v>105</v>
      </c>
      <c r="C4200" t="s">
        <v>660</v>
      </c>
      <c r="D4200">
        <v>266</v>
      </c>
      <c r="E4200" t="s">
        <v>23</v>
      </c>
      <c r="F4200" s="2">
        <v>45244</v>
      </c>
      <c r="G4200" t="s">
        <v>672</v>
      </c>
      <c r="H4200" t="s">
        <v>1206</v>
      </c>
      <c r="I4200">
        <v>-227.8</v>
      </c>
    </row>
    <row r="4201" spans="1:9" x14ac:dyDescent="0.35">
      <c r="A4201">
        <v>2479</v>
      </c>
      <c r="B4201">
        <v>105</v>
      </c>
      <c r="C4201" t="s">
        <v>660</v>
      </c>
      <c r="D4201">
        <v>266</v>
      </c>
      <c r="E4201" t="s">
        <v>23</v>
      </c>
      <c r="F4201" s="2">
        <v>45244</v>
      </c>
      <c r="G4201" t="s">
        <v>672</v>
      </c>
      <c r="H4201" t="s">
        <v>1292</v>
      </c>
      <c r="I4201">
        <v>-285</v>
      </c>
    </row>
    <row r="4202" spans="1:9" x14ac:dyDescent="0.35">
      <c r="A4202">
        <v>2480</v>
      </c>
      <c r="B4202">
        <v>105</v>
      </c>
      <c r="C4202" t="s">
        <v>660</v>
      </c>
      <c r="D4202">
        <v>266</v>
      </c>
      <c r="E4202" t="s">
        <v>23</v>
      </c>
      <c r="F4202" s="2">
        <v>45244</v>
      </c>
      <c r="G4202" t="s">
        <v>672</v>
      </c>
      <c r="H4202" t="s">
        <v>2085</v>
      </c>
      <c r="I4202">
        <v>-300.39999999999998</v>
      </c>
    </row>
    <row r="4203" spans="1:9" x14ac:dyDescent="0.35">
      <c r="A4203">
        <v>2481</v>
      </c>
      <c r="B4203">
        <v>105</v>
      </c>
      <c r="C4203" t="s">
        <v>660</v>
      </c>
      <c r="D4203">
        <v>266</v>
      </c>
      <c r="E4203" t="s">
        <v>23</v>
      </c>
      <c r="F4203" s="2">
        <v>45244</v>
      </c>
      <c r="G4203" t="s">
        <v>672</v>
      </c>
      <c r="H4203" t="s">
        <v>1760</v>
      </c>
      <c r="I4203">
        <v>-576</v>
      </c>
    </row>
    <row r="4204" spans="1:9" x14ac:dyDescent="0.35">
      <c r="A4204">
        <v>2482</v>
      </c>
      <c r="B4204">
        <v>105</v>
      </c>
      <c r="C4204" t="s">
        <v>660</v>
      </c>
      <c r="D4204">
        <v>266</v>
      </c>
      <c r="E4204" t="s">
        <v>23</v>
      </c>
      <c r="F4204" s="2">
        <v>45244</v>
      </c>
      <c r="G4204" t="s">
        <v>672</v>
      </c>
      <c r="H4204" t="s">
        <v>2086</v>
      </c>
      <c r="I4204">
        <v>-720.76</v>
      </c>
    </row>
    <row r="4205" spans="1:9" x14ac:dyDescent="0.35">
      <c r="A4205">
        <v>2483</v>
      </c>
      <c r="B4205">
        <v>105</v>
      </c>
      <c r="C4205" t="s">
        <v>660</v>
      </c>
      <c r="D4205">
        <v>266</v>
      </c>
      <c r="E4205" t="s">
        <v>23</v>
      </c>
      <c r="F4205" s="2">
        <v>45244</v>
      </c>
      <c r="G4205" t="s">
        <v>672</v>
      </c>
      <c r="H4205" t="s">
        <v>1134</v>
      </c>
      <c r="I4205">
        <v>-1826.36</v>
      </c>
    </row>
    <row r="4206" spans="1:9" x14ac:dyDescent="0.35">
      <c r="A4206">
        <v>2484</v>
      </c>
      <c r="B4206">
        <v>105</v>
      </c>
      <c r="C4206" t="s">
        <v>660</v>
      </c>
      <c r="D4206">
        <v>266</v>
      </c>
      <c r="E4206" t="s">
        <v>23</v>
      </c>
      <c r="F4206" s="2">
        <v>45244</v>
      </c>
      <c r="G4206" t="s">
        <v>672</v>
      </c>
      <c r="H4206" t="s">
        <v>907</v>
      </c>
      <c r="I4206">
        <v>-2642.44</v>
      </c>
    </row>
    <row r="4207" spans="1:9" x14ac:dyDescent="0.35">
      <c r="A4207">
        <v>2485</v>
      </c>
      <c r="B4207">
        <v>105</v>
      </c>
      <c r="C4207" t="s">
        <v>660</v>
      </c>
      <c r="D4207">
        <v>266</v>
      </c>
      <c r="E4207" t="s">
        <v>23</v>
      </c>
      <c r="F4207" s="2">
        <v>45244</v>
      </c>
      <c r="G4207" t="s">
        <v>672</v>
      </c>
      <c r="H4207" t="s">
        <v>1207</v>
      </c>
      <c r="I4207">
        <v>-1106.2</v>
      </c>
    </row>
    <row r="4208" spans="1:9" x14ac:dyDescent="0.35">
      <c r="A4208">
        <v>2486</v>
      </c>
      <c r="B4208">
        <v>105</v>
      </c>
      <c r="C4208" t="s">
        <v>660</v>
      </c>
      <c r="D4208">
        <v>266</v>
      </c>
      <c r="E4208" t="s">
        <v>23</v>
      </c>
      <c r="F4208" s="2">
        <v>45244</v>
      </c>
      <c r="G4208" t="s">
        <v>672</v>
      </c>
      <c r="H4208" t="s">
        <v>2009</v>
      </c>
      <c r="I4208">
        <v>-55</v>
      </c>
    </row>
    <row r="4209" spans="1:9" x14ac:dyDescent="0.35">
      <c r="A4209">
        <v>2487</v>
      </c>
      <c r="B4209">
        <v>105</v>
      </c>
      <c r="C4209" t="s">
        <v>660</v>
      </c>
      <c r="D4209">
        <v>266</v>
      </c>
      <c r="E4209" t="s">
        <v>23</v>
      </c>
      <c r="F4209" s="2">
        <v>45244</v>
      </c>
      <c r="G4209" t="s">
        <v>672</v>
      </c>
      <c r="H4209" t="s">
        <v>696</v>
      </c>
      <c r="I4209">
        <v>-9</v>
      </c>
    </row>
    <row r="4210" spans="1:9" x14ac:dyDescent="0.35">
      <c r="A4210">
        <v>2488</v>
      </c>
      <c r="B4210">
        <v>105</v>
      </c>
      <c r="C4210" t="s">
        <v>660</v>
      </c>
      <c r="D4210">
        <v>266</v>
      </c>
      <c r="E4210" t="s">
        <v>23</v>
      </c>
      <c r="F4210" s="2">
        <v>45244</v>
      </c>
      <c r="G4210" t="s">
        <v>672</v>
      </c>
      <c r="H4210" t="s">
        <v>696</v>
      </c>
      <c r="I4210">
        <v>-9</v>
      </c>
    </row>
    <row r="4211" spans="1:9" x14ac:dyDescent="0.35">
      <c r="A4211">
        <v>2489</v>
      </c>
      <c r="B4211">
        <v>105</v>
      </c>
      <c r="C4211" t="s">
        <v>660</v>
      </c>
      <c r="D4211">
        <v>266</v>
      </c>
      <c r="E4211" t="s">
        <v>23</v>
      </c>
      <c r="F4211" s="2">
        <v>45244</v>
      </c>
      <c r="G4211" t="s">
        <v>672</v>
      </c>
      <c r="H4211" t="s">
        <v>2087</v>
      </c>
      <c r="I4211">
        <v>-960</v>
      </c>
    </row>
    <row r="4212" spans="1:9" x14ac:dyDescent="0.35">
      <c r="A4212">
        <v>2490</v>
      </c>
      <c r="B4212">
        <v>105</v>
      </c>
      <c r="C4212" t="s">
        <v>660</v>
      </c>
      <c r="D4212">
        <v>266</v>
      </c>
      <c r="E4212" t="s">
        <v>23</v>
      </c>
      <c r="F4212" s="2">
        <v>45244</v>
      </c>
      <c r="G4212" t="s">
        <v>672</v>
      </c>
      <c r="H4212" t="s">
        <v>2088</v>
      </c>
      <c r="I4212">
        <v>-700</v>
      </c>
    </row>
    <row r="4213" spans="1:9" x14ac:dyDescent="0.35">
      <c r="A4213">
        <v>2451</v>
      </c>
      <c r="B4213">
        <v>105</v>
      </c>
      <c r="C4213" t="s">
        <v>660</v>
      </c>
      <c r="D4213">
        <v>266</v>
      </c>
      <c r="E4213" t="s">
        <v>23</v>
      </c>
      <c r="F4213" s="2">
        <v>45230</v>
      </c>
      <c r="G4213" t="s">
        <v>661</v>
      </c>
      <c r="H4213" t="s">
        <v>2089</v>
      </c>
      <c r="I4213">
        <v>32500</v>
      </c>
    </row>
    <row r="4214" spans="1:9" x14ac:dyDescent="0.35">
      <c r="A4214">
        <v>2452</v>
      </c>
      <c r="B4214">
        <v>105</v>
      </c>
      <c r="C4214" t="s">
        <v>660</v>
      </c>
      <c r="D4214">
        <v>266</v>
      </c>
      <c r="E4214" t="s">
        <v>23</v>
      </c>
      <c r="F4214" s="2">
        <v>45230</v>
      </c>
      <c r="G4214" t="s">
        <v>672</v>
      </c>
      <c r="H4214" t="s">
        <v>1708</v>
      </c>
      <c r="I4214">
        <v>-73.260000000000005</v>
      </c>
    </row>
    <row r="4215" spans="1:9" x14ac:dyDescent="0.35">
      <c r="A4215">
        <v>2453</v>
      </c>
      <c r="B4215">
        <v>105</v>
      </c>
      <c r="C4215" t="s">
        <v>660</v>
      </c>
      <c r="D4215">
        <v>266</v>
      </c>
      <c r="E4215" t="s">
        <v>23</v>
      </c>
      <c r="F4215" s="2">
        <v>45230</v>
      </c>
      <c r="G4215" t="s">
        <v>672</v>
      </c>
      <c r="H4215" t="s">
        <v>1088</v>
      </c>
      <c r="I4215">
        <v>-199.4</v>
      </c>
    </row>
    <row r="4216" spans="1:9" x14ac:dyDescent="0.35">
      <c r="A4216">
        <v>2454</v>
      </c>
      <c r="B4216">
        <v>105</v>
      </c>
      <c r="C4216" t="s">
        <v>660</v>
      </c>
      <c r="D4216">
        <v>266</v>
      </c>
      <c r="E4216" t="s">
        <v>23</v>
      </c>
      <c r="F4216" s="2">
        <v>45230</v>
      </c>
      <c r="G4216" t="s">
        <v>672</v>
      </c>
      <c r="H4216" t="s">
        <v>2090</v>
      </c>
      <c r="I4216">
        <v>-236.23</v>
      </c>
    </row>
    <row r="4217" spans="1:9" x14ac:dyDescent="0.35">
      <c r="A4217">
        <v>2455</v>
      </c>
      <c r="B4217">
        <v>105</v>
      </c>
      <c r="C4217" t="s">
        <v>660</v>
      </c>
      <c r="D4217">
        <v>266</v>
      </c>
      <c r="E4217" t="s">
        <v>23</v>
      </c>
      <c r="F4217" s="2">
        <v>45230</v>
      </c>
      <c r="G4217" t="s">
        <v>672</v>
      </c>
      <c r="H4217" t="s">
        <v>1085</v>
      </c>
      <c r="I4217">
        <v>-264.18</v>
      </c>
    </row>
    <row r="4218" spans="1:9" x14ac:dyDescent="0.35">
      <c r="A4218">
        <v>2456</v>
      </c>
      <c r="B4218">
        <v>105</v>
      </c>
      <c r="C4218" t="s">
        <v>660</v>
      </c>
      <c r="D4218">
        <v>266</v>
      </c>
      <c r="E4218" t="s">
        <v>23</v>
      </c>
      <c r="F4218" s="2">
        <v>45230</v>
      </c>
      <c r="G4218" t="s">
        <v>672</v>
      </c>
      <c r="H4218" t="s">
        <v>1205</v>
      </c>
      <c r="I4218">
        <v>-334</v>
      </c>
    </row>
    <row r="4219" spans="1:9" x14ac:dyDescent="0.35">
      <c r="A4219">
        <v>2457</v>
      </c>
      <c r="B4219">
        <v>105</v>
      </c>
      <c r="C4219" t="s">
        <v>660</v>
      </c>
      <c r="D4219">
        <v>266</v>
      </c>
      <c r="E4219" t="s">
        <v>23</v>
      </c>
      <c r="F4219" s="2">
        <v>45230</v>
      </c>
      <c r="G4219" t="s">
        <v>672</v>
      </c>
      <c r="H4219" t="s">
        <v>1206</v>
      </c>
      <c r="I4219">
        <v>-339.97</v>
      </c>
    </row>
    <row r="4220" spans="1:9" x14ac:dyDescent="0.35">
      <c r="A4220">
        <v>2458</v>
      </c>
      <c r="B4220">
        <v>105</v>
      </c>
      <c r="C4220" t="s">
        <v>660</v>
      </c>
      <c r="D4220">
        <v>266</v>
      </c>
      <c r="E4220" t="s">
        <v>23</v>
      </c>
      <c r="F4220" s="2">
        <v>45230</v>
      </c>
      <c r="G4220" t="s">
        <v>672</v>
      </c>
      <c r="H4220" t="s">
        <v>1134</v>
      </c>
      <c r="I4220">
        <v>-369</v>
      </c>
    </row>
    <row r="4221" spans="1:9" x14ac:dyDescent="0.35">
      <c r="A4221">
        <v>2459</v>
      </c>
      <c r="B4221">
        <v>105</v>
      </c>
      <c r="C4221" t="s">
        <v>660</v>
      </c>
      <c r="D4221">
        <v>266</v>
      </c>
      <c r="E4221" t="s">
        <v>23</v>
      </c>
      <c r="F4221" s="2">
        <v>45230</v>
      </c>
      <c r="G4221" t="s">
        <v>672</v>
      </c>
      <c r="H4221" t="s">
        <v>1206</v>
      </c>
      <c r="I4221">
        <v>-423.4</v>
      </c>
    </row>
    <row r="4222" spans="1:9" x14ac:dyDescent="0.35">
      <c r="A4222">
        <v>2460</v>
      </c>
      <c r="B4222">
        <v>105</v>
      </c>
      <c r="C4222" t="s">
        <v>660</v>
      </c>
      <c r="D4222">
        <v>266</v>
      </c>
      <c r="E4222" t="s">
        <v>23</v>
      </c>
      <c r="F4222" s="2">
        <v>45230</v>
      </c>
      <c r="G4222" t="s">
        <v>672</v>
      </c>
      <c r="H4222" t="s">
        <v>1292</v>
      </c>
      <c r="I4222">
        <v>-496</v>
      </c>
    </row>
    <row r="4223" spans="1:9" x14ac:dyDescent="0.35">
      <c r="A4223">
        <v>2461</v>
      </c>
      <c r="B4223">
        <v>105</v>
      </c>
      <c r="C4223" t="s">
        <v>660</v>
      </c>
      <c r="D4223">
        <v>266</v>
      </c>
      <c r="E4223" t="s">
        <v>23</v>
      </c>
      <c r="F4223" s="2">
        <v>45230</v>
      </c>
      <c r="G4223" t="s">
        <v>672</v>
      </c>
      <c r="H4223" t="s">
        <v>1760</v>
      </c>
      <c r="I4223">
        <v>-720</v>
      </c>
    </row>
    <row r="4224" spans="1:9" x14ac:dyDescent="0.35">
      <c r="A4224">
        <v>2462</v>
      </c>
      <c r="B4224">
        <v>105</v>
      </c>
      <c r="C4224" t="s">
        <v>660</v>
      </c>
      <c r="D4224">
        <v>266</v>
      </c>
      <c r="E4224" t="s">
        <v>23</v>
      </c>
      <c r="F4224" s="2">
        <v>45230</v>
      </c>
      <c r="G4224" t="s">
        <v>672</v>
      </c>
      <c r="H4224" t="s">
        <v>1563</v>
      </c>
      <c r="I4224">
        <v>-872.4</v>
      </c>
    </row>
    <row r="4225" spans="1:9" x14ac:dyDescent="0.35">
      <c r="A4225">
        <v>2463</v>
      </c>
      <c r="B4225">
        <v>105</v>
      </c>
      <c r="C4225" t="s">
        <v>660</v>
      </c>
      <c r="D4225">
        <v>266</v>
      </c>
      <c r="E4225" t="s">
        <v>23</v>
      </c>
      <c r="F4225" s="2">
        <v>45230</v>
      </c>
      <c r="G4225" t="s">
        <v>672</v>
      </c>
      <c r="H4225" t="s">
        <v>1537</v>
      </c>
      <c r="I4225">
        <v>-905.73</v>
      </c>
    </row>
    <row r="4226" spans="1:9" x14ac:dyDescent="0.35">
      <c r="A4226">
        <v>2464</v>
      </c>
      <c r="B4226">
        <v>105</v>
      </c>
      <c r="C4226" t="s">
        <v>660</v>
      </c>
      <c r="D4226">
        <v>266</v>
      </c>
      <c r="E4226" t="s">
        <v>23</v>
      </c>
      <c r="F4226" s="2">
        <v>45230</v>
      </c>
      <c r="G4226" t="s">
        <v>672</v>
      </c>
      <c r="H4226" t="s">
        <v>1509</v>
      </c>
      <c r="I4226">
        <v>-974.46</v>
      </c>
    </row>
    <row r="4227" spans="1:9" x14ac:dyDescent="0.35">
      <c r="A4227">
        <v>2465</v>
      </c>
      <c r="B4227">
        <v>105</v>
      </c>
      <c r="C4227" t="s">
        <v>660</v>
      </c>
      <c r="D4227">
        <v>266</v>
      </c>
      <c r="E4227" t="s">
        <v>23</v>
      </c>
      <c r="F4227" s="2">
        <v>45230</v>
      </c>
      <c r="G4227" t="s">
        <v>672</v>
      </c>
      <c r="H4227" t="s">
        <v>907</v>
      </c>
      <c r="I4227">
        <v>-3325.66</v>
      </c>
    </row>
    <row r="4228" spans="1:9" x14ac:dyDescent="0.35">
      <c r="A4228">
        <v>2466</v>
      </c>
      <c r="B4228">
        <v>105</v>
      </c>
      <c r="C4228" t="s">
        <v>660</v>
      </c>
      <c r="D4228">
        <v>266</v>
      </c>
      <c r="E4228" t="s">
        <v>23</v>
      </c>
      <c r="F4228" s="2">
        <v>45230</v>
      </c>
      <c r="G4228" t="s">
        <v>672</v>
      </c>
      <c r="H4228" t="s">
        <v>745</v>
      </c>
      <c r="I4228">
        <v>-437.95</v>
      </c>
    </row>
    <row r="4229" spans="1:9" x14ac:dyDescent="0.35">
      <c r="A4229">
        <v>2467</v>
      </c>
      <c r="B4229">
        <v>105</v>
      </c>
      <c r="C4229" t="s">
        <v>660</v>
      </c>
      <c r="D4229">
        <v>266</v>
      </c>
      <c r="E4229" t="s">
        <v>23</v>
      </c>
      <c r="F4229" s="2">
        <v>45230</v>
      </c>
      <c r="G4229" t="s">
        <v>672</v>
      </c>
      <c r="H4229" t="s">
        <v>745</v>
      </c>
      <c r="I4229">
        <v>-1571.9</v>
      </c>
    </row>
    <row r="4230" spans="1:9" x14ac:dyDescent="0.35">
      <c r="A4230">
        <v>2469</v>
      </c>
      <c r="B4230">
        <v>105</v>
      </c>
      <c r="C4230" t="s">
        <v>660</v>
      </c>
      <c r="D4230">
        <v>266</v>
      </c>
      <c r="E4230" t="s">
        <v>23</v>
      </c>
      <c r="F4230" s="2">
        <v>45230</v>
      </c>
      <c r="G4230" t="s">
        <v>672</v>
      </c>
      <c r="H4230" t="s">
        <v>2091</v>
      </c>
      <c r="I4230">
        <v>-960</v>
      </c>
    </row>
    <row r="4231" spans="1:9" x14ac:dyDescent="0.35">
      <c r="A4231">
        <v>2470</v>
      </c>
      <c r="B4231">
        <v>105</v>
      </c>
      <c r="C4231" t="s">
        <v>660</v>
      </c>
      <c r="D4231">
        <v>266</v>
      </c>
      <c r="E4231" t="s">
        <v>23</v>
      </c>
      <c r="F4231" s="2">
        <v>45230</v>
      </c>
      <c r="G4231" t="s">
        <v>672</v>
      </c>
      <c r="H4231" t="s">
        <v>2092</v>
      </c>
      <c r="I4231">
        <v>-265.98</v>
      </c>
    </row>
    <row r="4232" spans="1:9" x14ac:dyDescent="0.35">
      <c r="A4232">
        <v>2471</v>
      </c>
      <c r="B4232">
        <v>105</v>
      </c>
      <c r="C4232" t="s">
        <v>660</v>
      </c>
      <c r="D4232">
        <v>266</v>
      </c>
      <c r="E4232" t="s">
        <v>23</v>
      </c>
      <c r="F4232" s="2">
        <v>45230</v>
      </c>
      <c r="G4232" t="s">
        <v>672</v>
      </c>
      <c r="H4232" t="s">
        <v>776</v>
      </c>
      <c r="I4232">
        <v>-19617.39</v>
      </c>
    </row>
    <row r="4233" spans="1:9" x14ac:dyDescent="0.35">
      <c r="A4233">
        <v>2434</v>
      </c>
      <c r="B4233">
        <v>105</v>
      </c>
      <c r="C4233" t="s">
        <v>660</v>
      </c>
      <c r="D4233">
        <v>266</v>
      </c>
      <c r="E4233" t="s">
        <v>23</v>
      </c>
      <c r="F4233" s="2">
        <v>45229</v>
      </c>
      <c r="G4233" t="s">
        <v>661</v>
      </c>
      <c r="H4233" t="s">
        <v>2093</v>
      </c>
      <c r="I4233">
        <v>500</v>
      </c>
    </row>
    <row r="4234" spans="1:9" x14ac:dyDescent="0.35">
      <c r="A4234">
        <v>2435</v>
      </c>
      <c r="B4234">
        <v>105</v>
      </c>
      <c r="C4234" t="s">
        <v>660</v>
      </c>
      <c r="D4234">
        <v>266</v>
      </c>
      <c r="E4234" t="s">
        <v>23</v>
      </c>
      <c r="F4234" s="2">
        <v>45229</v>
      </c>
      <c r="G4234" t="s">
        <v>661</v>
      </c>
      <c r="H4234" t="s">
        <v>2094</v>
      </c>
      <c r="I4234">
        <v>40650</v>
      </c>
    </row>
    <row r="4235" spans="1:9" x14ac:dyDescent="0.35">
      <c r="A4235">
        <v>2436</v>
      </c>
      <c r="B4235">
        <v>105</v>
      </c>
      <c r="C4235" t="s">
        <v>660</v>
      </c>
      <c r="D4235">
        <v>266</v>
      </c>
      <c r="E4235" t="s">
        <v>23</v>
      </c>
      <c r="F4235" s="2">
        <v>45229</v>
      </c>
      <c r="G4235" t="s">
        <v>661</v>
      </c>
      <c r="H4235" t="s">
        <v>2094</v>
      </c>
      <c r="I4235">
        <v>1400</v>
      </c>
    </row>
    <row r="4236" spans="1:9" x14ac:dyDescent="0.35">
      <c r="A4236">
        <v>2437</v>
      </c>
      <c r="B4236">
        <v>105</v>
      </c>
      <c r="C4236" t="s">
        <v>660</v>
      </c>
      <c r="D4236">
        <v>266</v>
      </c>
      <c r="E4236" t="s">
        <v>23</v>
      </c>
      <c r="F4236" s="2">
        <v>45229</v>
      </c>
      <c r="G4236" t="s">
        <v>661</v>
      </c>
      <c r="H4236" t="s">
        <v>2095</v>
      </c>
      <c r="I4236">
        <v>67</v>
      </c>
    </row>
    <row r="4237" spans="1:9" x14ac:dyDescent="0.35">
      <c r="A4237">
        <v>2438</v>
      </c>
      <c r="B4237">
        <v>105</v>
      </c>
      <c r="C4237" t="s">
        <v>660</v>
      </c>
      <c r="D4237">
        <v>266</v>
      </c>
      <c r="E4237" t="s">
        <v>23</v>
      </c>
      <c r="F4237" s="2">
        <v>45229</v>
      </c>
      <c r="G4237" t="s">
        <v>672</v>
      </c>
      <c r="H4237" t="s">
        <v>1941</v>
      </c>
      <c r="I4237">
        <v>-145.5</v>
      </c>
    </row>
    <row r="4238" spans="1:9" x14ac:dyDescent="0.35">
      <c r="A4238">
        <v>2439</v>
      </c>
      <c r="B4238">
        <v>105</v>
      </c>
      <c r="C4238" t="s">
        <v>660</v>
      </c>
      <c r="D4238">
        <v>266</v>
      </c>
      <c r="E4238" t="s">
        <v>23</v>
      </c>
      <c r="F4238" s="2">
        <v>45229</v>
      </c>
      <c r="G4238" t="s">
        <v>672</v>
      </c>
      <c r="H4238" t="s">
        <v>1088</v>
      </c>
      <c r="I4238">
        <v>-254.21</v>
      </c>
    </row>
    <row r="4239" spans="1:9" x14ac:dyDescent="0.35">
      <c r="A4239">
        <v>2440</v>
      </c>
      <c r="B4239">
        <v>105</v>
      </c>
      <c r="C4239" t="s">
        <v>660</v>
      </c>
      <c r="D4239">
        <v>266</v>
      </c>
      <c r="E4239" t="s">
        <v>23</v>
      </c>
      <c r="F4239" s="2">
        <v>45229</v>
      </c>
      <c r="G4239" t="s">
        <v>672</v>
      </c>
      <c r="H4239" t="s">
        <v>1519</v>
      </c>
      <c r="I4239">
        <v>-471</v>
      </c>
    </row>
    <row r="4240" spans="1:9" x14ac:dyDescent="0.35">
      <c r="A4240">
        <v>2441</v>
      </c>
      <c r="B4240">
        <v>105</v>
      </c>
      <c r="C4240" t="s">
        <v>660</v>
      </c>
      <c r="D4240">
        <v>266</v>
      </c>
      <c r="E4240" t="s">
        <v>23</v>
      </c>
      <c r="F4240" s="2">
        <v>45229</v>
      </c>
      <c r="G4240" t="s">
        <v>672</v>
      </c>
      <c r="H4240" t="s">
        <v>1085</v>
      </c>
      <c r="I4240">
        <v>-854.38</v>
      </c>
    </row>
    <row r="4241" spans="1:9" x14ac:dyDescent="0.35">
      <c r="A4241">
        <v>2442</v>
      </c>
      <c r="B4241">
        <v>105</v>
      </c>
      <c r="C4241" t="s">
        <v>660</v>
      </c>
      <c r="D4241">
        <v>266</v>
      </c>
      <c r="E4241" t="s">
        <v>23</v>
      </c>
      <c r="F4241" s="2">
        <v>45229</v>
      </c>
      <c r="G4241" t="s">
        <v>672</v>
      </c>
      <c r="H4241" t="s">
        <v>1941</v>
      </c>
      <c r="I4241">
        <v>-1518.18</v>
      </c>
    </row>
    <row r="4242" spans="1:9" x14ac:dyDescent="0.35">
      <c r="A4242">
        <v>2443</v>
      </c>
      <c r="B4242">
        <v>105</v>
      </c>
      <c r="C4242" t="s">
        <v>660</v>
      </c>
      <c r="D4242">
        <v>266</v>
      </c>
      <c r="E4242" t="s">
        <v>23</v>
      </c>
      <c r="F4242" s="2">
        <v>45229</v>
      </c>
      <c r="G4242" t="s">
        <v>672</v>
      </c>
      <c r="H4242" t="s">
        <v>2096</v>
      </c>
      <c r="I4242">
        <v>-1522.25</v>
      </c>
    </row>
    <row r="4243" spans="1:9" x14ac:dyDescent="0.35">
      <c r="A4243">
        <v>2444</v>
      </c>
      <c r="B4243">
        <v>105</v>
      </c>
      <c r="C4243" t="s">
        <v>660</v>
      </c>
      <c r="D4243">
        <v>266</v>
      </c>
      <c r="E4243" t="s">
        <v>23</v>
      </c>
      <c r="F4243" s="2">
        <v>45229</v>
      </c>
      <c r="G4243" t="s">
        <v>672</v>
      </c>
      <c r="H4243" t="s">
        <v>1204</v>
      </c>
      <c r="I4243">
        <v>-1719.52</v>
      </c>
    </row>
    <row r="4244" spans="1:9" x14ac:dyDescent="0.35">
      <c r="A4244">
        <v>2445</v>
      </c>
      <c r="B4244">
        <v>105</v>
      </c>
      <c r="C4244" t="s">
        <v>660</v>
      </c>
      <c r="D4244">
        <v>266</v>
      </c>
      <c r="E4244" t="s">
        <v>23</v>
      </c>
      <c r="F4244" s="2">
        <v>45229</v>
      </c>
      <c r="G4244" t="s">
        <v>672</v>
      </c>
      <c r="H4244" t="s">
        <v>1194</v>
      </c>
      <c r="I4244">
        <v>-2350</v>
      </c>
    </row>
    <row r="4245" spans="1:9" x14ac:dyDescent="0.35">
      <c r="A4245">
        <v>2446</v>
      </c>
      <c r="B4245">
        <v>105</v>
      </c>
      <c r="C4245" t="s">
        <v>660</v>
      </c>
      <c r="D4245">
        <v>266</v>
      </c>
      <c r="E4245" t="s">
        <v>23</v>
      </c>
      <c r="F4245" s="2">
        <v>45229</v>
      </c>
      <c r="G4245" t="s">
        <v>672</v>
      </c>
      <c r="H4245" t="s">
        <v>1739</v>
      </c>
      <c r="I4245">
        <v>-26375.13</v>
      </c>
    </row>
    <row r="4246" spans="1:9" x14ac:dyDescent="0.35">
      <c r="A4246">
        <v>2447</v>
      </c>
      <c r="B4246">
        <v>105</v>
      </c>
      <c r="C4246" t="s">
        <v>660</v>
      </c>
      <c r="D4246">
        <v>266</v>
      </c>
      <c r="E4246" t="s">
        <v>23</v>
      </c>
      <c r="F4246" s="2">
        <v>45229</v>
      </c>
      <c r="G4246" t="s">
        <v>672</v>
      </c>
      <c r="H4246" t="s">
        <v>1089</v>
      </c>
      <c r="I4246">
        <v>-559.91</v>
      </c>
    </row>
    <row r="4247" spans="1:9" x14ac:dyDescent="0.35">
      <c r="A4247">
        <v>2448</v>
      </c>
      <c r="B4247">
        <v>105</v>
      </c>
      <c r="C4247" t="s">
        <v>660</v>
      </c>
      <c r="D4247">
        <v>266</v>
      </c>
      <c r="E4247" t="s">
        <v>23</v>
      </c>
      <c r="F4247" s="2">
        <v>45229</v>
      </c>
      <c r="G4247" t="s">
        <v>672</v>
      </c>
      <c r="H4247" t="s">
        <v>2067</v>
      </c>
      <c r="I4247">
        <v>-1006.05</v>
      </c>
    </row>
    <row r="4248" spans="1:9" x14ac:dyDescent="0.35">
      <c r="A4248">
        <v>2449</v>
      </c>
      <c r="B4248">
        <v>105</v>
      </c>
      <c r="C4248" t="s">
        <v>660</v>
      </c>
      <c r="D4248">
        <v>266</v>
      </c>
      <c r="E4248" t="s">
        <v>23</v>
      </c>
      <c r="F4248" s="2">
        <v>45229</v>
      </c>
      <c r="G4248" t="s">
        <v>672</v>
      </c>
      <c r="H4248" t="s">
        <v>2010</v>
      </c>
      <c r="I4248">
        <v>-3088.85</v>
      </c>
    </row>
    <row r="4249" spans="1:9" x14ac:dyDescent="0.35">
      <c r="A4249">
        <v>2450</v>
      </c>
      <c r="B4249">
        <v>105</v>
      </c>
      <c r="C4249" t="s">
        <v>660</v>
      </c>
      <c r="D4249">
        <v>266</v>
      </c>
      <c r="E4249" t="s">
        <v>23</v>
      </c>
      <c r="F4249" s="2">
        <v>45229</v>
      </c>
      <c r="G4249" t="s">
        <v>672</v>
      </c>
      <c r="H4249" t="s">
        <v>2097</v>
      </c>
      <c r="I4249">
        <v>-2751.63</v>
      </c>
    </row>
    <row r="4250" spans="1:9" x14ac:dyDescent="0.35">
      <c r="A4250">
        <v>2425</v>
      </c>
      <c r="B4250">
        <v>105</v>
      </c>
      <c r="C4250" t="s">
        <v>660</v>
      </c>
      <c r="D4250">
        <v>266</v>
      </c>
      <c r="E4250" t="s">
        <v>23</v>
      </c>
      <c r="F4250" s="2">
        <v>45226</v>
      </c>
      <c r="G4250" t="s">
        <v>661</v>
      </c>
      <c r="H4250" t="s">
        <v>686</v>
      </c>
      <c r="I4250">
        <v>100</v>
      </c>
    </row>
    <row r="4251" spans="1:9" x14ac:dyDescent="0.35">
      <c r="A4251">
        <v>2426</v>
      </c>
      <c r="B4251">
        <v>105</v>
      </c>
      <c r="C4251" t="s">
        <v>660</v>
      </c>
      <c r="D4251">
        <v>266</v>
      </c>
      <c r="E4251" t="s">
        <v>23</v>
      </c>
      <c r="F4251" s="2">
        <v>45226</v>
      </c>
      <c r="G4251" t="s">
        <v>661</v>
      </c>
      <c r="H4251" t="s">
        <v>686</v>
      </c>
      <c r="I4251">
        <v>1500</v>
      </c>
    </row>
    <row r="4252" spans="1:9" x14ac:dyDescent="0.35">
      <c r="A4252">
        <v>2427</v>
      </c>
      <c r="B4252">
        <v>105</v>
      </c>
      <c r="C4252" t="s">
        <v>660</v>
      </c>
      <c r="D4252">
        <v>266</v>
      </c>
      <c r="E4252" t="s">
        <v>23</v>
      </c>
      <c r="F4252" s="2">
        <v>45226</v>
      </c>
      <c r="G4252" t="s">
        <v>672</v>
      </c>
      <c r="H4252" t="s">
        <v>1088</v>
      </c>
      <c r="I4252">
        <v>-767.03</v>
      </c>
    </row>
    <row r="4253" spans="1:9" x14ac:dyDescent="0.35">
      <c r="A4253">
        <v>2428</v>
      </c>
      <c r="B4253">
        <v>105</v>
      </c>
      <c r="C4253" t="s">
        <v>660</v>
      </c>
      <c r="D4253">
        <v>266</v>
      </c>
      <c r="E4253" t="s">
        <v>23</v>
      </c>
      <c r="F4253" s="2">
        <v>45226</v>
      </c>
      <c r="G4253" t="s">
        <v>672</v>
      </c>
      <c r="H4253" t="s">
        <v>1560</v>
      </c>
      <c r="I4253">
        <v>-805.58</v>
      </c>
    </row>
    <row r="4254" spans="1:9" x14ac:dyDescent="0.35">
      <c r="A4254">
        <v>2429</v>
      </c>
      <c r="B4254">
        <v>105</v>
      </c>
      <c r="C4254" t="s">
        <v>660</v>
      </c>
      <c r="D4254">
        <v>266</v>
      </c>
      <c r="E4254" t="s">
        <v>23</v>
      </c>
      <c r="F4254" s="2">
        <v>45226</v>
      </c>
      <c r="G4254" t="s">
        <v>672</v>
      </c>
      <c r="H4254" t="s">
        <v>788</v>
      </c>
      <c r="I4254">
        <v>-1.85</v>
      </c>
    </row>
    <row r="4255" spans="1:9" x14ac:dyDescent="0.35">
      <c r="A4255">
        <v>2430</v>
      </c>
      <c r="B4255">
        <v>105</v>
      </c>
      <c r="C4255" t="s">
        <v>660</v>
      </c>
      <c r="D4255">
        <v>266</v>
      </c>
      <c r="E4255" t="s">
        <v>23</v>
      </c>
      <c r="F4255" s="2">
        <v>45226</v>
      </c>
      <c r="G4255" t="s">
        <v>672</v>
      </c>
      <c r="H4255" t="s">
        <v>788</v>
      </c>
      <c r="I4255">
        <v>-4.8099999999999996</v>
      </c>
    </row>
    <row r="4256" spans="1:9" x14ac:dyDescent="0.35">
      <c r="A4256">
        <v>2431</v>
      </c>
      <c r="B4256">
        <v>105</v>
      </c>
      <c r="C4256" t="s">
        <v>660</v>
      </c>
      <c r="D4256">
        <v>266</v>
      </c>
      <c r="E4256" t="s">
        <v>23</v>
      </c>
      <c r="F4256" s="2">
        <v>45226</v>
      </c>
      <c r="G4256" t="s">
        <v>672</v>
      </c>
      <c r="H4256" t="s">
        <v>696</v>
      </c>
      <c r="I4256">
        <v>-1.65</v>
      </c>
    </row>
    <row r="4257" spans="1:9" x14ac:dyDescent="0.35">
      <c r="A4257">
        <v>2432</v>
      </c>
      <c r="B4257">
        <v>105</v>
      </c>
      <c r="C4257" t="s">
        <v>660</v>
      </c>
      <c r="D4257">
        <v>266</v>
      </c>
      <c r="E4257" t="s">
        <v>23</v>
      </c>
      <c r="F4257" s="2">
        <v>45226</v>
      </c>
      <c r="G4257" t="s">
        <v>672</v>
      </c>
      <c r="H4257" t="s">
        <v>696</v>
      </c>
      <c r="I4257">
        <v>-1.65</v>
      </c>
    </row>
    <row r="4258" spans="1:9" x14ac:dyDescent="0.35">
      <c r="A4258">
        <v>2433</v>
      </c>
      <c r="B4258">
        <v>105</v>
      </c>
      <c r="C4258" t="s">
        <v>660</v>
      </c>
      <c r="D4258">
        <v>266</v>
      </c>
      <c r="E4258" t="s">
        <v>23</v>
      </c>
      <c r="F4258" s="2">
        <v>45226</v>
      </c>
      <c r="G4258" t="s">
        <v>672</v>
      </c>
      <c r="H4258" t="s">
        <v>696</v>
      </c>
      <c r="I4258">
        <v>-9</v>
      </c>
    </row>
    <row r="4259" spans="1:9" x14ac:dyDescent="0.35">
      <c r="A4259">
        <v>2414</v>
      </c>
      <c r="B4259">
        <v>105</v>
      </c>
      <c r="C4259" t="s">
        <v>660</v>
      </c>
      <c r="D4259">
        <v>266</v>
      </c>
      <c r="E4259" t="s">
        <v>23</v>
      </c>
      <c r="F4259" s="2">
        <v>45225</v>
      </c>
      <c r="G4259" t="s">
        <v>661</v>
      </c>
      <c r="H4259" t="s">
        <v>662</v>
      </c>
      <c r="I4259">
        <v>227.8</v>
      </c>
    </row>
    <row r="4260" spans="1:9" x14ac:dyDescent="0.35">
      <c r="A4260">
        <v>2415</v>
      </c>
      <c r="B4260">
        <v>105</v>
      </c>
      <c r="C4260" t="s">
        <v>660</v>
      </c>
      <c r="D4260">
        <v>266</v>
      </c>
      <c r="E4260" t="s">
        <v>23</v>
      </c>
      <c r="F4260" s="2">
        <v>45225</v>
      </c>
      <c r="G4260" t="s">
        <v>661</v>
      </c>
      <c r="H4260" t="s">
        <v>2098</v>
      </c>
      <c r="I4260">
        <v>2500</v>
      </c>
    </row>
    <row r="4261" spans="1:9" x14ac:dyDescent="0.35">
      <c r="A4261">
        <v>2416</v>
      </c>
      <c r="B4261">
        <v>105</v>
      </c>
      <c r="C4261" t="s">
        <v>660</v>
      </c>
      <c r="D4261">
        <v>266</v>
      </c>
      <c r="E4261" t="s">
        <v>23</v>
      </c>
      <c r="F4261" s="2">
        <v>45225</v>
      </c>
      <c r="G4261" t="s">
        <v>661</v>
      </c>
      <c r="H4261" t="s">
        <v>686</v>
      </c>
      <c r="I4261">
        <v>8600</v>
      </c>
    </row>
    <row r="4262" spans="1:9" x14ac:dyDescent="0.35">
      <c r="A4262">
        <v>2417</v>
      </c>
      <c r="B4262">
        <v>105</v>
      </c>
      <c r="C4262" t="s">
        <v>660</v>
      </c>
      <c r="D4262">
        <v>266</v>
      </c>
      <c r="E4262" t="s">
        <v>23</v>
      </c>
      <c r="F4262" s="2">
        <v>45225</v>
      </c>
      <c r="G4262" t="s">
        <v>672</v>
      </c>
      <c r="H4262" t="s">
        <v>1085</v>
      </c>
      <c r="I4262">
        <v>-272.27999999999997</v>
      </c>
    </row>
    <row r="4263" spans="1:9" x14ac:dyDescent="0.35">
      <c r="A4263">
        <v>2418</v>
      </c>
      <c r="B4263">
        <v>105</v>
      </c>
      <c r="C4263" t="s">
        <v>660</v>
      </c>
      <c r="D4263">
        <v>266</v>
      </c>
      <c r="E4263" t="s">
        <v>23</v>
      </c>
      <c r="F4263" s="2">
        <v>45225</v>
      </c>
      <c r="G4263" t="s">
        <v>672</v>
      </c>
      <c r="H4263" t="s">
        <v>1297</v>
      </c>
      <c r="I4263">
        <v>-899</v>
      </c>
    </row>
    <row r="4264" spans="1:9" x14ac:dyDescent="0.35">
      <c r="A4264">
        <v>2419</v>
      </c>
      <c r="B4264">
        <v>105</v>
      </c>
      <c r="C4264" t="s">
        <v>660</v>
      </c>
      <c r="D4264">
        <v>266</v>
      </c>
      <c r="E4264" t="s">
        <v>23</v>
      </c>
      <c r="F4264" s="2">
        <v>45225</v>
      </c>
      <c r="G4264" t="s">
        <v>672</v>
      </c>
      <c r="H4264" t="s">
        <v>1093</v>
      </c>
      <c r="I4264">
        <v>-4268.51</v>
      </c>
    </row>
    <row r="4265" spans="1:9" x14ac:dyDescent="0.35">
      <c r="A4265">
        <v>2420</v>
      </c>
      <c r="B4265">
        <v>105</v>
      </c>
      <c r="C4265" t="s">
        <v>660</v>
      </c>
      <c r="D4265">
        <v>266</v>
      </c>
      <c r="E4265" t="s">
        <v>23</v>
      </c>
      <c r="F4265" s="2">
        <v>45225</v>
      </c>
      <c r="G4265" t="s">
        <v>672</v>
      </c>
      <c r="H4265" t="s">
        <v>2027</v>
      </c>
      <c r="I4265">
        <v>-2.15</v>
      </c>
    </row>
    <row r="4266" spans="1:9" x14ac:dyDescent="0.35">
      <c r="A4266">
        <v>2421</v>
      </c>
      <c r="B4266">
        <v>105</v>
      </c>
      <c r="C4266" t="s">
        <v>660</v>
      </c>
      <c r="D4266">
        <v>266</v>
      </c>
      <c r="E4266" t="s">
        <v>23</v>
      </c>
      <c r="F4266" s="2">
        <v>45225</v>
      </c>
      <c r="G4266" t="s">
        <v>672</v>
      </c>
      <c r="H4266" t="s">
        <v>696</v>
      </c>
      <c r="I4266">
        <v>-2.66</v>
      </c>
    </row>
    <row r="4267" spans="1:9" x14ac:dyDescent="0.35">
      <c r="A4267">
        <v>2422</v>
      </c>
      <c r="B4267">
        <v>105</v>
      </c>
      <c r="C4267" t="s">
        <v>660</v>
      </c>
      <c r="D4267">
        <v>266</v>
      </c>
      <c r="E4267" t="s">
        <v>23</v>
      </c>
      <c r="F4267" s="2">
        <v>45225</v>
      </c>
      <c r="G4267" t="s">
        <v>672</v>
      </c>
      <c r="H4267" t="s">
        <v>745</v>
      </c>
      <c r="I4267">
        <v>-1218.95</v>
      </c>
    </row>
    <row r="4268" spans="1:9" x14ac:dyDescent="0.35">
      <c r="A4268">
        <v>2423</v>
      </c>
      <c r="B4268">
        <v>105</v>
      </c>
      <c r="C4268" t="s">
        <v>660</v>
      </c>
      <c r="D4268">
        <v>266</v>
      </c>
      <c r="E4268" t="s">
        <v>23</v>
      </c>
      <c r="F4268" s="2">
        <v>45225</v>
      </c>
      <c r="G4268" t="s">
        <v>672</v>
      </c>
      <c r="H4268" t="s">
        <v>686</v>
      </c>
      <c r="I4268">
        <v>-4519.57</v>
      </c>
    </row>
    <row r="4269" spans="1:9" x14ac:dyDescent="0.35">
      <c r="A4269">
        <v>2424</v>
      </c>
      <c r="B4269">
        <v>105</v>
      </c>
      <c r="C4269" t="s">
        <v>660</v>
      </c>
      <c r="D4269">
        <v>266</v>
      </c>
      <c r="E4269" t="s">
        <v>23</v>
      </c>
      <c r="F4269" s="2">
        <v>45225</v>
      </c>
      <c r="G4269" t="s">
        <v>672</v>
      </c>
      <c r="H4269" t="s">
        <v>776</v>
      </c>
      <c r="I4269">
        <v>-144.68</v>
      </c>
    </row>
    <row r="4270" spans="1:9" x14ac:dyDescent="0.35">
      <c r="A4270">
        <v>2392</v>
      </c>
      <c r="B4270">
        <v>105</v>
      </c>
      <c r="C4270" t="s">
        <v>660</v>
      </c>
      <c r="D4270">
        <v>266</v>
      </c>
      <c r="E4270" t="s">
        <v>23</v>
      </c>
      <c r="F4270" s="2">
        <v>45224</v>
      </c>
      <c r="G4270" t="s">
        <v>661</v>
      </c>
      <c r="H4270" t="s">
        <v>2099</v>
      </c>
      <c r="I4270">
        <v>1543.61</v>
      </c>
    </row>
    <row r="4271" spans="1:9" x14ac:dyDescent="0.35">
      <c r="A4271">
        <v>2393</v>
      </c>
      <c r="B4271">
        <v>105</v>
      </c>
      <c r="C4271" t="s">
        <v>660</v>
      </c>
      <c r="D4271">
        <v>266</v>
      </c>
      <c r="E4271" t="s">
        <v>23</v>
      </c>
      <c r="F4271" s="2">
        <v>45224</v>
      </c>
      <c r="G4271" t="s">
        <v>661</v>
      </c>
      <c r="H4271" t="s">
        <v>662</v>
      </c>
      <c r="I4271">
        <v>91.09</v>
      </c>
    </row>
    <row r="4272" spans="1:9" x14ac:dyDescent="0.35">
      <c r="A4272">
        <v>2394</v>
      </c>
      <c r="B4272">
        <v>105</v>
      </c>
      <c r="C4272" t="s">
        <v>660</v>
      </c>
      <c r="D4272">
        <v>266</v>
      </c>
      <c r="E4272" t="s">
        <v>23</v>
      </c>
      <c r="F4272" s="2">
        <v>45224</v>
      </c>
      <c r="G4272" t="s">
        <v>661</v>
      </c>
      <c r="H4272" t="s">
        <v>686</v>
      </c>
      <c r="I4272">
        <v>24200</v>
      </c>
    </row>
    <row r="4273" spans="1:9" x14ac:dyDescent="0.35">
      <c r="A4273">
        <v>2395</v>
      </c>
      <c r="B4273">
        <v>105</v>
      </c>
      <c r="C4273" t="s">
        <v>660</v>
      </c>
      <c r="D4273">
        <v>266</v>
      </c>
      <c r="E4273" t="s">
        <v>23</v>
      </c>
      <c r="F4273" s="2">
        <v>45224</v>
      </c>
      <c r="G4273" t="s">
        <v>661</v>
      </c>
      <c r="H4273" t="s">
        <v>761</v>
      </c>
      <c r="I4273">
        <v>160.88</v>
      </c>
    </row>
    <row r="4274" spans="1:9" x14ac:dyDescent="0.35">
      <c r="A4274">
        <v>2396</v>
      </c>
      <c r="B4274">
        <v>105</v>
      </c>
      <c r="C4274" t="s">
        <v>660</v>
      </c>
      <c r="D4274">
        <v>266</v>
      </c>
      <c r="E4274" t="s">
        <v>23</v>
      </c>
      <c r="F4274" s="2">
        <v>45224</v>
      </c>
      <c r="G4274" t="s">
        <v>661</v>
      </c>
      <c r="H4274" t="s">
        <v>1436</v>
      </c>
      <c r="I4274">
        <v>475.58</v>
      </c>
    </row>
    <row r="4275" spans="1:9" x14ac:dyDescent="0.35">
      <c r="A4275">
        <v>2397</v>
      </c>
      <c r="B4275">
        <v>105</v>
      </c>
      <c r="C4275" t="s">
        <v>660</v>
      </c>
      <c r="D4275">
        <v>266</v>
      </c>
      <c r="E4275" t="s">
        <v>23</v>
      </c>
      <c r="F4275" s="2">
        <v>45224</v>
      </c>
      <c r="G4275" t="s">
        <v>661</v>
      </c>
      <c r="H4275" t="s">
        <v>2100</v>
      </c>
      <c r="I4275">
        <v>1000</v>
      </c>
    </row>
    <row r="4276" spans="1:9" x14ac:dyDescent="0.35">
      <c r="A4276">
        <v>2398</v>
      </c>
      <c r="B4276">
        <v>105</v>
      </c>
      <c r="C4276" t="s">
        <v>660</v>
      </c>
      <c r="D4276">
        <v>266</v>
      </c>
      <c r="E4276" t="s">
        <v>23</v>
      </c>
      <c r="F4276" s="2">
        <v>45224</v>
      </c>
      <c r="G4276" t="s">
        <v>661</v>
      </c>
      <c r="H4276" t="s">
        <v>2101</v>
      </c>
      <c r="I4276">
        <v>2000</v>
      </c>
    </row>
    <row r="4277" spans="1:9" x14ac:dyDescent="0.35">
      <c r="A4277">
        <v>2399</v>
      </c>
      <c r="B4277">
        <v>105</v>
      </c>
      <c r="C4277" t="s">
        <v>660</v>
      </c>
      <c r="D4277">
        <v>266</v>
      </c>
      <c r="E4277" t="s">
        <v>23</v>
      </c>
      <c r="F4277" s="2">
        <v>45224</v>
      </c>
      <c r="G4277" t="s">
        <v>672</v>
      </c>
      <c r="H4277" t="s">
        <v>1084</v>
      </c>
      <c r="I4277">
        <v>-124.52</v>
      </c>
    </row>
    <row r="4278" spans="1:9" x14ac:dyDescent="0.35">
      <c r="A4278">
        <v>2400</v>
      </c>
      <c r="B4278">
        <v>105</v>
      </c>
      <c r="C4278" t="s">
        <v>660</v>
      </c>
      <c r="D4278">
        <v>266</v>
      </c>
      <c r="E4278" t="s">
        <v>23</v>
      </c>
      <c r="F4278" s="2">
        <v>45224</v>
      </c>
      <c r="G4278" t="s">
        <v>672</v>
      </c>
      <c r="H4278" t="s">
        <v>1509</v>
      </c>
      <c r="I4278">
        <v>-488.94</v>
      </c>
    </row>
    <row r="4279" spans="1:9" x14ac:dyDescent="0.35">
      <c r="A4279">
        <v>2401</v>
      </c>
      <c r="B4279">
        <v>105</v>
      </c>
      <c r="C4279" t="s">
        <v>660</v>
      </c>
      <c r="D4279">
        <v>266</v>
      </c>
      <c r="E4279" t="s">
        <v>23</v>
      </c>
      <c r="F4279" s="2">
        <v>45224</v>
      </c>
      <c r="G4279" t="s">
        <v>672</v>
      </c>
      <c r="H4279" t="s">
        <v>2102</v>
      </c>
      <c r="I4279">
        <v>-543.13</v>
      </c>
    </row>
    <row r="4280" spans="1:9" x14ac:dyDescent="0.35">
      <c r="A4280">
        <v>2402</v>
      </c>
      <c r="B4280">
        <v>105</v>
      </c>
      <c r="C4280" t="s">
        <v>660</v>
      </c>
      <c r="D4280">
        <v>266</v>
      </c>
      <c r="E4280" t="s">
        <v>23</v>
      </c>
      <c r="F4280" s="2">
        <v>45224</v>
      </c>
      <c r="G4280" t="s">
        <v>672</v>
      </c>
      <c r="H4280" t="s">
        <v>1085</v>
      </c>
      <c r="I4280">
        <v>-602.05999999999995</v>
      </c>
    </row>
    <row r="4281" spans="1:9" x14ac:dyDescent="0.35">
      <c r="A4281">
        <v>2403</v>
      </c>
      <c r="B4281">
        <v>105</v>
      </c>
      <c r="C4281" t="s">
        <v>660</v>
      </c>
      <c r="D4281">
        <v>266</v>
      </c>
      <c r="E4281" t="s">
        <v>23</v>
      </c>
      <c r="F4281" s="2">
        <v>45224</v>
      </c>
      <c r="G4281" t="s">
        <v>672</v>
      </c>
      <c r="H4281" t="s">
        <v>2103</v>
      </c>
      <c r="I4281">
        <v>-824.07</v>
      </c>
    </row>
    <row r="4282" spans="1:9" x14ac:dyDescent="0.35">
      <c r="A4282">
        <v>2404</v>
      </c>
      <c r="B4282">
        <v>105</v>
      </c>
      <c r="C4282" t="s">
        <v>660</v>
      </c>
      <c r="D4282">
        <v>266</v>
      </c>
      <c r="E4282" t="s">
        <v>23</v>
      </c>
      <c r="F4282" s="2">
        <v>45224</v>
      </c>
      <c r="G4282" t="s">
        <v>672</v>
      </c>
      <c r="H4282" t="s">
        <v>1803</v>
      </c>
      <c r="I4282">
        <v>-1008.64</v>
      </c>
    </row>
    <row r="4283" spans="1:9" x14ac:dyDescent="0.35">
      <c r="A4283">
        <v>2405</v>
      </c>
      <c r="B4283">
        <v>105</v>
      </c>
      <c r="C4283" t="s">
        <v>660</v>
      </c>
      <c r="D4283">
        <v>266</v>
      </c>
      <c r="E4283" t="s">
        <v>23</v>
      </c>
      <c r="F4283" s="2">
        <v>45224</v>
      </c>
      <c r="G4283" t="s">
        <v>672</v>
      </c>
      <c r="H4283" t="s">
        <v>1204</v>
      </c>
      <c r="I4283">
        <v>-1719.52</v>
      </c>
    </row>
    <row r="4284" spans="1:9" x14ac:dyDescent="0.35">
      <c r="A4284">
        <v>2406</v>
      </c>
      <c r="B4284">
        <v>105</v>
      </c>
      <c r="C4284" t="s">
        <v>660</v>
      </c>
      <c r="D4284">
        <v>266</v>
      </c>
      <c r="E4284" t="s">
        <v>23</v>
      </c>
      <c r="F4284" s="2">
        <v>45224</v>
      </c>
      <c r="G4284" t="s">
        <v>672</v>
      </c>
      <c r="H4284" t="s">
        <v>2027</v>
      </c>
      <c r="I4284">
        <v>-31.19</v>
      </c>
    </row>
    <row r="4285" spans="1:9" x14ac:dyDescent="0.35">
      <c r="A4285">
        <v>2407</v>
      </c>
      <c r="B4285">
        <v>105</v>
      </c>
      <c r="C4285" t="s">
        <v>660</v>
      </c>
      <c r="D4285">
        <v>266</v>
      </c>
      <c r="E4285" t="s">
        <v>23</v>
      </c>
      <c r="F4285" s="2">
        <v>45224</v>
      </c>
      <c r="G4285" t="s">
        <v>672</v>
      </c>
      <c r="H4285" t="s">
        <v>696</v>
      </c>
      <c r="I4285">
        <v>-4.8099999999999996</v>
      </c>
    </row>
    <row r="4286" spans="1:9" x14ac:dyDescent="0.35">
      <c r="A4286">
        <v>2408</v>
      </c>
      <c r="B4286">
        <v>105</v>
      </c>
      <c r="C4286" t="s">
        <v>660</v>
      </c>
      <c r="D4286">
        <v>266</v>
      </c>
      <c r="E4286" t="s">
        <v>23</v>
      </c>
      <c r="F4286" s="2">
        <v>45224</v>
      </c>
      <c r="G4286" t="s">
        <v>672</v>
      </c>
      <c r="H4286" t="s">
        <v>686</v>
      </c>
      <c r="I4286">
        <v>-3036.82</v>
      </c>
    </row>
    <row r="4287" spans="1:9" x14ac:dyDescent="0.35">
      <c r="A4287">
        <v>2409</v>
      </c>
      <c r="B4287">
        <v>105</v>
      </c>
      <c r="C4287" t="s">
        <v>660</v>
      </c>
      <c r="D4287">
        <v>266</v>
      </c>
      <c r="E4287" t="s">
        <v>23</v>
      </c>
      <c r="F4287" s="2">
        <v>45224</v>
      </c>
      <c r="G4287" t="s">
        <v>672</v>
      </c>
      <c r="H4287" t="s">
        <v>2104</v>
      </c>
      <c r="I4287">
        <v>-9.32</v>
      </c>
    </row>
    <row r="4288" spans="1:9" x14ac:dyDescent="0.35">
      <c r="A4288">
        <v>2410</v>
      </c>
      <c r="B4288">
        <v>105</v>
      </c>
      <c r="C4288" t="s">
        <v>660</v>
      </c>
      <c r="D4288">
        <v>266</v>
      </c>
      <c r="E4288" t="s">
        <v>23</v>
      </c>
      <c r="F4288" s="2">
        <v>45224</v>
      </c>
      <c r="G4288" t="s">
        <v>672</v>
      </c>
      <c r="H4288" t="s">
        <v>2104</v>
      </c>
      <c r="I4288">
        <v>-83.88</v>
      </c>
    </row>
    <row r="4289" spans="1:9" x14ac:dyDescent="0.35">
      <c r="A4289">
        <v>2411</v>
      </c>
      <c r="B4289">
        <v>105</v>
      </c>
      <c r="C4289" t="s">
        <v>660</v>
      </c>
      <c r="D4289">
        <v>266</v>
      </c>
      <c r="E4289" t="s">
        <v>23</v>
      </c>
      <c r="F4289" s="2">
        <v>45224</v>
      </c>
      <c r="G4289" t="s">
        <v>672</v>
      </c>
      <c r="H4289" t="s">
        <v>2105</v>
      </c>
      <c r="I4289">
        <v>-20593</v>
      </c>
    </row>
    <row r="4290" spans="1:9" x14ac:dyDescent="0.35">
      <c r="A4290">
        <v>2412</v>
      </c>
      <c r="B4290">
        <v>105</v>
      </c>
      <c r="C4290" t="s">
        <v>660</v>
      </c>
      <c r="D4290">
        <v>266</v>
      </c>
      <c r="E4290" t="s">
        <v>23</v>
      </c>
      <c r="F4290" s="2">
        <v>45224</v>
      </c>
      <c r="G4290" t="s">
        <v>672</v>
      </c>
      <c r="H4290" t="s">
        <v>914</v>
      </c>
      <c r="I4290">
        <v>-296.36</v>
      </c>
    </row>
    <row r="4291" spans="1:9" x14ac:dyDescent="0.35">
      <c r="A4291">
        <v>2413</v>
      </c>
      <c r="B4291">
        <v>105</v>
      </c>
      <c r="C4291" t="s">
        <v>660</v>
      </c>
      <c r="D4291">
        <v>266</v>
      </c>
      <c r="E4291" t="s">
        <v>23</v>
      </c>
      <c r="F4291" s="2">
        <v>45224</v>
      </c>
      <c r="G4291" t="s">
        <v>672</v>
      </c>
      <c r="H4291" t="s">
        <v>1354</v>
      </c>
      <c r="I4291">
        <v>-104.9</v>
      </c>
    </row>
    <row r="4292" spans="1:9" x14ac:dyDescent="0.35">
      <c r="A4292">
        <v>2373</v>
      </c>
      <c r="B4292">
        <v>105</v>
      </c>
      <c r="C4292" t="s">
        <v>660</v>
      </c>
      <c r="D4292">
        <v>266</v>
      </c>
      <c r="E4292" t="s">
        <v>23</v>
      </c>
      <c r="F4292" s="2">
        <v>45223</v>
      </c>
      <c r="G4292" t="s">
        <v>661</v>
      </c>
      <c r="H4292" t="s">
        <v>664</v>
      </c>
      <c r="I4292">
        <v>11700</v>
      </c>
    </row>
    <row r="4293" spans="1:9" x14ac:dyDescent="0.35">
      <c r="A4293">
        <v>2374</v>
      </c>
      <c r="B4293">
        <v>105</v>
      </c>
      <c r="C4293" t="s">
        <v>660</v>
      </c>
      <c r="D4293">
        <v>266</v>
      </c>
      <c r="E4293" t="s">
        <v>23</v>
      </c>
      <c r="F4293" s="2">
        <v>45223</v>
      </c>
      <c r="G4293" t="s">
        <v>672</v>
      </c>
      <c r="H4293" t="s">
        <v>1088</v>
      </c>
      <c r="I4293">
        <v>-245.97</v>
      </c>
    </row>
    <row r="4294" spans="1:9" x14ac:dyDescent="0.35">
      <c r="A4294">
        <v>2375</v>
      </c>
      <c r="B4294">
        <v>105</v>
      </c>
      <c r="C4294" t="s">
        <v>660</v>
      </c>
      <c r="D4294">
        <v>266</v>
      </c>
      <c r="E4294" t="s">
        <v>23</v>
      </c>
      <c r="F4294" s="2">
        <v>45223</v>
      </c>
      <c r="G4294" t="s">
        <v>672</v>
      </c>
      <c r="H4294" t="s">
        <v>1205</v>
      </c>
      <c r="I4294">
        <v>-355.3</v>
      </c>
    </row>
    <row r="4295" spans="1:9" x14ac:dyDescent="0.35">
      <c r="A4295">
        <v>2376</v>
      </c>
      <c r="B4295">
        <v>105</v>
      </c>
      <c r="C4295" t="s">
        <v>660</v>
      </c>
      <c r="D4295">
        <v>266</v>
      </c>
      <c r="E4295" t="s">
        <v>23</v>
      </c>
      <c r="F4295" s="2">
        <v>45223</v>
      </c>
      <c r="G4295" t="s">
        <v>672</v>
      </c>
      <c r="H4295" t="s">
        <v>1521</v>
      </c>
      <c r="I4295">
        <v>-398</v>
      </c>
    </row>
    <row r="4296" spans="1:9" x14ac:dyDescent="0.35">
      <c r="A4296">
        <v>2377</v>
      </c>
      <c r="B4296">
        <v>105</v>
      </c>
      <c r="C4296" t="s">
        <v>660</v>
      </c>
      <c r="D4296">
        <v>266</v>
      </c>
      <c r="E4296" t="s">
        <v>23</v>
      </c>
      <c r="F4296" s="2">
        <v>45223</v>
      </c>
      <c r="G4296" t="s">
        <v>672</v>
      </c>
      <c r="H4296" t="s">
        <v>1206</v>
      </c>
      <c r="I4296">
        <v>-557.6</v>
      </c>
    </row>
    <row r="4297" spans="1:9" x14ac:dyDescent="0.35">
      <c r="A4297">
        <v>2378</v>
      </c>
      <c r="B4297">
        <v>105</v>
      </c>
      <c r="C4297" t="s">
        <v>660</v>
      </c>
      <c r="D4297">
        <v>266</v>
      </c>
      <c r="E4297" t="s">
        <v>23</v>
      </c>
      <c r="F4297" s="2">
        <v>45223</v>
      </c>
      <c r="G4297" t="s">
        <v>672</v>
      </c>
      <c r="H4297" t="s">
        <v>1089</v>
      </c>
      <c r="I4297">
        <v>-559.91</v>
      </c>
    </row>
    <row r="4298" spans="1:9" x14ac:dyDescent="0.35">
      <c r="A4298">
        <v>2379</v>
      </c>
      <c r="B4298">
        <v>105</v>
      </c>
      <c r="C4298" t="s">
        <v>660</v>
      </c>
      <c r="D4298">
        <v>266</v>
      </c>
      <c r="E4298" t="s">
        <v>23</v>
      </c>
      <c r="F4298" s="2">
        <v>45223</v>
      </c>
      <c r="G4298" t="s">
        <v>672</v>
      </c>
      <c r="H4298" t="s">
        <v>1292</v>
      </c>
      <c r="I4298">
        <v>-570</v>
      </c>
    </row>
    <row r="4299" spans="1:9" x14ac:dyDescent="0.35">
      <c r="A4299">
        <v>2380</v>
      </c>
      <c r="B4299">
        <v>105</v>
      </c>
      <c r="C4299" t="s">
        <v>660</v>
      </c>
      <c r="D4299">
        <v>266</v>
      </c>
      <c r="E4299" t="s">
        <v>23</v>
      </c>
      <c r="F4299" s="2">
        <v>45223</v>
      </c>
      <c r="G4299" t="s">
        <v>672</v>
      </c>
      <c r="H4299" t="s">
        <v>1760</v>
      </c>
      <c r="I4299">
        <v>-720</v>
      </c>
    </row>
    <row r="4300" spans="1:9" x14ac:dyDescent="0.35">
      <c r="A4300">
        <v>2381</v>
      </c>
      <c r="B4300">
        <v>105</v>
      </c>
      <c r="C4300" t="s">
        <v>660</v>
      </c>
      <c r="D4300">
        <v>266</v>
      </c>
      <c r="E4300" t="s">
        <v>23</v>
      </c>
      <c r="F4300" s="2">
        <v>45223</v>
      </c>
      <c r="G4300" t="s">
        <v>672</v>
      </c>
      <c r="H4300" t="s">
        <v>1134</v>
      </c>
      <c r="I4300">
        <v>-1446.58</v>
      </c>
    </row>
    <row r="4301" spans="1:9" x14ac:dyDescent="0.35">
      <c r="A4301">
        <v>2382</v>
      </c>
      <c r="B4301">
        <v>105</v>
      </c>
      <c r="C4301" t="s">
        <v>660</v>
      </c>
      <c r="D4301">
        <v>266</v>
      </c>
      <c r="E4301" t="s">
        <v>23</v>
      </c>
      <c r="F4301" s="2">
        <v>45223</v>
      </c>
      <c r="G4301" t="s">
        <v>672</v>
      </c>
      <c r="H4301" t="s">
        <v>1141</v>
      </c>
      <c r="I4301">
        <v>-2458.25</v>
      </c>
    </row>
    <row r="4302" spans="1:9" x14ac:dyDescent="0.35">
      <c r="A4302">
        <v>2383</v>
      </c>
      <c r="B4302">
        <v>105</v>
      </c>
      <c r="C4302" t="s">
        <v>660</v>
      </c>
      <c r="D4302">
        <v>266</v>
      </c>
      <c r="E4302" t="s">
        <v>23</v>
      </c>
      <c r="F4302" s="2">
        <v>45223</v>
      </c>
      <c r="G4302" t="s">
        <v>672</v>
      </c>
      <c r="H4302" t="s">
        <v>907</v>
      </c>
      <c r="I4302">
        <v>-2519</v>
      </c>
    </row>
    <row r="4303" spans="1:9" x14ac:dyDescent="0.35">
      <c r="A4303">
        <v>2384</v>
      </c>
      <c r="B4303">
        <v>105</v>
      </c>
      <c r="C4303" t="s">
        <v>660</v>
      </c>
      <c r="D4303">
        <v>266</v>
      </c>
      <c r="E4303" t="s">
        <v>23</v>
      </c>
      <c r="F4303" s="2">
        <v>45223</v>
      </c>
      <c r="G4303" t="s">
        <v>672</v>
      </c>
      <c r="H4303" t="s">
        <v>969</v>
      </c>
      <c r="I4303">
        <v>-343.9</v>
      </c>
    </row>
    <row r="4304" spans="1:9" x14ac:dyDescent="0.35">
      <c r="A4304">
        <v>2385</v>
      </c>
      <c r="B4304">
        <v>105</v>
      </c>
      <c r="C4304" t="s">
        <v>660</v>
      </c>
      <c r="D4304">
        <v>266</v>
      </c>
      <c r="E4304" t="s">
        <v>23</v>
      </c>
      <c r="F4304" s="2">
        <v>45223</v>
      </c>
      <c r="G4304" t="s">
        <v>672</v>
      </c>
      <c r="H4304" t="s">
        <v>696</v>
      </c>
      <c r="I4304">
        <v>-0.35</v>
      </c>
    </row>
    <row r="4305" spans="1:9" x14ac:dyDescent="0.35">
      <c r="A4305">
        <v>2386</v>
      </c>
      <c r="B4305">
        <v>105</v>
      </c>
      <c r="C4305" t="s">
        <v>660</v>
      </c>
      <c r="D4305">
        <v>266</v>
      </c>
      <c r="E4305" t="s">
        <v>23</v>
      </c>
      <c r="F4305" s="2">
        <v>45223</v>
      </c>
      <c r="G4305" t="s">
        <v>672</v>
      </c>
      <c r="H4305" t="s">
        <v>696</v>
      </c>
      <c r="I4305">
        <v>-9</v>
      </c>
    </row>
    <row r="4306" spans="1:9" x14ac:dyDescent="0.35">
      <c r="A4306">
        <v>2387</v>
      </c>
      <c r="B4306">
        <v>105</v>
      </c>
      <c r="C4306" t="s">
        <v>660</v>
      </c>
      <c r="D4306">
        <v>266</v>
      </c>
      <c r="E4306" t="s">
        <v>23</v>
      </c>
      <c r="F4306" s="2">
        <v>45223</v>
      </c>
      <c r="G4306" t="s">
        <v>672</v>
      </c>
      <c r="H4306" t="s">
        <v>696</v>
      </c>
      <c r="I4306">
        <v>-4.17</v>
      </c>
    </row>
    <row r="4307" spans="1:9" x14ac:dyDescent="0.35">
      <c r="A4307">
        <v>2388</v>
      </c>
      <c r="B4307">
        <v>105</v>
      </c>
      <c r="C4307" t="s">
        <v>660</v>
      </c>
      <c r="D4307">
        <v>266</v>
      </c>
      <c r="E4307" t="s">
        <v>23</v>
      </c>
      <c r="F4307" s="2">
        <v>45223</v>
      </c>
      <c r="G4307" t="s">
        <v>672</v>
      </c>
      <c r="H4307" t="s">
        <v>696</v>
      </c>
      <c r="I4307">
        <v>-5.35</v>
      </c>
    </row>
    <row r="4308" spans="1:9" x14ac:dyDescent="0.35">
      <c r="A4308">
        <v>2389</v>
      </c>
      <c r="B4308">
        <v>105</v>
      </c>
      <c r="C4308" t="s">
        <v>660</v>
      </c>
      <c r="D4308">
        <v>266</v>
      </c>
      <c r="E4308" t="s">
        <v>23</v>
      </c>
      <c r="F4308" s="2">
        <v>45223</v>
      </c>
      <c r="G4308" t="s">
        <v>672</v>
      </c>
      <c r="H4308" t="s">
        <v>1936</v>
      </c>
      <c r="I4308">
        <v>-4.1900000000000004</v>
      </c>
    </row>
    <row r="4309" spans="1:9" x14ac:dyDescent="0.35">
      <c r="A4309">
        <v>2390</v>
      </c>
      <c r="B4309">
        <v>105</v>
      </c>
      <c r="C4309" t="s">
        <v>660</v>
      </c>
      <c r="D4309">
        <v>266</v>
      </c>
      <c r="E4309" t="s">
        <v>23</v>
      </c>
      <c r="F4309" s="2">
        <v>45223</v>
      </c>
      <c r="G4309" t="s">
        <v>672</v>
      </c>
      <c r="H4309" t="s">
        <v>2028</v>
      </c>
      <c r="I4309">
        <v>-154.41</v>
      </c>
    </row>
    <row r="4310" spans="1:9" x14ac:dyDescent="0.35">
      <c r="A4310">
        <v>2391</v>
      </c>
      <c r="B4310">
        <v>105</v>
      </c>
      <c r="C4310" t="s">
        <v>660</v>
      </c>
      <c r="D4310">
        <v>266</v>
      </c>
      <c r="E4310" t="s">
        <v>23</v>
      </c>
      <c r="F4310" s="2">
        <v>45223</v>
      </c>
      <c r="G4310" t="s">
        <v>672</v>
      </c>
      <c r="H4310" t="s">
        <v>789</v>
      </c>
      <c r="I4310">
        <v>-1348.02</v>
      </c>
    </row>
    <row r="4311" spans="1:9" x14ac:dyDescent="0.35">
      <c r="A4311">
        <v>2354</v>
      </c>
      <c r="B4311">
        <v>105</v>
      </c>
      <c r="C4311" t="s">
        <v>660</v>
      </c>
      <c r="D4311">
        <v>266</v>
      </c>
      <c r="E4311" t="s">
        <v>23</v>
      </c>
      <c r="F4311" s="2">
        <v>45222</v>
      </c>
      <c r="G4311" t="s">
        <v>661</v>
      </c>
      <c r="H4311" t="s">
        <v>686</v>
      </c>
      <c r="I4311">
        <v>11700</v>
      </c>
    </row>
    <row r="4312" spans="1:9" x14ac:dyDescent="0.35">
      <c r="A4312">
        <v>2355</v>
      </c>
      <c r="B4312">
        <v>105</v>
      </c>
      <c r="C4312" t="s">
        <v>660</v>
      </c>
      <c r="D4312">
        <v>266</v>
      </c>
      <c r="E4312" t="s">
        <v>23</v>
      </c>
      <c r="F4312" s="2">
        <v>45222</v>
      </c>
      <c r="G4312" t="s">
        <v>661</v>
      </c>
      <c r="H4312" t="s">
        <v>2106</v>
      </c>
      <c r="I4312">
        <v>1000</v>
      </c>
    </row>
    <row r="4313" spans="1:9" x14ac:dyDescent="0.35">
      <c r="A4313">
        <v>2356</v>
      </c>
      <c r="B4313">
        <v>105</v>
      </c>
      <c r="C4313" t="s">
        <v>660</v>
      </c>
      <c r="D4313">
        <v>266</v>
      </c>
      <c r="E4313" t="s">
        <v>23</v>
      </c>
      <c r="F4313" s="2">
        <v>45222</v>
      </c>
      <c r="G4313" t="s">
        <v>672</v>
      </c>
      <c r="H4313" t="s">
        <v>1622</v>
      </c>
      <c r="I4313">
        <v>-254</v>
      </c>
    </row>
    <row r="4314" spans="1:9" x14ac:dyDescent="0.35">
      <c r="A4314">
        <v>2357</v>
      </c>
      <c r="B4314">
        <v>105</v>
      </c>
      <c r="C4314" t="s">
        <v>660</v>
      </c>
      <c r="D4314">
        <v>266</v>
      </c>
      <c r="E4314" t="s">
        <v>23</v>
      </c>
      <c r="F4314" s="2">
        <v>45222</v>
      </c>
      <c r="G4314" t="s">
        <v>672</v>
      </c>
      <c r="H4314" t="s">
        <v>1088</v>
      </c>
      <c r="I4314">
        <v>-282.11</v>
      </c>
    </row>
    <row r="4315" spans="1:9" x14ac:dyDescent="0.35">
      <c r="A4315">
        <v>2358</v>
      </c>
      <c r="B4315">
        <v>105</v>
      </c>
      <c r="C4315" t="s">
        <v>660</v>
      </c>
      <c r="D4315">
        <v>266</v>
      </c>
      <c r="E4315" t="s">
        <v>23</v>
      </c>
      <c r="F4315" s="2">
        <v>45222</v>
      </c>
      <c r="G4315" t="s">
        <v>672</v>
      </c>
      <c r="H4315" t="s">
        <v>1085</v>
      </c>
      <c r="I4315">
        <v>-419.47</v>
      </c>
    </row>
    <row r="4316" spans="1:9" x14ac:dyDescent="0.35">
      <c r="A4316">
        <v>2359</v>
      </c>
      <c r="B4316">
        <v>105</v>
      </c>
      <c r="C4316" t="s">
        <v>660</v>
      </c>
      <c r="D4316">
        <v>266</v>
      </c>
      <c r="E4316" t="s">
        <v>23</v>
      </c>
      <c r="F4316" s="2">
        <v>45222</v>
      </c>
      <c r="G4316" t="s">
        <v>672</v>
      </c>
      <c r="H4316" t="s">
        <v>1879</v>
      </c>
      <c r="I4316">
        <v>-485.98</v>
      </c>
    </row>
    <row r="4317" spans="1:9" x14ac:dyDescent="0.35">
      <c r="A4317">
        <v>2360</v>
      </c>
      <c r="B4317">
        <v>105</v>
      </c>
      <c r="C4317" t="s">
        <v>660</v>
      </c>
      <c r="D4317">
        <v>266</v>
      </c>
      <c r="E4317" t="s">
        <v>23</v>
      </c>
      <c r="F4317" s="2">
        <v>45222</v>
      </c>
      <c r="G4317" t="s">
        <v>672</v>
      </c>
      <c r="H4317" t="s">
        <v>1623</v>
      </c>
      <c r="I4317">
        <v>-500</v>
      </c>
    </row>
    <row r="4318" spans="1:9" x14ac:dyDescent="0.35">
      <c r="A4318">
        <v>2361</v>
      </c>
      <c r="B4318">
        <v>105</v>
      </c>
      <c r="C4318" t="s">
        <v>660</v>
      </c>
      <c r="D4318">
        <v>266</v>
      </c>
      <c r="E4318" t="s">
        <v>23</v>
      </c>
      <c r="F4318" s="2">
        <v>45222</v>
      </c>
      <c r="G4318" t="s">
        <v>672</v>
      </c>
      <c r="H4318" t="s">
        <v>1519</v>
      </c>
      <c r="I4318">
        <v>-540</v>
      </c>
    </row>
    <row r="4319" spans="1:9" x14ac:dyDescent="0.35">
      <c r="A4319">
        <v>2362</v>
      </c>
      <c r="B4319">
        <v>105</v>
      </c>
      <c r="C4319" t="s">
        <v>660</v>
      </c>
      <c r="D4319">
        <v>266</v>
      </c>
      <c r="E4319" t="s">
        <v>23</v>
      </c>
      <c r="F4319" s="2">
        <v>45222</v>
      </c>
      <c r="G4319" t="s">
        <v>672</v>
      </c>
      <c r="H4319" t="s">
        <v>1088</v>
      </c>
      <c r="I4319">
        <v>-554.37</v>
      </c>
    </row>
    <row r="4320" spans="1:9" x14ac:dyDescent="0.35">
      <c r="A4320">
        <v>2363</v>
      </c>
      <c r="B4320">
        <v>105</v>
      </c>
      <c r="C4320" t="s">
        <v>660</v>
      </c>
      <c r="D4320">
        <v>266</v>
      </c>
      <c r="E4320" t="s">
        <v>23</v>
      </c>
      <c r="F4320" s="2">
        <v>45222</v>
      </c>
      <c r="G4320" t="s">
        <v>672</v>
      </c>
      <c r="H4320" t="s">
        <v>2107</v>
      </c>
      <c r="I4320">
        <v>-559.1</v>
      </c>
    </row>
    <row r="4321" spans="1:9" x14ac:dyDescent="0.35">
      <c r="A4321">
        <v>2364</v>
      </c>
      <c r="B4321">
        <v>105</v>
      </c>
      <c r="C4321" t="s">
        <v>660</v>
      </c>
      <c r="D4321">
        <v>266</v>
      </c>
      <c r="E4321" t="s">
        <v>23</v>
      </c>
      <c r="F4321" s="2">
        <v>45222</v>
      </c>
      <c r="G4321" t="s">
        <v>672</v>
      </c>
      <c r="H4321" t="s">
        <v>1088</v>
      </c>
      <c r="I4321">
        <v>-830.98</v>
      </c>
    </row>
    <row r="4322" spans="1:9" x14ac:dyDescent="0.35">
      <c r="A4322">
        <v>2365</v>
      </c>
      <c r="B4322">
        <v>105</v>
      </c>
      <c r="C4322" t="s">
        <v>660</v>
      </c>
      <c r="D4322">
        <v>266</v>
      </c>
      <c r="E4322" t="s">
        <v>23</v>
      </c>
      <c r="F4322" s="2">
        <v>45222</v>
      </c>
      <c r="G4322" t="s">
        <v>672</v>
      </c>
      <c r="H4322" t="s">
        <v>1927</v>
      </c>
      <c r="I4322">
        <v>-866.05</v>
      </c>
    </row>
    <row r="4323" spans="1:9" x14ac:dyDescent="0.35">
      <c r="A4323">
        <v>2366</v>
      </c>
      <c r="B4323">
        <v>105</v>
      </c>
      <c r="C4323" t="s">
        <v>660</v>
      </c>
      <c r="D4323">
        <v>266</v>
      </c>
      <c r="E4323" t="s">
        <v>23</v>
      </c>
      <c r="F4323" s="2">
        <v>45222</v>
      </c>
      <c r="G4323" t="s">
        <v>672</v>
      </c>
      <c r="H4323" t="s">
        <v>1294</v>
      </c>
      <c r="I4323">
        <v>-877.46</v>
      </c>
    </row>
    <row r="4324" spans="1:9" x14ac:dyDescent="0.35">
      <c r="A4324">
        <v>2367</v>
      </c>
      <c r="B4324">
        <v>105</v>
      </c>
      <c r="C4324" t="s">
        <v>660</v>
      </c>
      <c r="D4324">
        <v>266</v>
      </c>
      <c r="E4324" t="s">
        <v>23</v>
      </c>
      <c r="F4324" s="2">
        <v>45222</v>
      </c>
      <c r="G4324" t="s">
        <v>672</v>
      </c>
      <c r="H4324" t="s">
        <v>1504</v>
      </c>
      <c r="I4324">
        <v>-1363.08</v>
      </c>
    </row>
    <row r="4325" spans="1:9" x14ac:dyDescent="0.35">
      <c r="A4325">
        <v>2368</v>
      </c>
      <c r="B4325">
        <v>105</v>
      </c>
      <c r="C4325" t="s">
        <v>660</v>
      </c>
      <c r="D4325">
        <v>266</v>
      </c>
      <c r="E4325" t="s">
        <v>23</v>
      </c>
      <c r="F4325" s="2">
        <v>45222</v>
      </c>
      <c r="G4325" t="s">
        <v>672</v>
      </c>
      <c r="H4325" t="s">
        <v>1204</v>
      </c>
      <c r="I4325">
        <v>-1438.29</v>
      </c>
    </row>
    <row r="4326" spans="1:9" x14ac:dyDescent="0.35">
      <c r="A4326">
        <v>2369</v>
      </c>
      <c r="B4326">
        <v>105</v>
      </c>
      <c r="C4326" t="s">
        <v>660</v>
      </c>
      <c r="D4326">
        <v>266</v>
      </c>
      <c r="E4326" t="s">
        <v>23</v>
      </c>
      <c r="F4326" s="2">
        <v>45222</v>
      </c>
      <c r="G4326" t="s">
        <v>672</v>
      </c>
      <c r="H4326" t="s">
        <v>1194</v>
      </c>
      <c r="I4326">
        <v>-2350</v>
      </c>
    </row>
    <row r="4327" spans="1:9" x14ac:dyDescent="0.35">
      <c r="A4327">
        <v>2370</v>
      </c>
      <c r="B4327">
        <v>105</v>
      </c>
      <c r="C4327" t="s">
        <v>660</v>
      </c>
      <c r="D4327">
        <v>266</v>
      </c>
      <c r="E4327" t="s">
        <v>23</v>
      </c>
      <c r="F4327" s="2">
        <v>45222</v>
      </c>
      <c r="G4327" t="s">
        <v>672</v>
      </c>
      <c r="H4327" t="s">
        <v>1936</v>
      </c>
      <c r="I4327">
        <v>-0.11</v>
      </c>
    </row>
    <row r="4328" spans="1:9" x14ac:dyDescent="0.35">
      <c r="A4328">
        <v>2371</v>
      </c>
      <c r="B4328">
        <v>105</v>
      </c>
      <c r="C4328" t="s">
        <v>660</v>
      </c>
      <c r="D4328">
        <v>266</v>
      </c>
      <c r="E4328" t="s">
        <v>23</v>
      </c>
      <c r="F4328" s="2">
        <v>45222</v>
      </c>
      <c r="G4328" t="s">
        <v>672</v>
      </c>
      <c r="H4328" t="s">
        <v>686</v>
      </c>
      <c r="I4328">
        <v>-1189</v>
      </c>
    </row>
    <row r="4329" spans="1:9" x14ac:dyDescent="0.35">
      <c r="A4329">
        <v>2372</v>
      </c>
      <c r="B4329">
        <v>105</v>
      </c>
      <c r="C4329" t="s">
        <v>660</v>
      </c>
      <c r="D4329">
        <v>266</v>
      </c>
      <c r="E4329" t="s">
        <v>23</v>
      </c>
      <c r="F4329" s="2">
        <v>45222</v>
      </c>
      <c r="G4329" t="s">
        <v>672</v>
      </c>
      <c r="H4329" t="s">
        <v>2108</v>
      </c>
      <c r="I4329">
        <v>-190</v>
      </c>
    </row>
    <row r="4330" spans="1:9" x14ac:dyDescent="0.35">
      <c r="A4330">
        <v>2343</v>
      </c>
      <c r="B4330">
        <v>105</v>
      </c>
      <c r="C4330" t="s">
        <v>660</v>
      </c>
      <c r="D4330">
        <v>266</v>
      </c>
      <c r="E4330" t="s">
        <v>23</v>
      </c>
      <c r="F4330" s="2">
        <v>45219</v>
      </c>
      <c r="G4330" t="s">
        <v>661</v>
      </c>
      <c r="H4330" t="s">
        <v>686</v>
      </c>
      <c r="I4330">
        <v>30000</v>
      </c>
    </row>
    <row r="4331" spans="1:9" x14ac:dyDescent="0.35">
      <c r="A4331">
        <v>2344</v>
      </c>
      <c r="B4331">
        <v>105</v>
      </c>
      <c r="C4331" t="s">
        <v>660</v>
      </c>
      <c r="D4331">
        <v>266</v>
      </c>
      <c r="E4331" t="s">
        <v>23</v>
      </c>
      <c r="F4331" s="2">
        <v>45219</v>
      </c>
      <c r="G4331" t="s">
        <v>661</v>
      </c>
      <c r="H4331" t="s">
        <v>2109</v>
      </c>
      <c r="I4331">
        <v>5437.5</v>
      </c>
    </row>
    <row r="4332" spans="1:9" x14ac:dyDescent="0.35">
      <c r="A4332">
        <v>2345</v>
      </c>
      <c r="B4332">
        <v>105</v>
      </c>
      <c r="C4332" t="s">
        <v>660</v>
      </c>
      <c r="D4332">
        <v>266</v>
      </c>
      <c r="E4332" t="s">
        <v>23</v>
      </c>
      <c r="F4332" s="2">
        <v>45219</v>
      </c>
      <c r="G4332" t="s">
        <v>672</v>
      </c>
      <c r="H4332" t="s">
        <v>1092</v>
      </c>
      <c r="I4332">
        <v>-1135</v>
      </c>
    </row>
    <row r="4333" spans="1:9" x14ac:dyDescent="0.35">
      <c r="A4333">
        <v>2346</v>
      </c>
      <c r="B4333">
        <v>105</v>
      </c>
      <c r="C4333" t="s">
        <v>660</v>
      </c>
      <c r="D4333">
        <v>266</v>
      </c>
      <c r="E4333" t="s">
        <v>23</v>
      </c>
      <c r="F4333" s="2">
        <v>45219</v>
      </c>
      <c r="G4333" t="s">
        <v>672</v>
      </c>
      <c r="H4333" t="s">
        <v>1194</v>
      </c>
      <c r="I4333">
        <v>-2600</v>
      </c>
    </row>
    <row r="4334" spans="1:9" x14ac:dyDescent="0.35">
      <c r="A4334">
        <v>2347</v>
      </c>
      <c r="B4334">
        <v>105</v>
      </c>
      <c r="C4334" t="s">
        <v>660</v>
      </c>
      <c r="D4334">
        <v>266</v>
      </c>
      <c r="E4334" t="s">
        <v>23</v>
      </c>
      <c r="F4334" s="2">
        <v>45219</v>
      </c>
      <c r="G4334" t="s">
        <v>672</v>
      </c>
      <c r="H4334" t="s">
        <v>1093</v>
      </c>
      <c r="I4334">
        <v>-3372.87</v>
      </c>
    </row>
    <row r="4335" spans="1:9" x14ac:dyDescent="0.35">
      <c r="A4335">
        <v>2348</v>
      </c>
      <c r="B4335">
        <v>105</v>
      </c>
      <c r="C4335" t="s">
        <v>660</v>
      </c>
      <c r="D4335">
        <v>266</v>
      </c>
      <c r="E4335" t="s">
        <v>23</v>
      </c>
      <c r="F4335" s="2">
        <v>45219</v>
      </c>
      <c r="G4335" t="s">
        <v>672</v>
      </c>
      <c r="H4335" t="s">
        <v>1936</v>
      </c>
      <c r="I4335">
        <v>-0.32</v>
      </c>
    </row>
    <row r="4336" spans="1:9" x14ac:dyDescent="0.35">
      <c r="A4336">
        <v>2349</v>
      </c>
      <c r="B4336">
        <v>105</v>
      </c>
      <c r="C4336" t="s">
        <v>660</v>
      </c>
      <c r="D4336">
        <v>266</v>
      </c>
      <c r="E4336" t="s">
        <v>23</v>
      </c>
      <c r="F4336" s="2">
        <v>45219</v>
      </c>
      <c r="G4336" t="s">
        <v>672</v>
      </c>
      <c r="H4336" t="s">
        <v>807</v>
      </c>
      <c r="I4336">
        <v>-2601.4</v>
      </c>
    </row>
    <row r="4337" spans="1:9" x14ac:dyDescent="0.35">
      <c r="A4337">
        <v>2350</v>
      </c>
      <c r="B4337">
        <v>105</v>
      </c>
      <c r="C4337" t="s">
        <v>660</v>
      </c>
      <c r="D4337">
        <v>266</v>
      </c>
      <c r="E4337" t="s">
        <v>23</v>
      </c>
      <c r="F4337" s="2">
        <v>45219</v>
      </c>
      <c r="G4337" t="s">
        <v>672</v>
      </c>
      <c r="H4337" t="s">
        <v>807</v>
      </c>
      <c r="I4337">
        <v>-1019.54</v>
      </c>
    </row>
    <row r="4338" spans="1:9" x14ac:dyDescent="0.35">
      <c r="A4338">
        <v>2351</v>
      </c>
      <c r="B4338">
        <v>105</v>
      </c>
      <c r="C4338" t="s">
        <v>660</v>
      </c>
      <c r="D4338">
        <v>266</v>
      </c>
      <c r="E4338" t="s">
        <v>23</v>
      </c>
      <c r="F4338" s="2">
        <v>45219</v>
      </c>
      <c r="G4338" t="s">
        <v>672</v>
      </c>
      <c r="H4338" t="s">
        <v>686</v>
      </c>
      <c r="I4338">
        <v>-6797</v>
      </c>
    </row>
    <row r="4339" spans="1:9" x14ac:dyDescent="0.35">
      <c r="A4339">
        <v>2352</v>
      </c>
      <c r="B4339">
        <v>105</v>
      </c>
      <c r="C4339" t="s">
        <v>660</v>
      </c>
      <c r="D4339">
        <v>266</v>
      </c>
      <c r="E4339" t="s">
        <v>23</v>
      </c>
      <c r="F4339" s="2">
        <v>45219</v>
      </c>
      <c r="G4339" t="s">
        <v>672</v>
      </c>
      <c r="H4339" t="s">
        <v>2110</v>
      </c>
      <c r="I4339">
        <v>-7337.85</v>
      </c>
    </row>
    <row r="4340" spans="1:9" x14ac:dyDescent="0.35">
      <c r="A4340">
        <v>2353</v>
      </c>
      <c r="B4340">
        <v>105</v>
      </c>
      <c r="C4340" t="s">
        <v>660</v>
      </c>
      <c r="D4340">
        <v>266</v>
      </c>
      <c r="E4340" t="s">
        <v>23</v>
      </c>
      <c r="F4340" s="2">
        <v>45219</v>
      </c>
      <c r="G4340" t="s">
        <v>672</v>
      </c>
      <c r="H4340" t="s">
        <v>2111</v>
      </c>
      <c r="I4340">
        <v>-10573.52</v>
      </c>
    </row>
    <row r="4341" spans="1:9" x14ac:dyDescent="0.35">
      <c r="A4341">
        <v>2335</v>
      </c>
      <c r="B4341">
        <v>105</v>
      </c>
      <c r="C4341" t="s">
        <v>660</v>
      </c>
      <c r="D4341">
        <v>266</v>
      </c>
      <c r="E4341" t="s">
        <v>23</v>
      </c>
      <c r="F4341" s="2">
        <v>45218</v>
      </c>
      <c r="G4341" t="s">
        <v>661</v>
      </c>
      <c r="H4341" t="s">
        <v>686</v>
      </c>
      <c r="I4341">
        <v>55</v>
      </c>
    </row>
    <row r="4342" spans="1:9" x14ac:dyDescent="0.35">
      <c r="A4342">
        <v>2336</v>
      </c>
      <c r="B4342">
        <v>105</v>
      </c>
      <c r="C4342" t="s">
        <v>660</v>
      </c>
      <c r="D4342">
        <v>266</v>
      </c>
      <c r="E4342" t="s">
        <v>23</v>
      </c>
      <c r="F4342" s="2">
        <v>45218</v>
      </c>
      <c r="G4342" t="s">
        <v>661</v>
      </c>
      <c r="H4342" t="s">
        <v>664</v>
      </c>
      <c r="I4342">
        <v>2579</v>
      </c>
    </row>
    <row r="4343" spans="1:9" x14ac:dyDescent="0.35">
      <c r="A4343">
        <v>2338</v>
      </c>
      <c r="B4343">
        <v>105</v>
      </c>
      <c r="C4343" t="s">
        <v>660</v>
      </c>
      <c r="D4343">
        <v>266</v>
      </c>
      <c r="E4343" t="s">
        <v>23</v>
      </c>
      <c r="F4343" s="2">
        <v>45218</v>
      </c>
      <c r="G4343" t="s">
        <v>672</v>
      </c>
      <c r="H4343" t="s">
        <v>1085</v>
      </c>
      <c r="I4343">
        <v>-252.99</v>
      </c>
    </row>
    <row r="4344" spans="1:9" x14ac:dyDescent="0.35">
      <c r="A4344">
        <v>2339</v>
      </c>
      <c r="B4344">
        <v>105</v>
      </c>
      <c r="C4344" t="s">
        <v>660</v>
      </c>
      <c r="D4344">
        <v>266</v>
      </c>
      <c r="E4344" t="s">
        <v>23</v>
      </c>
      <c r="F4344" s="2">
        <v>45218</v>
      </c>
      <c r="G4344" t="s">
        <v>672</v>
      </c>
      <c r="H4344" t="s">
        <v>1850</v>
      </c>
      <c r="I4344">
        <v>-1569.8</v>
      </c>
    </row>
    <row r="4345" spans="1:9" x14ac:dyDescent="0.35">
      <c r="A4345">
        <v>2340</v>
      </c>
      <c r="B4345">
        <v>105</v>
      </c>
      <c r="C4345" t="s">
        <v>660</v>
      </c>
      <c r="D4345">
        <v>266</v>
      </c>
      <c r="E4345" t="s">
        <v>23</v>
      </c>
      <c r="F4345" s="2">
        <v>45218</v>
      </c>
      <c r="G4345" t="s">
        <v>672</v>
      </c>
      <c r="H4345" t="s">
        <v>1093</v>
      </c>
      <c r="I4345">
        <v>-1665.19</v>
      </c>
    </row>
    <row r="4346" spans="1:9" x14ac:dyDescent="0.35">
      <c r="A4346">
        <v>2341</v>
      </c>
      <c r="B4346">
        <v>105</v>
      </c>
      <c r="C4346" t="s">
        <v>660</v>
      </c>
      <c r="D4346">
        <v>266</v>
      </c>
      <c r="E4346" t="s">
        <v>23</v>
      </c>
      <c r="F4346" s="2">
        <v>45218</v>
      </c>
      <c r="G4346" t="s">
        <v>672</v>
      </c>
      <c r="H4346" t="s">
        <v>1936</v>
      </c>
      <c r="I4346">
        <v>-0.87</v>
      </c>
    </row>
    <row r="4347" spans="1:9" x14ac:dyDescent="0.35">
      <c r="A4347">
        <v>2342</v>
      </c>
      <c r="B4347">
        <v>105</v>
      </c>
      <c r="C4347" t="s">
        <v>660</v>
      </c>
      <c r="D4347">
        <v>266</v>
      </c>
      <c r="E4347" t="s">
        <v>23</v>
      </c>
      <c r="F4347" s="2">
        <v>45218</v>
      </c>
      <c r="G4347" t="s">
        <v>672</v>
      </c>
      <c r="H4347" t="s">
        <v>2112</v>
      </c>
      <c r="I4347">
        <v>-54.72</v>
      </c>
    </row>
    <row r="4348" spans="1:9" x14ac:dyDescent="0.35">
      <c r="A4348">
        <v>2319</v>
      </c>
      <c r="B4348">
        <v>105</v>
      </c>
      <c r="C4348" t="s">
        <v>660</v>
      </c>
      <c r="D4348">
        <v>266</v>
      </c>
      <c r="E4348" t="s">
        <v>23</v>
      </c>
      <c r="F4348" s="2">
        <v>45217</v>
      </c>
      <c r="G4348" t="s">
        <v>661</v>
      </c>
      <c r="H4348" t="s">
        <v>2099</v>
      </c>
      <c r="I4348">
        <v>1687.68</v>
      </c>
    </row>
    <row r="4349" spans="1:9" x14ac:dyDescent="0.35">
      <c r="A4349">
        <v>2320</v>
      </c>
      <c r="B4349">
        <v>105</v>
      </c>
      <c r="C4349" t="s">
        <v>660</v>
      </c>
      <c r="D4349">
        <v>266</v>
      </c>
      <c r="E4349" t="s">
        <v>23</v>
      </c>
      <c r="F4349" s="2">
        <v>45217</v>
      </c>
      <c r="G4349" t="s">
        <v>661</v>
      </c>
      <c r="H4349" t="s">
        <v>686</v>
      </c>
      <c r="I4349">
        <v>5380</v>
      </c>
    </row>
    <row r="4350" spans="1:9" x14ac:dyDescent="0.35">
      <c r="A4350">
        <v>2321</v>
      </c>
      <c r="B4350">
        <v>105</v>
      </c>
      <c r="C4350" t="s">
        <v>660</v>
      </c>
      <c r="D4350">
        <v>266</v>
      </c>
      <c r="E4350" t="s">
        <v>23</v>
      </c>
      <c r="F4350" s="2">
        <v>45217</v>
      </c>
      <c r="G4350" t="s">
        <v>661</v>
      </c>
      <c r="H4350" t="s">
        <v>686</v>
      </c>
      <c r="I4350">
        <v>285</v>
      </c>
    </row>
    <row r="4351" spans="1:9" x14ac:dyDescent="0.35">
      <c r="A4351">
        <v>2323</v>
      </c>
      <c r="B4351">
        <v>105</v>
      </c>
      <c r="C4351" t="s">
        <v>660</v>
      </c>
      <c r="D4351">
        <v>266</v>
      </c>
      <c r="E4351" t="s">
        <v>23</v>
      </c>
      <c r="F4351" s="2">
        <v>45217</v>
      </c>
      <c r="G4351" t="s">
        <v>661</v>
      </c>
      <c r="H4351" t="s">
        <v>1788</v>
      </c>
      <c r="I4351">
        <v>506.27</v>
      </c>
    </row>
    <row r="4352" spans="1:9" x14ac:dyDescent="0.35">
      <c r="A4352">
        <v>2324</v>
      </c>
      <c r="B4352">
        <v>105</v>
      </c>
      <c r="C4352" t="s">
        <v>660</v>
      </c>
      <c r="D4352">
        <v>266</v>
      </c>
      <c r="E4352" t="s">
        <v>23</v>
      </c>
      <c r="F4352" s="2">
        <v>45217</v>
      </c>
      <c r="G4352" t="s">
        <v>661</v>
      </c>
      <c r="H4352" t="s">
        <v>2113</v>
      </c>
      <c r="I4352">
        <v>900</v>
      </c>
    </row>
    <row r="4353" spans="1:9" x14ac:dyDescent="0.35">
      <c r="A4353">
        <v>2325</v>
      </c>
      <c r="B4353">
        <v>105</v>
      </c>
      <c r="C4353" t="s">
        <v>660</v>
      </c>
      <c r="D4353">
        <v>266</v>
      </c>
      <c r="E4353" t="s">
        <v>23</v>
      </c>
      <c r="F4353" s="2">
        <v>45217</v>
      </c>
      <c r="G4353" t="s">
        <v>672</v>
      </c>
      <c r="H4353" t="s">
        <v>2114</v>
      </c>
      <c r="I4353">
        <v>-450</v>
      </c>
    </row>
    <row r="4354" spans="1:9" x14ac:dyDescent="0.35">
      <c r="A4354">
        <v>2326</v>
      </c>
      <c r="B4354">
        <v>105</v>
      </c>
      <c r="C4354" t="s">
        <v>660</v>
      </c>
      <c r="D4354">
        <v>266</v>
      </c>
      <c r="E4354" t="s">
        <v>23</v>
      </c>
      <c r="F4354" s="2">
        <v>45217</v>
      </c>
      <c r="G4354" t="s">
        <v>672</v>
      </c>
      <c r="H4354" t="s">
        <v>1090</v>
      </c>
      <c r="I4354">
        <v>-650</v>
      </c>
    </row>
    <row r="4355" spans="1:9" x14ac:dyDescent="0.35">
      <c r="A4355">
        <v>2327</v>
      </c>
      <c r="B4355">
        <v>105</v>
      </c>
      <c r="C4355" t="s">
        <v>660</v>
      </c>
      <c r="D4355">
        <v>266</v>
      </c>
      <c r="E4355" t="s">
        <v>23</v>
      </c>
      <c r="F4355" s="2">
        <v>45217</v>
      </c>
      <c r="G4355" t="s">
        <v>672</v>
      </c>
      <c r="H4355" t="s">
        <v>1205</v>
      </c>
      <c r="I4355">
        <v>-704.19</v>
      </c>
    </row>
    <row r="4356" spans="1:9" x14ac:dyDescent="0.35">
      <c r="A4356">
        <v>2328</v>
      </c>
      <c r="B4356">
        <v>105</v>
      </c>
      <c r="C4356" t="s">
        <v>660</v>
      </c>
      <c r="D4356">
        <v>266</v>
      </c>
      <c r="E4356" t="s">
        <v>23</v>
      </c>
      <c r="F4356" s="2">
        <v>45217</v>
      </c>
      <c r="G4356" t="s">
        <v>672</v>
      </c>
      <c r="H4356" t="s">
        <v>1088</v>
      </c>
      <c r="I4356">
        <v>-821.61</v>
      </c>
    </row>
    <row r="4357" spans="1:9" x14ac:dyDescent="0.35">
      <c r="A4357">
        <v>2329</v>
      </c>
      <c r="B4357">
        <v>105</v>
      </c>
      <c r="C4357" t="s">
        <v>660</v>
      </c>
      <c r="D4357">
        <v>266</v>
      </c>
      <c r="E4357" t="s">
        <v>23</v>
      </c>
      <c r="F4357" s="2">
        <v>45217</v>
      </c>
      <c r="G4357" t="s">
        <v>672</v>
      </c>
      <c r="H4357" t="s">
        <v>1962</v>
      </c>
      <c r="I4357">
        <v>-983.03</v>
      </c>
    </row>
    <row r="4358" spans="1:9" x14ac:dyDescent="0.35">
      <c r="A4358">
        <v>2330</v>
      </c>
      <c r="B4358">
        <v>105</v>
      </c>
      <c r="C4358" t="s">
        <v>660</v>
      </c>
      <c r="D4358">
        <v>266</v>
      </c>
      <c r="E4358" t="s">
        <v>23</v>
      </c>
      <c r="F4358" s="2">
        <v>45217</v>
      </c>
      <c r="G4358" t="s">
        <v>672</v>
      </c>
      <c r="H4358" t="s">
        <v>1204</v>
      </c>
      <c r="I4358">
        <v>-1438.29</v>
      </c>
    </row>
    <row r="4359" spans="1:9" x14ac:dyDescent="0.35">
      <c r="A4359">
        <v>2331</v>
      </c>
      <c r="B4359">
        <v>105</v>
      </c>
      <c r="C4359" t="s">
        <v>660</v>
      </c>
      <c r="D4359">
        <v>266</v>
      </c>
      <c r="E4359" t="s">
        <v>23</v>
      </c>
      <c r="F4359" s="2">
        <v>45217</v>
      </c>
      <c r="G4359" t="s">
        <v>672</v>
      </c>
      <c r="H4359" t="s">
        <v>1560</v>
      </c>
      <c r="I4359">
        <v>-1513.75</v>
      </c>
    </row>
    <row r="4360" spans="1:9" x14ac:dyDescent="0.35">
      <c r="A4360">
        <v>2332</v>
      </c>
      <c r="B4360">
        <v>105</v>
      </c>
      <c r="C4360" t="s">
        <v>660</v>
      </c>
      <c r="D4360">
        <v>266</v>
      </c>
      <c r="E4360" t="s">
        <v>23</v>
      </c>
      <c r="F4360" s="2">
        <v>45217</v>
      </c>
      <c r="G4360" t="s">
        <v>672</v>
      </c>
      <c r="H4360" t="s">
        <v>1509</v>
      </c>
      <c r="I4360">
        <v>-2186.56</v>
      </c>
    </row>
    <row r="4361" spans="1:9" x14ac:dyDescent="0.35">
      <c r="A4361">
        <v>2333</v>
      </c>
      <c r="B4361">
        <v>105</v>
      </c>
      <c r="C4361" t="s">
        <v>660</v>
      </c>
      <c r="D4361">
        <v>266</v>
      </c>
      <c r="E4361" t="s">
        <v>23</v>
      </c>
      <c r="F4361" s="2">
        <v>45217</v>
      </c>
      <c r="G4361" t="s">
        <v>672</v>
      </c>
      <c r="H4361" t="s">
        <v>2115</v>
      </c>
      <c r="I4361">
        <v>-382.8</v>
      </c>
    </row>
    <row r="4362" spans="1:9" x14ac:dyDescent="0.35">
      <c r="A4362">
        <v>2334</v>
      </c>
      <c r="B4362">
        <v>105</v>
      </c>
      <c r="C4362" t="s">
        <v>660</v>
      </c>
      <c r="D4362">
        <v>266</v>
      </c>
      <c r="E4362" t="s">
        <v>23</v>
      </c>
      <c r="F4362" s="2">
        <v>45217</v>
      </c>
      <c r="G4362" t="s">
        <v>672</v>
      </c>
      <c r="H4362" t="s">
        <v>2116</v>
      </c>
      <c r="I4362">
        <v>-298</v>
      </c>
    </row>
    <row r="4363" spans="1:9" x14ac:dyDescent="0.35">
      <c r="A4363">
        <v>2300</v>
      </c>
      <c r="B4363">
        <v>105</v>
      </c>
      <c r="C4363" t="s">
        <v>660</v>
      </c>
      <c r="D4363">
        <v>266</v>
      </c>
      <c r="E4363" t="s">
        <v>23</v>
      </c>
      <c r="F4363" s="2">
        <v>45216</v>
      </c>
      <c r="G4363" t="s">
        <v>661</v>
      </c>
      <c r="H4363" t="s">
        <v>686</v>
      </c>
      <c r="I4363">
        <v>9800</v>
      </c>
    </row>
    <row r="4364" spans="1:9" x14ac:dyDescent="0.35">
      <c r="A4364">
        <v>2301</v>
      </c>
      <c r="B4364">
        <v>105</v>
      </c>
      <c r="C4364" t="s">
        <v>660</v>
      </c>
      <c r="D4364">
        <v>266</v>
      </c>
      <c r="E4364" t="s">
        <v>23</v>
      </c>
      <c r="F4364" s="2">
        <v>45216</v>
      </c>
      <c r="G4364" t="s">
        <v>661</v>
      </c>
      <c r="H4364" t="s">
        <v>2117</v>
      </c>
      <c r="I4364">
        <v>1500</v>
      </c>
    </row>
    <row r="4365" spans="1:9" x14ac:dyDescent="0.35">
      <c r="A4365">
        <v>2302</v>
      </c>
      <c r="B4365">
        <v>105</v>
      </c>
      <c r="C4365" t="s">
        <v>660</v>
      </c>
      <c r="D4365">
        <v>266</v>
      </c>
      <c r="E4365" t="s">
        <v>23</v>
      </c>
      <c r="F4365" s="2">
        <v>45216</v>
      </c>
      <c r="G4365" t="s">
        <v>672</v>
      </c>
      <c r="H4365" t="s">
        <v>1206</v>
      </c>
      <c r="I4365">
        <v>-285.83999999999997</v>
      </c>
    </row>
    <row r="4366" spans="1:9" x14ac:dyDescent="0.35">
      <c r="A4366">
        <v>2303</v>
      </c>
      <c r="B4366">
        <v>105</v>
      </c>
      <c r="C4366" t="s">
        <v>660</v>
      </c>
      <c r="D4366">
        <v>266</v>
      </c>
      <c r="E4366" t="s">
        <v>23</v>
      </c>
      <c r="F4366" s="2">
        <v>45216</v>
      </c>
      <c r="G4366" t="s">
        <v>672</v>
      </c>
      <c r="H4366" t="s">
        <v>1622</v>
      </c>
      <c r="I4366">
        <v>-307.27999999999997</v>
      </c>
    </row>
    <row r="4367" spans="1:9" x14ac:dyDescent="0.35">
      <c r="A4367">
        <v>2304</v>
      </c>
      <c r="B4367">
        <v>105</v>
      </c>
      <c r="C4367" t="s">
        <v>660</v>
      </c>
      <c r="D4367">
        <v>266</v>
      </c>
      <c r="E4367" t="s">
        <v>23</v>
      </c>
      <c r="F4367" s="2">
        <v>45216</v>
      </c>
      <c r="G4367" t="s">
        <v>672</v>
      </c>
      <c r="H4367" t="s">
        <v>1521</v>
      </c>
      <c r="I4367">
        <v>-474</v>
      </c>
    </row>
    <row r="4368" spans="1:9" x14ac:dyDescent="0.35">
      <c r="A4368">
        <v>2305</v>
      </c>
      <c r="B4368">
        <v>105</v>
      </c>
      <c r="C4368" t="s">
        <v>660</v>
      </c>
      <c r="D4368">
        <v>266</v>
      </c>
      <c r="E4368" t="s">
        <v>23</v>
      </c>
      <c r="F4368" s="2">
        <v>45216</v>
      </c>
      <c r="G4368" t="s">
        <v>672</v>
      </c>
      <c r="H4368" t="s">
        <v>1292</v>
      </c>
      <c r="I4368">
        <v>-583.70000000000005</v>
      </c>
    </row>
    <row r="4369" spans="1:9" x14ac:dyDescent="0.35">
      <c r="A4369">
        <v>2306</v>
      </c>
      <c r="B4369">
        <v>105</v>
      </c>
      <c r="C4369" t="s">
        <v>660</v>
      </c>
      <c r="D4369">
        <v>266</v>
      </c>
      <c r="E4369" t="s">
        <v>23</v>
      </c>
      <c r="F4369" s="2">
        <v>45216</v>
      </c>
      <c r="G4369" t="s">
        <v>672</v>
      </c>
      <c r="H4369" t="s">
        <v>1624</v>
      </c>
      <c r="I4369">
        <v>-641.4</v>
      </c>
    </row>
    <row r="4370" spans="1:9" x14ac:dyDescent="0.35">
      <c r="A4370">
        <v>2307</v>
      </c>
      <c r="B4370">
        <v>105</v>
      </c>
      <c r="C4370" t="s">
        <v>660</v>
      </c>
      <c r="D4370">
        <v>266</v>
      </c>
      <c r="E4370" t="s">
        <v>23</v>
      </c>
      <c r="F4370" s="2">
        <v>45216</v>
      </c>
      <c r="G4370" t="s">
        <v>672</v>
      </c>
      <c r="H4370" t="s">
        <v>1760</v>
      </c>
      <c r="I4370">
        <v>-720</v>
      </c>
    </row>
    <row r="4371" spans="1:9" x14ac:dyDescent="0.35">
      <c r="A4371">
        <v>2308</v>
      </c>
      <c r="B4371">
        <v>105</v>
      </c>
      <c r="C4371" t="s">
        <v>660</v>
      </c>
      <c r="D4371">
        <v>266</v>
      </c>
      <c r="E4371" t="s">
        <v>23</v>
      </c>
      <c r="F4371" s="2">
        <v>45216</v>
      </c>
      <c r="G4371" t="s">
        <v>672</v>
      </c>
      <c r="H4371" t="s">
        <v>907</v>
      </c>
      <c r="I4371">
        <v>-2519</v>
      </c>
    </row>
    <row r="4372" spans="1:9" x14ac:dyDescent="0.35">
      <c r="A4372">
        <v>2309</v>
      </c>
      <c r="B4372">
        <v>105</v>
      </c>
      <c r="C4372" t="s">
        <v>660</v>
      </c>
      <c r="D4372">
        <v>266</v>
      </c>
      <c r="E4372" t="s">
        <v>23</v>
      </c>
      <c r="F4372" s="2">
        <v>45216</v>
      </c>
      <c r="G4372" t="s">
        <v>672</v>
      </c>
      <c r="H4372" t="s">
        <v>1944</v>
      </c>
      <c r="I4372">
        <v>-2581.79</v>
      </c>
    </row>
    <row r="4373" spans="1:9" x14ac:dyDescent="0.35">
      <c r="A4373">
        <v>2310</v>
      </c>
      <c r="B4373">
        <v>105</v>
      </c>
      <c r="C4373" t="s">
        <v>660</v>
      </c>
      <c r="D4373">
        <v>266</v>
      </c>
      <c r="E4373" t="s">
        <v>23</v>
      </c>
      <c r="F4373" s="2">
        <v>45216</v>
      </c>
      <c r="G4373" t="s">
        <v>672</v>
      </c>
      <c r="H4373" t="s">
        <v>696</v>
      </c>
      <c r="I4373">
        <v>-1.65</v>
      </c>
    </row>
    <row r="4374" spans="1:9" x14ac:dyDescent="0.35">
      <c r="A4374">
        <v>2311</v>
      </c>
      <c r="B4374">
        <v>105</v>
      </c>
      <c r="C4374" t="s">
        <v>660</v>
      </c>
      <c r="D4374">
        <v>266</v>
      </c>
      <c r="E4374" t="s">
        <v>23</v>
      </c>
      <c r="F4374" s="2">
        <v>45216</v>
      </c>
      <c r="G4374" t="s">
        <v>672</v>
      </c>
      <c r="H4374" t="s">
        <v>696</v>
      </c>
      <c r="I4374">
        <v>-7</v>
      </c>
    </row>
    <row r="4375" spans="1:9" x14ac:dyDescent="0.35">
      <c r="A4375">
        <v>2312</v>
      </c>
      <c r="B4375">
        <v>105</v>
      </c>
      <c r="C4375" t="s">
        <v>660</v>
      </c>
      <c r="D4375">
        <v>266</v>
      </c>
      <c r="E4375" t="s">
        <v>23</v>
      </c>
      <c r="F4375" s="2">
        <v>45216</v>
      </c>
      <c r="G4375" t="s">
        <v>672</v>
      </c>
      <c r="H4375" t="s">
        <v>696</v>
      </c>
      <c r="I4375">
        <v>-9</v>
      </c>
    </row>
    <row r="4376" spans="1:9" x14ac:dyDescent="0.35">
      <c r="A4376">
        <v>2313</v>
      </c>
      <c r="B4376">
        <v>105</v>
      </c>
      <c r="C4376" t="s">
        <v>660</v>
      </c>
      <c r="D4376">
        <v>266</v>
      </c>
      <c r="E4376" t="s">
        <v>23</v>
      </c>
      <c r="F4376" s="2">
        <v>45216</v>
      </c>
      <c r="G4376" t="s">
        <v>672</v>
      </c>
      <c r="H4376" t="s">
        <v>696</v>
      </c>
      <c r="I4376">
        <v>-1.65</v>
      </c>
    </row>
    <row r="4377" spans="1:9" x14ac:dyDescent="0.35">
      <c r="A4377">
        <v>2314</v>
      </c>
      <c r="B4377">
        <v>105</v>
      </c>
      <c r="C4377" t="s">
        <v>660</v>
      </c>
      <c r="D4377">
        <v>266</v>
      </c>
      <c r="E4377" t="s">
        <v>23</v>
      </c>
      <c r="F4377" s="2">
        <v>45216</v>
      </c>
      <c r="G4377" t="s">
        <v>672</v>
      </c>
      <c r="H4377" t="s">
        <v>696</v>
      </c>
      <c r="I4377">
        <v>-1.65</v>
      </c>
    </row>
    <row r="4378" spans="1:9" x14ac:dyDescent="0.35">
      <c r="A4378">
        <v>2315</v>
      </c>
      <c r="B4378">
        <v>105</v>
      </c>
      <c r="C4378" t="s">
        <v>660</v>
      </c>
      <c r="D4378">
        <v>266</v>
      </c>
      <c r="E4378" t="s">
        <v>23</v>
      </c>
      <c r="F4378" s="2">
        <v>45216</v>
      </c>
      <c r="G4378" t="s">
        <v>672</v>
      </c>
      <c r="H4378" t="s">
        <v>696</v>
      </c>
      <c r="I4378">
        <v>-2.61</v>
      </c>
    </row>
    <row r="4379" spans="1:9" x14ac:dyDescent="0.35">
      <c r="A4379">
        <v>2316</v>
      </c>
      <c r="B4379">
        <v>105</v>
      </c>
      <c r="C4379" t="s">
        <v>660</v>
      </c>
      <c r="D4379">
        <v>266</v>
      </c>
      <c r="E4379" t="s">
        <v>23</v>
      </c>
      <c r="F4379" s="2">
        <v>45216</v>
      </c>
      <c r="G4379" t="s">
        <v>672</v>
      </c>
      <c r="H4379" t="s">
        <v>696</v>
      </c>
      <c r="I4379">
        <v>-6.3</v>
      </c>
    </row>
    <row r="4380" spans="1:9" x14ac:dyDescent="0.35">
      <c r="A4380">
        <v>2317</v>
      </c>
      <c r="B4380">
        <v>105</v>
      </c>
      <c r="C4380" t="s">
        <v>660</v>
      </c>
      <c r="D4380">
        <v>266</v>
      </c>
      <c r="E4380" t="s">
        <v>23</v>
      </c>
      <c r="F4380" s="2">
        <v>45216</v>
      </c>
      <c r="G4380" t="s">
        <v>672</v>
      </c>
      <c r="H4380" t="s">
        <v>745</v>
      </c>
      <c r="I4380">
        <v>-1578.29</v>
      </c>
    </row>
    <row r="4381" spans="1:9" x14ac:dyDescent="0.35">
      <c r="A4381">
        <v>2281</v>
      </c>
      <c r="B4381">
        <v>105</v>
      </c>
      <c r="C4381" t="s">
        <v>660</v>
      </c>
      <c r="D4381">
        <v>266</v>
      </c>
      <c r="E4381" t="s">
        <v>23</v>
      </c>
      <c r="F4381" s="2">
        <v>45215</v>
      </c>
      <c r="G4381" t="s">
        <v>661</v>
      </c>
      <c r="H4381" t="s">
        <v>686</v>
      </c>
      <c r="I4381">
        <v>47300</v>
      </c>
    </row>
    <row r="4382" spans="1:9" x14ac:dyDescent="0.35">
      <c r="A4382">
        <v>2282</v>
      </c>
      <c r="B4382">
        <v>105</v>
      </c>
      <c r="C4382" t="s">
        <v>660</v>
      </c>
      <c r="D4382">
        <v>266</v>
      </c>
      <c r="E4382" t="s">
        <v>23</v>
      </c>
      <c r="F4382" s="2">
        <v>45215</v>
      </c>
      <c r="G4382" t="s">
        <v>672</v>
      </c>
      <c r="H4382" t="s">
        <v>1941</v>
      </c>
      <c r="I4382">
        <v>-144.4</v>
      </c>
    </row>
    <row r="4383" spans="1:9" x14ac:dyDescent="0.35">
      <c r="A4383">
        <v>2283</v>
      </c>
      <c r="B4383">
        <v>105</v>
      </c>
      <c r="C4383" t="s">
        <v>660</v>
      </c>
      <c r="D4383">
        <v>266</v>
      </c>
      <c r="E4383" t="s">
        <v>23</v>
      </c>
      <c r="F4383" s="2">
        <v>45215</v>
      </c>
      <c r="G4383" t="s">
        <v>672</v>
      </c>
      <c r="H4383" t="s">
        <v>2118</v>
      </c>
      <c r="I4383">
        <v>-129</v>
      </c>
    </row>
    <row r="4384" spans="1:9" x14ac:dyDescent="0.35">
      <c r="A4384">
        <v>2284</v>
      </c>
      <c r="B4384">
        <v>105</v>
      </c>
      <c r="C4384" t="s">
        <v>660</v>
      </c>
      <c r="D4384">
        <v>266</v>
      </c>
      <c r="E4384" t="s">
        <v>23</v>
      </c>
      <c r="F4384" s="2">
        <v>45215</v>
      </c>
      <c r="G4384" t="s">
        <v>672</v>
      </c>
      <c r="H4384" t="s">
        <v>2119</v>
      </c>
      <c r="I4384">
        <v>-200</v>
      </c>
    </row>
    <row r="4385" spans="1:9" x14ac:dyDescent="0.35">
      <c r="A4385">
        <v>2285</v>
      </c>
      <c r="B4385">
        <v>105</v>
      </c>
      <c r="C4385" t="s">
        <v>660</v>
      </c>
      <c r="D4385">
        <v>266</v>
      </c>
      <c r="E4385" t="s">
        <v>23</v>
      </c>
      <c r="F4385" s="2">
        <v>45215</v>
      </c>
      <c r="G4385" t="s">
        <v>672</v>
      </c>
      <c r="H4385" t="s">
        <v>2120</v>
      </c>
      <c r="I4385">
        <v>-216.6</v>
      </c>
    </row>
    <row r="4386" spans="1:9" x14ac:dyDescent="0.35">
      <c r="A4386">
        <v>2286</v>
      </c>
      <c r="B4386">
        <v>105</v>
      </c>
      <c r="C4386" t="s">
        <v>660</v>
      </c>
      <c r="D4386">
        <v>266</v>
      </c>
      <c r="E4386" t="s">
        <v>23</v>
      </c>
      <c r="F4386" s="2">
        <v>45215</v>
      </c>
      <c r="G4386" t="s">
        <v>672</v>
      </c>
      <c r="H4386" t="s">
        <v>2036</v>
      </c>
      <c r="I4386">
        <v>-370.6</v>
      </c>
    </row>
    <row r="4387" spans="1:9" x14ac:dyDescent="0.35">
      <c r="A4387">
        <v>2287</v>
      </c>
      <c r="B4387">
        <v>105</v>
      </c>
      <c r="C4387" t="s">
        <v>660</v>
      </c>
      <c r="D4387">
        <v>266</v>
      </c>
      <c r="E4387" t="s">
        <v>23</v>
      </c>
      <c r="F4387" s="2">
        <v>45215</v>
      </c>
      <c r="G4387" t="s">
        <v>672</v>
      </c>
      <c r="H4387" t="s">
        <v>1085</v>
      </c>
      <c r="I4387">
        <v>-445.95</v>
      </c>
    </row>
    <row r="4388" spans="1:9" x14ac:dyDescent="0.35">
      <c r="A4388">
        <v>2288</v>
      </c>
      <c r="B4388">
        <v>105</v>
      </c>
      <c r="C4388" t="s">
        <v>660</v>
      </c>
      <c r="D4388">
        <v>266</v>
      </c>
      <c r="E4388" t="s">
        <v>23</v>
      </c>
      <c r="F4388" s="2">
        <v>45215</v>
      </c>
      <c r="G4388" t="s">
        <v>672</v>
      </c>
      <c r="H4388" t="s">
        <v>2121</v>
      </c>
      <c r="I4388">
        <v>-501</v>
      </c>
    </row>
    <row r="4389" spans="1:9" x14ac:dyDescent="0.35">
      <c r="A4389">
        <v>2289</v>
      </c>
      <c r="B4389">
        <v>105</v>
      </c>
      <c r="C4389" t="s">
        <v>660</v>
      </c>
      <c r="D4389">
        <v>266</v>
      </c>
      <c r="E4389" t="s">
        <v>23</v>
      </c>
      <c r="F4389" s="2">
        <v>45215</v>
      </c>
      <c r="G4389" t="s">
        <v>672</v>
      </c>
      <c r="H4389" t="s">
        <v>1085</v>
      </c>
      <c r="I4389">
        <v>-818.56</v>
      </c>
    </row>
    <row r="4390" spans="1:9" x14ac:dyDescent="0.35">
      <c r="A4390">
        <v>2290</v>
      </c>
      <c r="B4390">
        <v>105</v>
      </c>
      <c r="C4390" t="s">
        <v>660</v>
      </c>
      <c r="D4390">
        <v>266</v>
      </c>
      <c r="E4390" t="s">
        <v>23</v>
      </c>
      <c r="F4390" s="2">
        <v>45215</v>
      </c>
      <c r="G4390" t="s">
        <v>672</v>
      </c>
      <c r="H4390" t="s">
        <v>1941</v>
      </c>
      <c r="I4390">
        <v>-1662.4</v>
      </c>
    </row>
    <row r="4391" spans="1:9" x14ac:dyDescent="0.35">
      <c r="A4391">
        <v>2291</v>
      </c>
      <c r="B4391">
        <v>105</v>
      </c>
      <c r="C4391" t="s">
        <v>660</v>
      </c>
      <c r="D4391">
        <v>266</v>
      </c>
      <c r="E4391" t="s">
        <v>23</v>
      </c>
      <c r="F4391" s="2">
        <v>45215</v>
      </c>
      <c r="G4391" t="s">
        <v>672</v>
      </c>
      <c r="H4391" t="s">
        <v>1088</v>
      </c>
      <c r="I4391">
        <v>-1676.83</v>
      </c>
    </row>
    <row r="4392" spans="1:9" x14ac:dyDescent="0.35">
      <c r="A4392">
        <v>2292</v>
      </c>
      <c r="B4392">
        <v>105</v>
      </c>
      <c r="C4392" t="s">
        <v>660</v>
      </c>
      <c r="D4392">
        <v>266</v>
      </c>
      <c r="E4392" t="s">
        <v>23</v>
      </c>
      <c r="F4392" s="2">
        <v>45215</v>
      </c>
      <c r="G4392" t="s">
        <v>672</v>
      </c>
      <c r="H4392" t="s">
        <v>1194</v>
      </c>
      <c r="I4392">
        <v>-2350</v>
      </c>
    </row>
    <row r="4393" spans="1:9" x14ac:dyDescent="0.35">
      <c r="A4393">
        <v>2293</v>
      </c>
      <c r="B4393">
        <v>105</v>
      </c>
      <c r="C4393" t="s">
        <v>660</v>
      </c>
      <c r="D4393">
        <v>266</v>
      </c>
      <c r="E4393" t="s">
        <v>23</v>
      </c>
      <c r="F4393" s="2">
        <v>45215</v>
      </c>
      <c r="G4393" t="s">
        <v>672</v>
      </c>
      <c r="H4393" t="s">
        <v>1140</v>
      </c>
      <c r="I4393">
        <v>-4310.2700000000004</v>
      </c>
    </row>
    <row r="4394" spans="1:9" x14ac:dyDescent="0.35">
      <c r="A4394">
        <v>2294</v>
      </c>
      <c r="B4394">
        <v>105</v>
      </c>
      <c r="C4394" t="s">
        <v>660</v>
      </c>
      <c r="D4394">
        <v>266</v>
      </c>
      <c r="E4394" t="s">
        <v>23</v>
      </c>
      <c r="F4394" s="2">
        <v>45215</v>
      </c>
      <c r="G4394" t="s">
        <v>672</v>
      </c>
      <c r="H4394" t="s">
        <v>1140</v>
      </c>
      <c r="I4394">
        <v>-4310.2700000000004</v>
      </c>
    </row>
    <row r="4395" spans="1:9" x14ac:dyDescent="0.35">
      <c r="A4395">
        <v>2295</v>
      </c>
      <c r="B4395">
        <v>105</v>
      </c>
      <c r="C4395" t="s">
        <v>660</v>
      </c>
      <c r="D4395">
        <v>266</v>
      </c>
      <c r="E4395" t="s">
        <v>23</v>
      </c>
      <c r="F4395" s="2">
        <v>45215</v>
      </c>
      <c r="G4395" t="s">
        <v>672</v>
      </c>
      <c r="H4395" t="s">
        <v>890</v>
      </c>
      <c r="I4395">
        <v>-11.59</v>
      </c>
    </row>
    <row r="4396" spans="1:9" x14ac:dyDescent="0.35">
      <c r="A4396">
        <v>2296</v>
      </c>
      <c r="B4396">
        <v>105</v>
      </c>
      <c r="C4396" t="s">
        <v>660</v>
      </c>
      <c r="D4396">
        <v>266</v>
      </c>
      <c r="E4396" t="s">
        <v>23</v>
      </c>
      <c r="F4396" s="2">
        <v>45215</v>
      </c>
      <c r="G4396" t="s">
        <v>672</v>
      </c>
      <c r="H4396" t="s">
        <v>686</v>
      </c>
      <c r="I4396">
        <v>-3654.5</v>
      </c>
    </row>
    <row r="4397" spans="1:9" x14ac:dyDescent="0.35">
      <c r="A4397">
        <v>2297</v>
      </c>
      <c r="B4397">
        <v>105</v>
      </c>
      <c r="C4397" t="s">
        <v>660</v>
      </c>
      <c r="D4397">
        <v>266</v>
      </c>
      <c r="E4397" t="s">
        <v>23</v>
      </c>
      <c r="F4397" s="2">
        <v>45215</v>
      </c>
      <c r="G4397" t="s">
        <v>672</v>
      </c>
      <c r="H4397" t="s">
        <v>2122</v>
      </c>
      <c r="I4397">
        <v>-600</v>
      </c>
    </row>
    <row r="4398" spans="1:9" x14ac:dyDescent="0.35">
      <c r="A4398">
        <v>2298</v>
      </c>
      <c r="B4398">
        <v>105</v>
      </c>
      <c r="C4398" t="s">
        <v>660</v>
      </c>
      <c r="D4398">
        <v>266</v>
      </c>
      <c r="E4398" t="s">
        <v>23</v>
      </c>
      <c r="F4398" s="2">
        <v>45215</v>
      </c>
      <c r="G4398" t="s">
        <v>672</v>
      </c>
      <c r="H4398" t="s">
        <v>2123</v>
      </c>
      <c r="I4398">
        <v>-25898</v>
      </c>
    </row>
    <row r="4399" spans="1:9" x14ac:dyDescent="0.35">
      <c r="A4399">
        <v>2299</v>
      </c>
      <c r="B4399">
        <v>105</v>
      </c>
      <c r="C4399" t="s">
        <v>660</v>
      </c>
      <c r="D4399">
        <v>266</v>
      </c>
      <c r="E4399" t="s">
        <v>23</v>
      </c>
      <c r="F4399" s="2">
        <v>45215</v>
      </c>
      <c r="G4399" t="s">
        <v>672</v>
      </c>
      <c r="H4399" t="s">
        <v>2123</v>
      </c>
      <c r="I4399">
        <v>-0.03</v>
      </c>
    </row>
    <row r="4400" spans="1:9" x14ac:dyDescent="0.35">
      <c r="A4400">
        <v>2261</v>
      </c>
      <c r="B4400">
        <v>105</v>
      </c>
      <c r="C4400" t="s">
        <v>660</v>
      </c>
      <c r="D4400">
        <v>266</v>
      </c>
      <c r="E4400" t="s">
        <v>23</v>
      </c>
      <c r="F4400" s="2">
        <v>45212</v>
      </c>
      <c r="G4400" t="s">
        <v>661</v>
      </c>
      <c r="H4400" t="s">
        <v>662</v>
      </c>
      <c r="I4400">
        <v>59.63</v>
      </c>
    </row>
    <row r="4401" spans="1:9" x14ac:dyDescent="0.35">
      <c r="A4401">
        <v>2262</v>
      </c>
      <c r="B4401">
        <v>105</v>
      </c>
      <c r="C4401" t="s">
        <v>660</v>
      </c>
      <c r="D4401">
        <v>266</v>
      </c>
      <c r="E4401" t="s">
        <v>23</v>
      </c>
      <c r="F4401" s="2">
        <v>45212</v>
      </c>
      <c r="G4401" t="s">
        <v>661</v>
      </c>
      <c r="H4401" t="s">
        <v>2068</v>
      </c>
      <c r="I4401">
        <v>4400</v>
      </c>
    </row>
    <row r="4402" spans="1:9" x14ac:dyDescent="0.35">
      <c r="A4402">
        <v>2263</v>
      </c>
      <c r="B4402">
        <v>105</v>
      </c>
      <c r="C4402" t="s">
        <v>660</v>
      </c>
      <c r="D4402">
        <v>266</v>
      </c>
      <c r="E4402" t="s">
        <v>23</v>
      </c>
      <c r="F4402" s="2">
        <v>45212</v>
      </c>
      <c r="G4402" t="s">
        <v>661</v>
      </c>
      <c r="H4402" t="s">
        <v>2124</v>
      </c>
      <c r="I4402">
        <v>750</v>
      </c>
    </row>
    <row r="4403" spans="1:9" x14ac:dyDescent="0.35">
      <c r="A4403">
        <v>2264</v>
      </c>
      <c r="B4403">
        <v>105</v>
      </c>
      <c r="C4403" t="s">
        <v>660</v>
      </c>
      <c r="D4403">
        <v>266</v>
      </c>
      <c r="E4403" t="s">
        <v>23</v>
      </c>
      <c r="F4403" s="2">
        <v>45212</v>
      </c>
      <c r="G4403" t="s">
        <v>661</v>
      </c>
      <c r="H4403" t="s">
        <v>686</v>
      </c>
      <c r="I4403">
        <v>8800</v>
      </c>
    </row>
    <row r="4404" spans="1:9" x14ac:dyDescent="0.35">
      <c r="A4404">
        <v>2265</v>
      </c>
      <c r="B4404">
        <v>105</v>
      </c>
      <c r="C4404" t="s">
        <v>660</v>
      </c>
      <c r="D4404">
        <v>266</v>
      </c>
      <c r="E4404" t="s">
        <v>23</v>
      </c>
      <c r="F4404" s="2">
        <v>45212</v>
      </c>
      <c r="G4404" t="s">
        <v>672</v>
      </c>
      <c r="H4404" t="s">
        <v>1204</v>
      </c>
      <c r="I4404">
        <v>-155.88</v>
      </c>
    </row>
    <row r="4405" spans="1:9" x14ac:dyDescent="0.35">
      <c r="A4405">
        <v>2266</v>
      </c>
      <c r="B4405">
        <v>105</v>
      </c>
      <c r="C4405" t="s">
        <v>660</v>
      </c>
      <c r="D4405">
        <v>266</v>
      </c>
      <c r="E4405" t="s">
        <v>23</v>
      </c>
      <c r="F4405" s="2">
        <v>45212</v>
      </c>
      <c r="G4405" t="s">
        <v>672</v>
      </c>
      <c r="H4405" t="s">
        <v>1519</v>
      </c>
      <c r="I4405">
        <v>-270</v>
      </c>
    </row>
    <row r="4406" spans="1:9" x14ac:dyDescent="0.35">
      <c r="A4406">
        <v>2267</v>
      </c>
      <c r="B4406">
        <v>105</v>
      </c>
      <c r="C4406" t="s">
        <v>660</v>
      </c>
      <c r="D4406">
        <v>266</v>
      </c>
      <c r="E4406" t="s">
        <v>23</v>
      </c>
      <c r="F4406" s="2">
        <v>45212</v>
      </c>
      <c r="G4406" t="s">
        <v>672</v>
      </c>
      <c r="H4406" t="s">
        <v>2103</v>
      </c>
      <c r="I4406">
        <v>-327.60000000000002</v>
      </c>
    </row>
    <row r="4407" spans="1:9" x14ac:dyDescent="0.35">
      <c r="A4407">
        <v>2268</v>
      </c>
      <c r="B4407">
        <v>105</v>
      </c>
      <c r="C4407" t="s">
        <v>660</v>
      </c>
      <c r="D4407">
        <v>266</v>
      </c>
      <c r="E4407" t="s">
        <v>23</v>
      </c>
      <c r="F4407" s="2">
        <v>45212</v>
      </c>
      <c r="G4407" t="s">
        <v>672</v>
      </c>
      <c r="H4407" t="s">
        <v>1859</v>
      </c>
      <c r="I4407">
        <v>-341.2</v>
      </c>
    </row>
    <row r="4408" spans="1:9" x14ac:dyDescent="0.35">
      <c r="A4408">
        <v>2269</v>
      </c>
      <c r="B4408">
        <v>105</v>
      </c>
      <c r="C4408" t="s">
        <v>660</v>
      </c>
      <c r="D4408">
        <v>266</v>
      </c>
      <c r="E4408" t="s">
        <v>23</v>
      </c>
      <c r="F4408" s="2">
        <v>45212</v>
      </c>
      <c r="G4408" t="s">
        <v>672</v>
      </c>
      <c r="H4408" t="s">
        <v>1085</v>
      </c>
      <c r="I4408">
        <v>-526.25</v>
      </c>
    </row>
    <row r="4409" spans="1:9" x14ac:dyDescent="0.35">
      <c r="A4409">
        <v>2270</v>
      </c>
      <c r="B4409">
        <v>105</v>
      </c>
      <c r="C4409" t="s">
        <v>660</v>
      </c>
      <c r="D4409">
        <v>266</v>
      </c>
      <c r="E4409" t="s">
        <v>23</v>
      </c>
      <c r="F4409" s="2">
        <v>45212</v>
      </c>
      <c r="G4409" t="s">
        <v>672</v>
      </c>
      <c r="H4409" t="s">
        <v>2125</v>
      </c>
      <c r="I4409">
        <v>-698</v>
      </c>
    </row>
    <row r="4410" spans="1:9" x14ac:dyDescent="0.35">
      <c r="A4410">
        <v>2271</v>
      </c>
      <c r="B4410">
        <v>105</v>
      </c>
      <c r="C4410" t="s">
        <v>660</v>
      </c>
      <c r="D4410">
        <v>266</v>
      </c>
      <c r="E4410" t="s">
        <v>23</v>
      </c>
      <c r="F4410" s="2">
        <v>45212</v>
      </c>
      <c r="G4410" t="s">
        <v>672</v>
      </c>
      <c r="H4410" t="s">
        <v>1943</v>
      </c>
      <c r="I4410">
        <v>-1453.79</v>
      </c>
    </row>
    <row r="4411" spans="1:9" x14ac:dyDescent="0.35">
      <c r="A4411">
        <v>2272</v>
      </c>
      <c r="B4411">
        <v>105</v>
      </c>
      <c r="C4411" t="s">
        <v>660</v>
      </c>
      <c r="D4411">
        <v>266</v>
      </c>
      <c r="E4411" t="s">
        <v>23</v>
      </c>
      <c r="F4411" s="2">
        <v>45212</v>
      </c>
      <c r="G4411" t="s">
        <v>672</v>
      </c>
      <c r="H4411" t="s">
        <v>1093</v>
      </c>
      <c r="I4411">
        <v>-4073.29</v>
      </c>
    </row>
    <row r="4412" spans="1:9" x14ac:dyDescent="0.35">
      <c r="A4412">
        <v>2273</v>
      </c>
      <c r="B4412">
        <v>105</v>
      </c>
      <c r="C4412" t="s">
        <v>660</v>
      </c>
      <c r="D4412">
        <v>266</v>
      </c>
      <c r="E4412" t="s">
        <v>23</v>
      </c>
      <c r="F4412" s="2">
        <v>45212</v>
      </c>
      <c r="G4412" t="s">
        <v>672</v>
      </c>
      <c r="H4412" t="s">
        <v>2009</v>
      </c>
      <c r="I4412">
        <v>-114.91</v>
      </c>
    </row>
    <row r="4413" spans="1:9" x14ac:dyDescent="0.35">
      <c r="A4413">
        <v>2274</v>
      </c>
      <c r="B4413">
        <v>105</v>
      </c>
      <c r="C4413" t="s">
        <v>660</v>
      </c>
      <c r="D4413">
        <v>266</v>
      </c>
      <c r="E4413" t="s">
        <v>23</v>
      </c>
      <c r="F4413" s="2">
        <v>45212</v>
      </c>
      <c r="G4413" t="s">
        <v>672</v>
      </c>
      <c r="H4413" t="s">
        <v>696</v>
      </c>
      <c r="I4413">
        <v>-9</v>
      </c>
    </row>
    <row r="4414" spans="1:9" x14ac:dyDescent="0.35">
      <c r="A4414">
        <v>2275</v>
      </c>
      <c r="B4414">
        <v>105</v>
      </c>
      <c r="C4414" t="s">
        <v>660</v>
      </c>
      <c r="D4414">
        <v>266</v>
      </c>
      <c r="E4414" t="s">
        <v>23</v>
      </c>
      <c r="F4414" s="2">
        <v>45212</v>
      </c>
      <c r="G4414" t="s">
        <v>672</v>
      </c>
      <c r="H4414" t="s">
        <v>696</v>
      </c>
      <c r="I4414">
        <v>-9</v>
      </c>
    </row>
    <row r="4415" spans="1:9" x14ac:dyDescent="0.35">
      <c r="A4415">
        <v>2276</v>
      </c>
      <c r="B4415">
        <v>105</v>
      </c>
      <c r="C4415" t="s">
        <v>660</v>
      </c>
      <c r="D4415">
        <v>266</v>
      </c>
      <c r="E4415" t="s">
        <v>23</v>
      </c>
      <c r="F4415" s="2">
        <v>45212</v>
      </c>
      <c r="G4415" t="s">
        <v>672</v>
      </c>
      <c r="H4415" t="s">
        <v>686</v>
      </c>
      <c r="I4415">
        <v>-5270</v>
      </c>
    </row>
    <row r="4416" spans="1:9" x14ac:dyDescent="0.35">
      <c r="A4416">
        <v>2277</v>
      </c>
      <c r="B4416">
        <v>105</v>
      </c>
      <c r="C4416" t="s">
        <v>660</v>
      </c>
      <c r="D4416">
        <v>266</v>
      </c>
      <c r="E4416" t="s">
        <v>23</v>
      </c>
      <c r="F4416" s="2">
        <v>45212</v>
      </c>
      <c r="G4416" t="s">
        <v>672</v>
      </c>
      <c r="H4416" t="s">
        <v>2126</v>
      </c>
      <c r="I4416">
        <v>-90</v>
      </c>
    </row>
    <row r="4417" spans="1:9" x14ac:dyDescent="0.35">
      <c r="A4417">
        <v>2278</v>
      </c>
      <c r="B4417">
        <v>105</v>
      </c>
      <c r="C4417" t="s">
        <v>660</v>
      </c>
      <c r="D4417">
        <v>266</v>
      </c>
      <c r="E4417" t="s">
        <v>23</v>
      </c>
      <c r="F4417" s="2">
        <v>45212</v>
      </c>
      <c r="G4417" t="s">
        <v>672</v>
      </c>
      <c r="H4417" t="s">
        <v>2127</v>
      </c>
      <c r="I4417">
        <v>-186.67</v>
      </c>
    </row>
    <row r="4418" spans="1:9" x14ac:dyDescent="0.35">
      <c r="A4418">
        <v>2279</v>
      </c>
      <c r="B4418">
        <v>105</v>
      </c>
      <c r="C4418" t="s">
        <v>660</v>
      </c>
      <c r="D4418">
        <v>266</v>
      </c>
      <c r="E4418" t="s">
        <v>23</v>
      </c>
      <c r="F4418" s="2">
        <v>45212</v>
      </c>
      <c r="G4418" t="s">
        <v>672</v>
      </c>
      <c r="H4418" t="s">
        <v>2128</v>
      </c>
      <c r="I4418">
        <v>-34.92</v>
      </c>
    </row>
    <row r="4419" spans="1:9" x14ac:dyDescent="0.35">
      <c r="A4419">
        <v>2280</v>
      </c>
      <c r="B4419">
        <v>105</v>
      </c>
      <c r="C4419" t="s">
        <v>660</v>
      </c>
      <c r="D4419">
        <v>266</v>
      </c>
      <c r="E4419" t="s">
        <v>23</v>
      </c>
      <c r="F4419" s="2">
        <v>45212</v>
      </c>
      <c r="G4419" t="s">
        <v>672</v>
      </c>
      <c r="H4419" t="s">
        <v>2129</v>
      </c>
      <c r="I4419">
        <v>-450</v>
      </c>
    </row>
    <row r="4420" spans="1:9" x14ac:dyDescent="0.35">
      <c r="A4420">
        <v>2246</v>
      </c>
      <c r="B4420">
        <v>105</v>
      </c>
      <c r="C4420" t="s">
        <v>660</v>
      </c>
      <c r="D4420">
        <v>266</v>
      </c>
      <c r="E4420" t="s">
        <v>23</v>
      </c>
      <c r="F4420" s="2">
        <v>45210</v>
      </c>
      <c r="G4420" t="s">
        <v>661</v>
      </c>
      <c r="H4420" t="s">
        <v>2099</v>
      </c>
      <c r="I4420">
        <v>1059.3</v>
      </c>
    </row>
    <row r="4421" spans="1:9" x14ac:dyDescent="0.35">
      <c r="A4421">
        <v>2247</v>
      </c>
      <c r="B4421">
        <v>105</v>
      </c>
      <c r="C4421" t="s">
        <v>660</v>
      </c>
      <c r="D4421">
        <v>266</v>
      </c>
      <c r="E4421" t="s">
        <v>23</v>
      </c>
      <c r="F4421" s="2">
        <v>45210</v>
      </c>
      <c r="G4421" t="s">
        <v>661</v>
      </c>
      <c r="H4421" t="s">
        <v>686</v>
      </c>
      <c r="I4421">
        <v>37000</v>
      </c>
    </row>
    <row r="4422" spans="1:9" x14ac:dyDescent="0.35">
      <c r="A4422">
        <v>2250</v>
      </c>
      <c r="B4422">
        <v>105</v>
      </c>
      <c r="C4422" t="s">
        <v>660</v>
      </c>
      <c r="D4422">
        <v>266</v>
      </c>
      <c r="E4422" t="s">
        <v>23</v>
      </c>
      <c r="F4422" s="2">
        <v>45210</v>
      </c>
      <c r="G4422" t="s">
        <v>661</v>
      </c>
      <c r="H4422" t="s">
        <v>1436</v>
      </c>
      <c r="I4422">
        <v>63.47</v>
      </c>
    </row>
    <row r="4423" spans="1:9" x14ac:dyDescent="0.35">
      <c r="A4423">
        <v>2251</v>
      </c>
      <c r="B4423">
        <v>105</v>
      </c>
      <c r="C4423" t="s">
        <v>660</v>
      </c>
      <c r="D4423">
        <v>266</v>
      </c>
      <c r="E4423" t="s">
        <v>23</v>
      </c>
      <c r="F4423" s="2">
        <v>45210</v>
      </c>
      <c r="G4423" t="s">
        <v>661</v>
      </c>
      <c r="H4423" t="s">
        <v>2130</v>
      </c>
      <c r="I4423">
        <v>4783.5</v>
      </c>
    </row>
    <row r="4424" spans="1:9" x14ac:dyDescent="0.35">
      <c r="A4424">
        <v>2252</v>
      </c>
      <c r="B4424">
        <v>105</v>
      </c>
      <c r="C4424" t="s">
        <v>660</v>
      </c>
      <c r="D4424">
        <v>266</v>
      </c>
      <c r="E4424" t="s">
        <v>23</v>
      </c>
      <c r="F4424" s="2">
        <v>45210</v>
      </c>
      <c r="G4424" t="s">
        <v>672</v>
      </c>
      <c r="H4424" t="s">
        <v>1509</v>
      </c>
      <c r="I4424">
        <v>-610.91999999999996</v>
      </c>
    </row>
    <row r="4425" spans="1:9" x14ac:dyDescent="0.35">
      <c r="A4425">
        <v>2253</v>
      </c>
      <c r="B4425">
        <v>105</v>
      </c>
      <c r="C4425" t="s">
        <v>660</v>
      </c>
      <c r="D4425">
        <v>266</v>
      </c>
      <c r="E4425" t="s">
        <v>23</v>
      </c>
      <c r="F4425" s="2">
        <v>45210</v>
      </c>
      <c r="G4425" t="s">
        <v>672</v>
      </c>
      <c r="H4425" t="s">
        <v>2103</v>
      </c>
      <c r="I4425">
        <v>-824.07</v>
      </c>
    </row>
    <row r="4426" spans="1:9" x14ac:dyDescent="0.35">
      <c r="A4426">
        <v>2254</v>
      </c>
      <c r="B4426">
        <v>105</v>
      </c>
      <c r="C4426" t="s">
        <v>660</v>
      </c>
      <c r="D4426">
        <v>266</v>
      </c>
      <c r="E4426" t="s">
        <v>23</v>
      </c>
      <c r="F4426" s="2">
        <v>45210</v>
      </c>
      <c r="G4426" t="s">
        <v>672</v>
      </c>
      <c r="H4426" t="s">
        <v>1088</v>
      </c>
      <c r="I4426">
        <v>-985.47</v>
      </c>
    </row>
    <row r="4427" spans="1:9" x14ac:dyDescent="0.35">
      <c r="A4427">
        <v>2255</v>
      </c>
      <c r="B4427">
        <v>105</v>
      </c>
      <c r="C4427" t="s">
        <v>660</v>
      </c>
      <c r="D4427">
        <v>266</v>
      </c>
      <c r="E4427" t="s">
        <v>23</v>
      </c>
      <c r="F4427" s="2">
        <v>45210</v>
      </c>
      <c r="G4427" t="s">
        <v>672</v>
      </c>
      <c r="H4427" t="s">
        <v>949</v>
      </c>
      <c r="I4427">
        <v>-35000</v>
      </c>
    </row>
    <row r="4428" spans="1:9" x14ac:dyDescent="0.35">
      <c r="A4428">
        <v>2256</v>
      </c>
      <c r="B4428">
        <v>105</v>
      </c>
      <c r="C4428" t="s">
        <v>660</v>
      </c>
      <c r="D4428">
        <v>266</v>
      </c>
      <c r="E4428" t="s">
        <v>23</v>
      </c>
      <c r="F4428" s="2">
        <v>45210</v>
      </c>
      <c r="G4428" t="s">
        <v>672</v>
      </c>
      <c r="H4428" t="s">
        <v>686</v>
      </c>
      <c r="I4428">
        <v>-4941</v>
      </c>
    </row>
    <row r="4429" spans="1:9" x14ac:dyDescent="0.35">
      <c r="A4429">
        <v>2257</v>
      </c>
      <c r="B4429">
        <v>105</v>
      </c>
      <c r="C4429" t="s">
        <v>660</v>
      </c>
      <c r="D4429">
        <v>266</v>
      </c>
      <c r="E4429" t="s">
        <v>23</v>
      </c>
      <c r="F4429" s="2">
        <v>45210</v>
      </c>
      <c r="G4429" t="s">
        <v>672</v>
      </c>
      <c r="H4429" t="s">
        <v>852</v>
      </c>
      <c r="I4429">
        <v>-12.15</v>
      </c>
    </row>
    <row r="4430" spans="1:9" x14ac:dyDescent="0.35">
      <c r="A4430">
        <v>2258</v>
      </c>
      <c r="B4430">
        <v>105</v>
      </c>
      <c r="C4430" t="s">
        <v>660</v>
      </c>
      <c r="D4430">
        <v>266</v>
      </c>
      <c r="E4430" t="s">
        <v>23</v>
      </c>
      <c r="F4430" s="2">
        <v>45210</v>
      </c>
      <c r="G4430" t="s">
        <v>672</v>
      </c>
      <c r="H4430" t="s">
        <v>2131</v>
      </c>
      <c r="I4430">
        <v>-93.2</v>
      </c>
    </row>
    <row r="4431" spans="1:9" x14ac:dyDescent="0.35">
      <c r="A4431">
        <v>2259</v>
      </c>
      <c r="B4431">
        <v>105</v>
      </c>
      <c r="C4431" t="s">
        <v>660</v>
      </c>
      <c r="D4431">
        <v>266</v>
      </c>
      <c r="E4431" t="s">
        <v>23</v>
      </c>
      <c r="F4431" s="2">
        <v>45210</v>
      </c>
      <c r="G4431" t="s">
        <v>672</v>
      </c>
      <c r="H4431" t="s">
        <v>2132</v>
      </c>
      <c r="I4431">
        <v>-500</v>
      </c>
    </row>
    <row r="4432" spans="1:9" x14ac:dyDescent="0.35">
      <c r="A4432">
        <v>2260</v>
      </c>
      <c r="B4432">
        <v>105</v>
      </c>
      <c r="C4432" t="s">
        <v>660</v>
      </c>
      <c r="D4432">
        <v>266</v>
      </c>
      <c r="E4432" t="s">
        <v>23</v>
      </c>
      <c r="F4432" s="2">
        <v>45210</v>
      </c>
      <c r="G4432" t="s">
        <v>672</v>
      </c>
      <c r="H4432" t="s">
        <v>2133</v>
      </c>
      <c r="I4432">
        <v>-900</v>
      </c>
    </row>
    <row r="4433" spans="1:9" x14ac:dyDescent="0.35">
      <c r="A4433">
        <v>2227</v>
      </c>
      <c r="B4433">
        <v>105</v>
      </c>
      <c r="C4433" t="s">
        <v>660</v>
      </c>
      <c r="D4433">
        <v>266</v>
      </c>
      <c r="E4433" t="s">
        <v>23</v>
      </c>
      <c r="F4433" s="2">
        <v>45209</v>
      </c>
      <c r="G4433" t="s">
        <v>661</v>
      </c>
      <c r="H4433" t="s">
        <v>686</v>
      </c>
      <c r="I4433">
        <v>31940</v>
      </c>
    </row>
    <row r="4434" spans="1:9" x14ac:dyDescent="0.35">
      <c r="A4434">
        <v>2228</v>
      </c>
      <c r="B4434">
        <v>105</v>
      </c>
      <c r="C4434" t="s">
        <v>660</v>
      </c>
      <c r="D4434">
        <v>266</v>
      </c>
      <c r="E4434" t="s">
        <v>23</v>
      </c>
      <c r="F4434" s="2">
        <v>45209</v>
      </c>
      <c r="G4434" t="s">
        <v>661</v>
      </c>
      <c r="H4434" t="s">
        <v>2134</v>
      </c>
      <c r="I4434">
        <v>1500</v>
      </c>
    </row>
    <row r="4435" spans="1:9" x14ac:dyDescent="0.35">
      <c r="A4435">
        <v>2229</v>
      </c>
      <c r="B4435">
        <v>105</v>
      </c>
      <c r="C4435" t="s">
        <v>660</v>
      </c>
      <c r="D4435">
        <v>266</v>
      </c>
      <c r="E4435" t="s">
        <v>23</v>
      </c>
      <c r="F4435" s="2">
        <v>45209</v>
      </c>
      <c r="G4435" t="s">
        <v>661</v>
      </c>
      <c r="H4435" t="s">
        <v>2135</v>
      </c>
      <c r="I4435">
        <v>960</v>
      </c>
    </row>
    <row r="4436" spans="1:9" x14ac:dyDescent="0.35">
      <c r="A4436">
        <v>2230</v>
      </c>
      <c r="B4436">
        <v>105</v>
      </c>
      <c r="C4436" t="s">
        <v>660</v>
      </c>
      <c r="D4436">
        <v>266</v>
      </c>
      <c r="E4436" t="s">
        <v>23</v>
      </c>
      <c r="F4436" s="2">
        <v>45209</v>
      </c>
      <c r="G4436" t="s">
        <v>672</v>
      </c>
      <c r="H4436" t="s">
        <v>969</v>
      </c>
      <c r="I4436">
        <v>-299.89999999999998</v>
      </c>
    </row>
    <row r="4437" spans="1:9" x14ac:dyDescent="0.35">
      <c r="A4437">
        <v>2231</v>
      </c>
      <c r="B4437">
        <v>105</v>
      </c>
      <c r="C4437" t="s">
        <v>660</v>
      </c>
      <c r="D4437">
        <v>266</v>
      </c>
      <c r="E4437" t="s">
        <v>23</v>
      </c>
      <c r="F4437" s="2">
        <v>45209</v>
      </c>
      <c r="G4437" t="s">
        <v>672</v>
      </c>
      <c r="H4437" t="s">
        <v>1206</v>
      </c>
      <c r="I4437">
        <v>-311.10000000000002</v>
      </c>
    </row>
    <row r="4438" spans="1:9" x14ac:dyDescent="0.35">
      <c r="A4438">
        <v>2232</v>
      </c>
      <c r="B4438">
        <v>105</v>
      </c>
      <c r="C4438" t="s">
        <v>660</v>
      </c>
      <c r="D4438">
        <v>266</v>
      </c>
      <c r="E4438" t="s">
        <v>23</v>
      </c>
      <c r="F4438" s="2">
        <v>45209</v>
      </c>
      <c r="G4438" t="s">
        <v>672</v>
      </c>
      <c r="H4438" t="s">
        <v>1206</v>
      </c>
      <c r="I4438">
        <v>-351.94</v>
      </c>
    </row>
    <row r="4439" spans="1:9" x14ac:dyDescent="0.35">
      <c r="A4439">
        <v>2233</v>
      </c>
      <c r="B4439">
        <v>105</v>
      </c>
      <c r="C4439" t="s">
        <v>660</v>
      </c>
      <c r="D4439">
        <v>266</v>
      </c>
      <c r="E4439" t="s">
        <v>23</v>
      </c>
      <c r="F4439" s="2">
        <v>45209</v>
      </c>
      <c r="G4439" t="s">
        <v>672</v>
      </c>
      <c r="H4439" t="s">
        <v>1205</v>
      </c>
      <c r="I4439">
        <v>-399.7</v>
      </c>
    </row>
    <row r="4440" spans="1:9" x14ac:dyDescent="0.35">
      <c r="A4440">
        <v>2234</v>
      </c>
      <c r="B4440">
        <v>105</v>
      </c>
      <c r="C4440" t="s">
        <v>660</v>
      </c>
      <c r="D4440">
        <v>266</v>
      </c>
      <c r="E4440" t="s">
        <v>23</v>
      </c>
      <c r="F4440" s="2">
        <v>45209</v>
      </c>
      <c r="G4440" t="s">
        <v>672</v>
      </c>
      <c r="H4440" t="s">
        <v>1292</v>
      </c>
      <c r="I4440">
        <v>-570</v>
      </c>
    </row>
    <row r="4441" spans="1:9" x14ac:dyDescent="0.35">
      <c r="A4441">
        <v>2235</v>
      </c>
      <c r="B4441">
        <v>105</v>
      </c>
      <c r="C4441" t="s">
        <v>660</v>
      </c>
      <c r="D4441">
        <v>266</v>
      </c>
      <c r="E4441" t="s">
        <v>23</v>
      </c>
      <c r="F4441" s="2">
        <v>45209</v>
      </c>
      <c r="G4441" t="s">
        <v>672</v>
      </c>
      <c r="H4441" t="s">
        <v>1760</v>
      </c>
      <c r="I4441">
        <v>-864</v>
      </c>
    </row>
    <row r="4442" spans="1:9" x14ac:dyDescent="0.35">
      <c r="A4442">
        <v>2236</v>
      </c>
      <c r="B4442">
        <v>105</v>
      </c>
      <c r="C4442" t="s">
        <v>660</v>
      </c>
      <c r="D4442">
        <v>266</v>
      </c>
      <c r="E4442" t="s">
        <v>23</v>
      </c>
      <c r="F4442" s="2">
        <v>45209</v>
      </c>
      <c r="G4442" t="s">
        <v>672</v>
      </c>
      <c r="H4442" t="s">
        <v>1141</v>
      </c>
      <c r="I4442">
        <v>-890.6</v>
      </c>
    </row>
    <row r="4443" spans="1:9" x14ac:dyDescent="0.35">
      <c r="A4443">
        <v>2237</v>
      </c>
      <c r="B4443">
        <v>105</v>
      </c>
      <c r="C4443" t="s">
        <v>660</v>
      </c>
      <c r="D4443">
        <v>266</v>
      </c>
      <c r="E4443" t="s">
        <v>23</v>
      </c>
      <c r="F4443" s="2">
        <v>45209</v>
      </c>
      <c r="G4443" t="s">
        <v>672</v>
      </c>
      <c r="H4443" t="s">
        <v>1207</v>
      </c>
      <c r="I4443">
        <v>-1277.3499999999999</v>
      </c>
    </row>
    <row r="4444" spans="1:9" x14ac:dyDescent="0.35">
      <c r="A4444">
        <v>2238</v>
      </c>
      <c r="B4444">
        <v>105</v>
      </c>
      <c r="C4444" t="s">
        <v>660</v>
      </c>
      <c r="D4444">
        <v>266</v>
      </c>
      <c r="E4444" t="s">
        <v>23</v>
      </c>
      <c r="F4444" s="2">
        <v>45209</v>
      </c>
      <c r="G4444" t="s">
        <v>672</v>
      </c>
      <c r="H4444" t="s">
        <v>1134</v>
      </c>
      <c r="I4444">
        <v>-2299.65</v>
      </c>
    </row>
    <row r="4445" spans="1:9" x14ac:dyDescent="0.35">
      <c r="A4445">
        <v>2239</v>
      </c>
      <c r="B4445">
        <v>105</v>
      </c>
      <c r="C4445" t="s">
        <v>660</v>
      </c>
      <c r="D4445">
        <v>266</v>
      </c>
      <c r="E4445" t="s">
        <v>23</v>
      </c>
      <c r="F4445" s="2">
        <v>45209</v>
      </c>
      <c r="G4445" t="s">
        <v>672</v>
      </c>
      <c r="H4445" t="s">
        <v>907</v>
      </c>
      <c r="I4445">
        <v>-2959</v>
      </c>
    </row>
    <row r="4446" spans="1:9" x14ac:dyDescent="0.35">
      <c r="A4446">
        <v>2240</v>
      </c>
      <c r="B4446">
        <v>105</v>
      </c>
      <c r="C4446" t="s">
        <v>660</v>
      </c>
      <c r="D4446">
        <v>266</v>
      </c>
      <c r="E4446" t="s">
        <v>23</v>
      </c>
      <c r="F4446" s="2">
        <v>45209</v>
      </c>
      <c r="G4446" t="s">
        <v>672</v>
      </c>
      <c r="H4446" t="s">
        <v>1203</v>
      </c>
      <c r="I4446">
        <v>-14000</v>
      </c>
    </row>
    <row r="4447" spans="1:9" x14ac:dyDescent="0.35">
      <c r="A4447">
        <v>2241</v>
      </c>
      <c r="B4447">
        <v>105</v>
      </c>
      <c r="C4447" t="s">
        <v>660</v>
      </c>
      <c r="D4447">
        <v>266</v>
      </c>
      <c r="E4447" t="s">
        <v>23</v>
      </c>
      <c r="F4447" s="2">
        <v>45209</v>
      </c>
      <c r="G4447" t="s">
        <v>672</v>
      </c>
      <c r="H4447" t="s">
        <v>1089</v>
      </c>
      <c r="I4447">
        <v>-559.91</v>
      </c>
    </row>
    <row r="4448" spans="1:9" x14ac:dyDescent="0.35">
      <c r="A4448">
        <v>2242</v>
      </c>
      <c r="B4448">
        <v>105</v>
      </c>
      <c r="C4448" t="s">
        <v>660</v>
      </c>
      <c r="D4448">
        <v>266</v>
      </c>
      <c r="E4448" t="s">
        <v>23</v>
      </c>
      <c r="F4448" s="2">
        <v>45209</v>
      </c>
      <c r="G4448" t="s">
        <v>672</v>
      </c>
      <c r="H4448" t="s">
        <v>788</v>
      </c>
      <c r="I4448">
        <v>-36</v>
      </c>
    </row>
    <row r="4449" spans="1:9" x14ac:dyDescent="0.35">
      <c r="A4449">
        <v>2243</v>
      </c>
      <c r="B4449">
        <v>105</v>
      </c>
      <c r="C4449" t="s">
        <v>660</v>
      </c>
      <c r="D4449">
        <v>266</v>
      </c>
      <c r="E4449" t="s">
        <v>23</v>
      </c>
      <c r="F4449" s="2">
        <v>45209</v>
      </c>
      <c r="G4449" t="s">
        <v>672</v>
      </c>
      <c r="H4449" t="s">
        <v>745</v>
      </c>
      <c r="I4449">
        <v>-35.11</v>
      </c>
    </row>
    <row r="4450" spans="1:9" x14ac:dyDescent="0.35">
      <c r="A4450">
        <v>2245</v>
      </c>
      <c r="B4450">
        <v>105</v>
      </c>
      <c r="C4450" t="s">
        <v>660</v>
      </c>
      <c r="D4450">
        <v>266</v>
      </c>
      <c r="E4450" t="s">
        <v>23</v>
      </c>
      <c r="F4450" s="2">
        <v>45209</v>
      </c>
      <c r="G4450" t="s">
        <v>672</v>
      </c>
      <c r="H4450" t="s">
        <v>2136</v>
      </c>
      <c r="I4450">
        <v>-8730</v>
      </c>
    </row>
    <row r="4451" spans="1:9" x14ac:dyDescent="0.35">
      <c r="A4451">
        <v>2210</v>
      </c>
      <c r="B4451">
        <v>105</v>
      </c>
      <c r="C4451" t="s">
        <v>660</v>
      </c>
      <c r="D4451">
        <v>266</v>
      </c>
      <c r="E4451" t="s">
        <v>23</v>
      </c>
      <c r="F4451" s="2">
        <v>45208</v>
      </c>
      <c r="G4451" t="s">
        <v>661</v>
      </c>
      <c r="H4451" t="s">
        <v>664</v>
      </c>
      <c r="I4451">
        <v>20400</v>
      </c>
    </row>
    <row r="4452" spans="1:9" x14ac:dyDescent="0.35">
      <c r="A4452">
        <v>2211</v>
      </c>
      <c r="B4452">
        <v>105</v>
      </c>
      <c r="C4452" t="s">
        <v>660</v>
      </c>
      <c r="D4452">
        <v>266</v>
      </c>
      <c r="E4452" t="s">
        <v>23</v>
      </c>
      <c r="F4452" s="2">
        <v>45208</v>
      </c>
      <c r="G4452" t="s">
        <v>661</v>
      </c>
      <c r="H4452" t="s">
        <v>2137</v>
      </c>
      <c r="I4452">
        <v>500</v>
      </c>
    </row>
    <row r="4453" spans="1:9" x14ac:dyDescent="0.35">
      <c r="A4453">
        <v>2212</v>
      </c>
      <c r="B4453">
        <v>105</v>
      </c>
      <c r="C4453" t="s">
        <v>660</v>
      </c>
      <c r="D4453">
        <v>266</v>
      </c>
      <c r="E4453" t="s">
        <v>23</v>
      </c>
      <c r="F4453" s="2">
        <v>45208</v>
      </c>
      <c r="G4453" t="s">
        <v>672</v>
      </c>
      <c r="H4453" t="s">
        <v>1859</v>
      </c>
      <c r="I4453">
        <v>-341.2</v>
      </c>
    </row>
    <row r="4454" spans="1:9" x14ac:dyDescent="0.35">
      <c r="A4454">
        <v>2213</v>
      </c>
      <c r="B4454">
        <v>105</v>
      </c>
      <c r="C4454" t="s">
        <v>660</v>
      </c>
      <c r="D4454">
        <v>266</v>
      </c>
      <c r="E4454" t="s">
        <v>23</v>
      </c>
      <c r="F4454" s="2">
        <v>45208</v>
      </c>
      <c r="G4454" t="s">
        <v>672</v>
      </c>
      <c r="H4454" t="s">
        <v>1512</v>
      </c>
      <c r="I4454">
        <v>-442.72</v>
      </c>
    </row>
    <row r="4455" spans="1:9" x14ac:dyDescent="0.35">
      <c r="A4455">
        <v>2214</v>
      </c>
      <c r="B4455">
        <v>105</v>
      </c>
      <c r="C4455" t="s">
        <v>660</v>
      </c>
      <c r="D4455">
        <v>266</v>
      </c>
      <c r="E4455" t="s">
        <v>23</v>
      </c>
      <c r="F4455" s="2">
        <v>45208</v>
      </c>
      <c r="G4455" t="s">
        <v>672</v>
      </c>
      <c r="H4455" t="s">
        <v>1519</v>
      </c>
      <c r="I4455">
        <v>-506</v>
      </c>
    </row>
    <row r="4456" spans="1:9" x14ac:dyDescent="0.35">
      <c r="A4456">
        <v>2215</v>
      </c>
      <c r="B4456">
        <v>105</v>
      </c>
      <c r="C4456" t="s">
        <v>660</v>
      </c>
      <c r="D4456">
        <v>266</v>
      </c>
      <c r="E4456" t="s">
        <v>23</v>
      </c>
      <c r="F4456" s="2">
        <v>45208</v>
      </c>
      <c r="G4456" t="s">
        <v>672</v>
      </c>
      <c r="H4456" t="s">
        <v>1085</v>
      </c>
      <c r="I4456">
        <v>-625.76</v>
      </c>
    </row>
    <row r="4457" spans="1:9" x14ac:dyDescent="0.35">
      <c r="A4457">
        <v>2216</v>
      </c>
      <c r="B4457">
        <v>105</v>
      </c>
      <c r="C4457" t="s">
        <v>660</v>
      </c>
      <c r="D4457">
        <v>266</v>
      </c>
      <c r="E4457" t="s">
        <v>23</v>
      </c>
      <c r="F4457" s="2">
        <v>45208</v>
      </c>
      <c r="G4457" t="s">
        <v>672</v>
      </c>
      <c r="H4457" t="s">
        <v>1666</v>
      </c>
      <c r="I4457">
        <v>-780</v>
      </c>
    </row>
    <row r="4458" spans="1:9" x14ac:dyDescent="0.35">
      <c r="A4458">
        <v>2217</v>
      </c>
      <c r="B4458">
        <v>105</v>
      </c>
      <c r="C4458" t="s">
        <v>660</v>
      </c>
      <c r="D4458">
        <v>266</v>
      </c>
      <c r="E4458" t="s">
        <v>23</v>
      </c>
      <c r="F4458" s="2">
        <v>45208</v>
      </c>
      <c r="G4458" t="s">
        <v>672</v>
      </c>
      <c r="H4458" t="s">
        <v>1085</v>
      </c>
      <c r="I4458">
        <v>-818.56</v>
      </c>
    </row>
    <row r="4459" spans="1:9" x14ac:dyDescent="0.35">
      <c r="A4459">
        <v>2218</v>
      </c>
      <c r="B4459">
        <v>105</v>
      </c>
      <c r="C4459" t="s">
        <v>660</v>
      </c>
      <c r="D4459">
        <v>266</v>
      </c>
      <c r="E4459" t="s">
        <v>23</v>
      </c>
      <c r="F4459" s="2">
        <v>45208</v>
      </c>
      <c r="G4459" t="s">
        <v>672</v>
      </c>
      <c r="H4459" t="s">
        <v>1085</v>
      </c>
      <c r="I4459">
        <v>-859.12</v>
      </c>
    </row>
    <row r="4460" spans="1:9" x14ac:dyDescent="0.35">
      <c r="A4460">
        <v>2219</v>
      </c>
      <c r="B4460">
        <v>105</v>
      </c>
      <c r="C4460" t="s">
        <v>660</v>
      </c>
      <c r="D4460">
        <v>266</v>
      </c>
      <c r="E4460" t="s">
        <v>23</v>
      </c>
      <c r="F4460" s="2">
        <v>45208</v>
      </c>
      <c r="G4460" t="s">
        <v>672</v>
      </c>
      <c r="H4460" t="s">
        <v>1088</v>
      </c>
      <c r="I4460">
        <v>-971.1</v>
      </c>
    </row>
    <row r="4461" spans="1:9" x14ac:dyDescent="0.35">
      <c r="A4461">
        <v>2220</v>
      </c>
      <c r="B4461">
        <v>105</v>
      </c>
      <c r="C4461" t="s">
        <v>660</v>
      </c>
      <c r="D4461">
        <v>266</v>
      </c>
      <c r="E4461" t="s">
        <v>23</v>
      </c>
      <c r="F4461" s="2">
        <v>45208</v>
      </c>
      <c r="G4461" t="s">
        <v>672</v>
      </c>
      <c r="H4461" t="s">
        <v>1512</v>
      </c>
      <c r="I4461">
        <v>-1323.84</v>
      </c>
    </row>
    <row r="4462" spans="1:9" x14ac:dyDescent="0.35">
      <c r="A4462">
        <v>2221</v>
      </c>
      <c r="B4462">
        <v>105</v>
      </c>
      <c r="C4462" t="s">
        <v>660</v>
      </c>
      <c r="D4462">
        <v>266</v>
      </c>
      <c r="E4462" t="s">
        <v>23</v>
      </c>
      <c r="F4462" s="2">
        <v>45208</v>
      </c>
      <c r="G4462" t="s">
        <v>672</v>
      </c>
      <c r="H4462" t="s">
        <v>2067</v>
      </c>
      <c r="I4462">
        <v>-1489.56</v>
      </c>
    </row>
    <row r="4463" spans="1:9" x14ac:dyDescent="0.35">
      <c r="A4463">
        <v>2222</v>
      </c>
      <c r="B4463">
        <v>105</v>
      </c>
      <c r="C4463" t="s">
        <v>660</v>
      </c>
      <c r="D4463">
        <v>266</v>
      </c>
      <c r="E4463" t="s">
        <v>23</v>
      </c>
      <c r="F4463" s="2">
        <v>45208</v>
      </c>
      <c r="G4463" t="s">
        <v>672</v>
      </c>
      <c r="H4463" t="s">
        <v>1093</v>
      </c>
      <c r="I4463">
        <v>-5288.87</v>
      </c>
    </row>
    <row r="4464" spans="1:9" x14ac:dyDescent="0.35">
      <c r="A4464">
        <v>2223</v>
      </c>
      <c r="B4464">
        <v>105</v>
      </c>
      <c r="C4464" t="s">
        <v>660</v>
      </c>
      <c r="D4464">
        <v>266</v>
      </c>
      <c r="E4464" t="s">
        <v>23</v>
      </c>
      <c r="F4464" s="2">
        <v>45208</v>
      </c>
      <c r="G4464" t="s">
        <v>672</v>
      </c>
      <c r="H4464" t="s">
        <v>1366</v>
      </c>
      <c r="I4464">
        <v>-1482.9</v>
      </c>
    </row>
    <row r="4465" spans="1:9" x14ac:dyDescent="0.35">
      <c r="A4465">
        <v>2225</v>
      </c>
      <c r="B4465">
        <v>105</v>
      </c>
      <c r="C4465" t="s">
        <v>660</v>
      </c>
      <c r="D4465">
        <v>266</v>
      </c>
      <c r="E4465" t="s">
        <v>23</v>
      </c>
      <c r="F4465" s="2">
        <v>45208</v>
      </c>
      <c r="G4465" t="s">
        <v>672</v>
      </c>
      <c r="H4465" t="s">
        <v>2138</v>
      </c>
      <c r="I4465">
        <v>-700</v>
      </c>
    </row>
    <row r="4466" spans="1:9" x14ac:dyDescent="0.35">
      <c r="A4466">
        <v>2226</v>
      </c>
      <c r="B4466">
        <v>105</v>
      </c>
      <c r="C4466" t="s">
        <v>660</v>
      </c>
      <c r="D4466">
        <v>266</v>
      </c>
      <c r="E4466" t="s">
        <v>23</v>
      </c>
      <c r="F4466" s="2">
        <v>45208</v>
      </c>
      <c r="G4466" t="s">
        <v>672</v>
      </c>
      <c r="H4466" t="s">
        <v>834</v>
      </c>
      <c r="I4466">
        <v>-5125.07</v>
      </c>
    </row>
    <row r="4467" spans="1:9" x14ac:dyDescent="0.35">
      <c r="A4467">
        <v>2200</v>
      </c>
      <c r="B4467">
        <v>105</v>
      </c>
      <c r="C4467" t="s">
        <v>660</v>
      </c>
      <c r="D4467">
        <v>266</v>
      </c>
      <c r="E4467" t="s">
        <v>23</v>
      </c>
      <c r="F4467" s="2">
        <v>45205</v>
      </c>
      <c r="G4467" t="s">
        <v>661</v>
      </c>
      <c r="H4467" t="s">
        <v>664</v>
      </c>
      <c r="I4467">
        <v>5920</v>
      </c>
    </row>
    <row r="4468" spans="1:9" x14ac:dyDescent="0.35">
      <c r="A4468">
        <v>2201</v>
      </c>
      <c r="B4468">
        <v>105</v>
      </c>
      <c r="C4468" t="s">
        <v>660</v>
      </c>
      <c r="D4468">
        <v>266</v>
      </c>
      <c r="E4468" t="s">
        <v>23</v>
      </c>
      <c r="F4468" s="2">
        <v>45205</v>
      </c>
      <c r="G4468" t="s">
        <v>661</v>
      </c>
      <c r="H4468" t="s">
        <v>664</v>
      </c>
      <c r="I4468">
        <v>19100</v>
      </c>
    </row>
    <row r="4469" spans="1:9" x14ac:dyDescent="0.35">
      <c r="A4469">
        <v>2202</v>
      </c>
      <c r="B4469">
        <v>105</v>
      </c>
      <c r="C4469" t="s">
        <v>660</v>
      </c>
      <c r="D4469">
        <v>266</v>
      </c>
      <c r="E4469" t="s">
        <v>23</v>
      </c>
      <c r="F4469" s="2">
        <v>45205</v>
      </c>
      <c r="G4469" t="s">
        <v>661</v>
      </c>
      <c r="H4469" t="s">
        <v>2139</v>
      </c>
      <c r="I4469">
        <v>3900</v>
      </c>
    </row>
    <row r="4470" spans="1:9" x14ac:dyDescent="0.35">
      <c r="A4470">
        <v>2204</v>
      </c>
      <c r="B4470">
        <v>105</v>
      </c>
      <c r="C4470" t="s">
        <v>660</v>
      </c>
      <c r="D4470">
        <v>266</v>
      </c>
      <c r="E4470" t="s">
        <v>23</v>
      </c>
      <c r="F4470" s="2">
        <v>45205</v>
      </c>
      <c r="G4470" t="s">
        <v>672</v>
      </c>
      <c r="H4470" t="s">
        <v>1879</v>
      </c>
      <c r="I4470">
        <v>-100</v>
      </c>
    </row>
    <row r="4471" spans="1:9" x14ac:dyDescent="0.35">
      <c r="A4471">
        <v>2205</v>
      </c>
      <c r="B4471">
        <v>105</v>
      </c>
      <c r="C4471" t="s">
        <v>660</v>
      </c>
      <c r="D4471">
        <v>266</v>
      </c>
      <c r="E4471" t="s">
        <v>23</v>
      </c>
      <c r="F4471" s="2">
        <v>45205</v>
      </c>
      <c r="G4471" t="s">
        <v>672</v>
      </c>
      <c r="H4471" t="s">
        <v>1519</v>
      </c>
      <c r="I4471">
        <v>-914</v>
      </c>
    </row>
    <row r="4472" spans="1:9" x14ac:dyDescent="0.35">
      <c r="A4472">
        <v>2206</v>
      </c>
      <c r="B4472">
        <v>105</v>
      </c>
      <c r="C4472" t="s">
        <v>660</v>
      </c>
      <c r="D4472">
        <v>266</v>
      </c>
      <c r="E4472" t="s">
        <v>23</v>
      </c>
      <c r="F4472" s="2">
        <v>45205</v>
      </c>
      <c r="G4472" t="s">
        <v>672</v>
      </c>
      <c r="H4472" t="s">
        <v>1943</v>
      </c>
      <c r="I4472">
        <v>-2659.62</v>
      </c>
    </row>
    <row r="4473" spans="1:9" x14ac:dyDescent="0.35">
      <c r="A4473">
        <v>2207</v>
      </c>
      <c r="B4473">
        <v>105</v>
      </c>
      <c r="C4473" t="s">
        <v>660</v>
      </c>
      <c r="D4473">
        <v>266</v>
      </c>
      <c r="E4473" t="s">
        <v>23</v>
      </c>
      <c r="F4473" s="2">
        <v>45205</v>
      </c>
      <c r="G4473" t="s">
        <v>672</v>
      </c>
      <c r="H4473" t="s">
        <v>1691</v>
      </c>
      <c r="I4473">
        <v>-2301.2399999999998</v>
      </c>
    </row>
    <row r="4474" spans="1:9" x14ac:dyDescent="0.35">
      <c r="A4474">
        <v>2208</v>
      </c>
      <c r="B4474">
        <v>105</v>
      </c>
      <c r="C4474" t="s">
        <v>660</v>
      </c>
      <c r="D4474">
        <v>266</v>
      </c>
      <c r="E4474" t="s">
        <v>23</v>
      </c>
      <c r="F4474" s="2">
        <v>45205</v>
      </c>
      <c r="G4474" t="s">
        <v>672</v>
      </c>
      <c r="H4474" t="s">
        <v>664</v>
      </c>
      <c r="I4474">
        <v>-3918</v>
      </c>
    </row>
    <row r="4475" spans="1:9" x14ac:dyDescent="0.35">
      <c r="A4475">
        <v>2209</v>
      </c>
      <c r="B4475">
        <v>105</v>
      </c>
      <c r="C4475" t="s">
        <v>660</v>
      </c>
      <c r="D4475">
        <v>266</v>
      </c>
      <c r="E4475" t="s">
        <v>23</v>
      </c>
      <c r="F4475" s="2">
        <v>45205</v>
      </c>
      <c r="G4475" t="s">
        <v>672</v>
      </c>
      <c r="H4475" t="s">
        <v>789</v>
      </c>
      <c r="I4475">
        <v>-19898.64</v>
      </c>
    </row>
    <row r="4476" spans="1:9" x14ac:dyDescent="0.35">
      <c r="A4476">
        <v>2183</v>
      </c>
      <c r="B4476">
        <v>105</v>
      </c>
      <c r="C4476" t="s">
        <v>660</v>
      </c>
      <c r="D4476">
        <v>266</v>
      </c>
      <c r="E4476" t="s">
        <v>23</v>
      </c>
      <c r="F4476" s="2">
        <v>45204</v>
      </c>
      <c r="G4476" t="s">
        <v>661</v>
      </c>
      <c r="H4476" t="s">
        <v>662</v>
      </c>
      <c r="I4476">
        <v>485.82</v>
      </c>
    </row>
    <row r="4477" spans="1:9" x14ac:dyDescent="0.35">
      <c r="A4477">
        <v>2184</v>
      </c>
      <c r="B4477">
        <v>105</v>
      </c>
      <c r="C4477" t="s">
        <v>660</v>
      </c>
      <c r="D4477">
        <v>266</v>
      </c>
      <c r="E4477" t="s">
        <v>23</v>
      </c>
      <c r="F4477" s="2">
        <v>45204</v>
      </c>
      <c r="G4477" t="s">
        <v>661</v>
      </c>
      <c r="H4477" t="s">
        <v>664</v>
      </c>
      <c r="I4477">
        <v>9180</v>
      </c>
    </row>
    <row r="4478" spans="1:9" x14ac:dyDescent="0.35">
      <c r="A4478">
        <v>2185</v>
      </c>
      <c r="B4478">
        <v>105</v>
      </c>
      <c r="C4478" t="s">
        <v>660</v>
      </c>
      <c r="D4478">
        <v>266</v>
      </c>
      <c r="E4478" t="s">
        <v>23</v>
      </c>
      <c r="F4478" s="2">
        <v>45204</v>
      </c>
      <c r="G4478" t="s">
        <v>661</v>
      </c>
      <c r="H4478" t="s">
        <v>2140</v>
      </c>
      <c r="I4478">
        <v>900</v>
      </c>
    </row>
    <row r="4479" spans="1:9" x14ac:dyDescent="0.35">
      <c r="A4479">
        <v>2186</v>
      </c>
      <c r="B4479">
        <v>105</v>
      </c>
      <c r="C4479" t="s">
        <v>660</v>
      </c>
      <c r="D4479">
        <v>266</v>
      </c>
      <c r="E4479" t="s">
        <v>23</v>
      </c>
      <c r="F4479" s="2">
        <v>45204</v>
      </c>
      <c r="G4479" t="s">
        <v>672</v>
      </c>
      <c r="H4479" t="s">
        <v>1588</v>
      </c>
      <c r="I4479">
        <v>-94.46</v>
      </c>
    </row>
    <row r="4480" spans="1:9" x14ac:dyDescent="0.35">
      <c r="A4480">
        <v>2187</v>
      </c>
      <c r="B4480">
        <v>105</v>
      </c>
      <c r="C4480" t="s">
        <v>660</v>
      </c>
      <c r="D4480">
        <v>266</v>
      </c>
      <c r="E4480" t="s">
        <v>23</v>
      </c>
      <c r="F4480" s="2">
        <v>45204</v>
      </c>
      <c r="G4480" t="s">
        <v>672</v>
      </c>
      <c r="H4480" t="s">
        <v>1089</v>
      </c>
      <c r="I4480">
        <v>-559.91</v>
      </c>
    </row>
    <row r="4481" spans="1:9" x14ac:dyDescent="0.35">
      <c r="A4481">
        <v>2188</v>
      </c>
      <c r="B4481">
        <v>105</v>
      </c>
      <c r="C4481" t="s">
        <v>660</v>
      </c>
      <c r="D4481">
        <v>266</v>
      </c>
      <c r="E4481" t="s">
        <v>23</v>
      </c>
      <c r="F4481" s="2">
        <v>45204</v>
      </c>
      <c r="G4481" t="s">
        <v>672</v>
      </c>
      <c r="H4481" t="s">
        <v>1085</v>
      </c>
      <c r="I4481">
        <v>-685.76</v>
      </c>
    </row>
    <row r="4482" spans="1:9" x14ac:dyDescent="0.35">
      <c r="A4482">
        <v>2189</v>
      </c>
      <c r="B4482">
        <v>105</v>
      </c>
      <c r="C4482" t="s">
        <v>660</v>
      </c>
      <c r="D4482">
        <v>266</v>
      </c>
      <c r="E4482" t="s">
        <v>23</v>
      </c>
      <c r="F4482" s="2">
        <v>45204</v>
      </c>
      <c r="G4482" t="s">
        <v>672</v>
      </c>
      <c r="H4482" t="s">
        <v>1297</v>
      </c>
      <c r="I4482">
        <v>-831.38</v>
      </c>
    </row>
    <row r="4483" spans="1:9" x14ac:dyDescent="0.35">
      <c r="A4483">
        <v>2190</v>
      </c>
      <c r="B4483">
        <v>105</v>
      </c>
      <c r="C4483" t="s">
        <v>660</v>
      </c>
      <c r="D4483">
        <v>266</v>
      </c>
      <c r="E4483" t="s">
        <v>23</v>
      </c>
      <c r="F4483" s="2">
        <v>45204</v>
      </c>
      <c r="G4483" t="s">
        <v>672</v>
      </c>
      <c r="H4483" t="s">
        <v>1134</v>
      </c>
      <c r="I4483">
        <v>-1992.8</v>
      </c>
    </row>
    <row r="4484" spans="1:9" x14ac:dyDescent="0.35">
      <c r="A4484">
        <v>2191</v>
      </c>
      <c r="B4484">
        <v>105</v>
      </c>
      <c r="C4484" t="s">
        <v>660</v>
      </c>
      <c r="D4484">
        <v>266</v>
      </c>
      <c r="E4484" t="s">
        <v>23</v>
      </c>
      <c r="F4484" s="2">
        <v>45204</v>
      </c>
      <c r="G4484" t="s">
        <v>672</v>
      </c>
      <c r="H4484" t="s">
        <v>2141</v>
      </c>
      <c r="I4484">
        <v>-4620</v>
      </c>
    </row>
    <row r="4485" spans="1:9" x14ac:dyDescent="0.35">
      <c r="A4485">
        <v>2192</v>
      </c>
      <c r="B4485">
        <v>105</v>
      </c>
      <c r="C4485" t="s">
        <v>660</v>
      </c>
      <c r="D4485">
        <v>266</v>
      </c>
      <c r="E4485" t="s">
        <v>23</v>
      </c>
      <c r="F4485" s="2">
        <v>45204</v>
      </c>
      <c r="G4485" t="s">
        <v>672</v>
      </c>
      <c r="H4485" t="s">
        <v>696</v>
      </c>
      <c r="I4485">
        <v>-9</v>
      </c>
    </row>
    <row r="4486" spans="1:9" x14ac:dyDescent="0.35">
      <c r="A4486">
        <v>2193</v>
      </c>
      <c r="B4486">
        <v>105</v>
      </c>
      <c r="C4486" t="s">
        <v>660</v>
      </c>
      <c r="D4486">
        <v>266</v>
      </c>
      <c r="E4486" t="s">
        <v>23</v>
      </c>
      <c r="F4486" s="2">
        <v>45204</v>
      </c>
      <c r="G4486" t="s">
        <v>672</v>
      </c>
      <c r="H4486" t="s">
        <v>696</v>
      </c>
      <c r="I4486">
        <v>-9</v>
      </c>
    </row>
    <row r="4487" spans="1:9" x14ac:dyDescent="0.35">
      <c r="A4487">
        <v>2194</v>
      </c>
      <c r="B4487">
        <v>105</v>
      </c>
      <c r="C4487" t="s">
        <v>660</v>
      </c>
      <c r="D4487">
        <v>266</v>
      </c>
      <c r="E4487" t="s">
        <v>23</v>
      </c>
      <c r="F4487" s="2">
        <v>45204</v>
      </c>
      <c r="G4487" t="s">
        <v>672</v>
      </c>
      <c r="H4487" t="s">
        <v>696</v>
      </c>
      <c r="I4487">
        <v>-9</v>
      </c>
    </row>
    <row r="4488" spans="1:9" x14ac:dyDescent="0.35">
      <c r="A4488">
        <v>2195</v>
      </c>
      <c r="B4488">
        <v>105</v>
      </c>
      <c r="C4488" t="s">
        <v>660</v>
      </c>
      <c r="D4488">
        <v>266</v>
      </c>
      <c r="E4488" t="s">
        <v>23</v>
      </c>
      <c r="F4488" s="2">
        <v>45204</v>
      </c>
      <c r="G4488" t="s">
        <v>672</v>
      </c>
      <c r="H4488" t="s">
        <v>696</v>
      </c>
      <c r="I4488">
        <v>-1.65</v>
      </c>
    </row>
    <row r="4489" spans="1:9" x14ac:dyDescent="0.35">
      <c r="A4489">
        <v>2196</v>
      </c>
      <c r="B4489">
        <v>105</v>
      </c>
      <c r="C4489" t="s">
        <v>660</v>
      </c>
      <c r="D4489">
        <v>266</v>
      </c>
      <c r="E4489" t="s">
        <v>23</v>
      </c>
      <c r="F4489" s="2">
        <v>45204</v>
      </c>
      <c r="G4489" t="s">
        <v>672</v>
      </c>
      <c r="H4489" t="s">
        <v>664</v>
      </c>
      <c r="I4489">
        <v>-506</v>
      </c>
    </row>
    <row r="4490" spans="1:9" x14ac:dyDescent="0.35">
      <c r="A4490">
        <v>2198</v>
      </c>
      <c r="B4490">
        <v>105</v>
      </c>
      <c r="C4490" t="s">
        <v>660</v>
      </c>
      <c r="D4490">
        <v>266</v>
      </c>
      <c r="E4490" t="s">
        <v>23</v>
      </c>
      <c r="F4490" s="2">
        <v>45204</v>
      </c>
      <c r="G4490" t="s">
        <v>672</v>
      </c>
      <c r="H4490" t="s">
        <v>2142</v>
      </c>
      <c r="I4490">
        <v>-129.94999999999999</v>
      </c>
    </row>
    <row r="4491" spans="1:9" x14ac:dyDescent="0.35">
      <c r="A4491">
        <v>2199</v>
      </c>
      <c r="B4491">
        <v>105</v>
      </c>
      <c r="C4491" t="s">
        <v>660</v>
      </c>
      <c r="D4491">
        <v>266</v>
      </c>
      <c r="E4491" t="s">
        <v>23</v>
      </c>
      <c r="F4491" s="2">
        <v>45204</v>
      </c>
      <c r="G4491" t="s">
        <v>672</v>
      </c>
      <c r="H4491" t="s">
        <v>701</v>
      </c>
      <c r="I4491">
        <v>-258.62</v>
      </c>
    </row>
    <row r="4492" spans="1:9" x14ac:dyDescent="0.35">
      <c r="A4492">
        <v>2172</v>
      </c>
      <c r="B4492">
        <v>105</v>
      </c>
      <c r="C4492" t="s">
        <v>660</v>
      </c>
      <c r="D4492">
        <v>266</v>
      </c>
      <c r="E4492" t="s">
        <v>23</v>
      </c>
      <c r="F4492" s="2">
        <v>45203</v>
      </c>
      <c r="G4492" t="s">
        <v>661</v>
      </c>
      <c r="H4492" t="s">
        <v>2099</v>
      </c>
      <c r="I4492">
        <v>1122.3599999999999</v>
      </c>
    </row>
    <row r="4493" spans="1:9" x14ac:dyDescent="0.35">
      <c r="A4493">
        <v>2173</v>
      </c>
      <c r="B4493">
        <v>105</v>
      </c>
      <c r="C4493" t="s">
        <v>660</v>
      </c>
      <c r="D4493">
        <v>266</v>
      </c>
      <c r="E4493" t="s">
        <v>23</v>
      </c>
      <c r="F4493" s="2">
        <v>45203</v>
      </c>
      <c r="G4493" t="s">
        <v>661</v>
      </c>
      <c r="H4493" t="s">
        <v>664</v>
      </c>
      <c r="I4493">
        <v>9900</v>
      </c>
    </row>
    <row r="4494" spans="1:9" x14ac:dyDescent="0.35">
      <c r="A4494">
        <v>2174</v>
      </c>
      <c r="B4494">
        <v>105</v>
      </c>
      <c r="C4494" t="s">
        <v>660</v>
      </c>
      <c r="D4494">
        <v>266</v>
      </c>
      <c r="E4494" t="s">
        <v>23</v>
      </c>
      <c r="F4494" s="2">
        <v>45203</v>
      </c>
      <c r="G4494" t="s">
        <v>661</v>
      </c>
      <c r="H4494" t="s">
        <v>1436</v>
      </c>
      <c r="I4494">
        <v>64.94</v>
      </c>
    </row>
    <row r="4495" spans="1:9" x14ac:dyDescent="0.35">
      <c r="A4495">
        <v>2175</v>
      </c>
      <c r="B4495">
        <v>105</v>
      </c>
      <c r="C4495" t="s">
        <v>660</v>
      </c>
      <c r="D4495">
        <v>266</v>
      </c>
      <c r="E4495" t="s">
        <v>23</v>
      </c>
      <c r="F4495" s="2">
        <v>45203</v>
      </c>
      <c r="G4495" t="s">
        <v>661</v>
      </c>
      <c r="H4495" t="s">
        <v>2143</v>
      </c>
      <c r="I4495">
        <v>500</v>
      </c>
    </row>
    <row r="4496" spans="1:9" x14ac:dyDescent="0.35">
      <c r="A4496">
        <v>2176</v>
      </c>
      <c r="B4496">
        <v>105</v>
      </c>
      <c r="C4496" t="s">
        <v>660</v>
      </c>
      <c r="D4496">
        <v>266</v>
      </c>
      <c r="E4496" t="s">
        <v>23</v>
      </c>
      <c r="F4496" s="2">
        <v>45203</v>
      </c>
      <c r="G4496" t="s">
        <v>661</v>
      </c>
      <c r="H4496" t="s">
        <v>2144</v>
      </c>
      <c r="I4496">
        <v>279.86</v>
      </c>
    </row>
    <row r="4497" spans="1:9" x14ac:dyDescent="0.35">
      <c r="A4497">
        <v>2177</v>
      </c>
      <c r="B4497">
        <v>105</v>
      </c>
      <c r="C4497" t="s">
        <v>660</v>
      </c>
      <c r="D4497">
        <v>266</v>
      </c>
      <c r="E4497" t="s">
        <v>23</v>
      </c>
      <c r="F4497" s="2">
        <v>45203</v>
      </c>
      <c r="G4497" t="s">
        <v>672</v>
      </c>
      <c r="H4497" t="s">
        <v>1708</v>
      </c>
      <c r="I4497">
        <v>-254.74</v>
      </c>
    </row>
    <row r="4498" spans="1:9" x14ac:dyDescent="0.35">
      <c r="A4498">
        <v>2178</v>
      </c>
      <c r="B4498">
        <v>105</v>
      </c>
      <c r="C4498" t="s">
        <v>660</v>
      </c>
      <c r="D4498">
        <v>266</v>
      </c>
      <c r="E4498" t="s">
        <v>23</v>
      </c>
      <c r="F4498" s="2">
        <v>45203</v>
      </c>
      <c r="G4498" t="s">
        <v>672</v>
      </c>
      <c r="H4498" t="s">
        <v>1509</v>
      </c>
      <c r="I4498">
        <v>-357.83</v>
      </c>
    </row>
    <row r="4499" spans="1:9" x14ac:dyDescent="0.35">
      <c r="A4499">
        <v>2179</v>
      </c>
      <c r="B4499">
        <v>105</v>
      </c>
      <c r="C4499" t="s">
        <v>660</v>
      </c>
      <c r="D4499">
        <v>266</v>
      </c>
      <c r="E4499" t="s">
        <v>23</v>
      </c>
      <c r="F4499" s="2">
        <v>45203</v>
      </c>
      <c r="G4499" t="s">
        <v>672</v>
      </c>
      <c r="H4499" t="s">
        <v>1204</v>
      </c>
      <c r="I4499">
        <v>-509.88</v>
      </c>
    </row>
    <row r="4500" spans="1:9" x14ac:dyDescent="0.35">
      <c r="A4500">
        <v>2180</v>
      </c>
      <c r="B4500">
        <v>105</v>
      </c>
      <c r="C4500" t="s">
        <v>660</v>
      </c>
      <c r="D4500">
        <v>266</v>
      </c>
      <c r="E4500" t="s">
        <v>23</v>
      </c>
      <c r="F4500" s="2">
        <v>45203</v>
      </c>
      <c r="G4500" t="s">
        <v>672</v>
      </c>
      <c r="H4500" t="s">
        <v>2103</v>
      </c>
      <c r="I4500">
        <v>-674.88</v>
      </c>
    </row>
    <row r="4501" spans="1:9" x14ac:dyDescent="0.35">
      <c r="A4501">
        <v>2181</v>
      </c>
      <c r="B4501">
        <v>105</v>
      </c>
      <c r="C4501" t="s">
        <v>660</v>
      </c>
      <c r="D4501">
        <v>266</v>
      </c>
      <c r="E4501" t="s">
        <v>23</v>
      </c>
      <c r="F4501" s="2">
        <v>45203</v>
      </c>
      <c r="G4501" t="s">
        <v>672</v>
      </c>
      <c r="H4501" t="s">
        <v>664</v>
      </c>
      <c r="I4501">
        <v>-800</v>
      </c>
    </row>
    <row r="4502" spans="1:9" x14ac:dyDescent="0.35">
      <c r="A4502">
        <v>2182</v>
      </c>
      <c r="B4502">
        <v>105</v>
      </c>
      <c r="C4502" t="s">
        <v>660</v>
      </c>
      <c r="D4502">
        <v>266</v>
      </c>
      <c r="E4502" t="s">
        <v>23</v>
      </c>
      <c r="F4502" s="2">
        <v>45203</v>
      </c>
      <c r="G4502" t="s">
        <v>672</v>
      </c>
      <c r="H4502" t="s">
        <v>1044</v>
      </c>
      <c r="I4502">
        <v>-9269.0400000000009</v>
      </c>
    </row>
    <row r="4503" spans="1:9" x14ac:dyDescent="0.35">
      <c r="A4503">
        <v>2162</v>
      </c>
      <c r="B4503">
        <v>105</v>
      </c>
      <c r="C4503" t="s">
        <v>660</v>
      </c>
      <c r="D4503">
        <v>266</v>
      </c>
      <c r="E4503" t="s">
        <v>23</v>
      </c>
      <c r="F4503" s="2">
        <v>45202</v>
      </c>
      <c r="G4503" t="s">
        <v>661</v>
      </c>
      <c r="H4503" t="s">
        <v>664</v>
      </c>
      <c r="I4503">
        <v>5260</v>
      </c>
    </row>
    <row r="4504" spans="1:9" x14ac:dyDescent="0.35">
      <c r="A4504">
        <v>2163</v>
      </c>
      <c r="B4504">
        <v>105</v>
      </c>
      <c r="C4504" t="s">
        <v>660</v>
      </c>
      <c r="D4504">
        <v>266</v>
      </c>
      <c r="E4504" t="s">
        <v>23</v>
      </c>
      <c r="F4504" s="2">
        <v>45202</v>
      </c>
      <c r="G4504" t="s">
        <v>672</v>
      </c>
      <c r="H4504" t="s">
        <v>1085</v>
      </c>
      <c r="I4504">
        <v>-20.28</v>
      </c>
    </row>
    <row r="4505" spans="1:9" x14ac:dyDescent="0.35">
      <c r="A4505">
        <v>2164</v>
      </c>
      <c r="B4505">
        <v>105</v>
      </c>
      <c r="C4505" t="s">
        <v>660</v>
      </c>
      <c r="D4505">
        <v>266</v>
      </c>
      <c r="E4505" t="s">
        <v>23</v>
      </c>
      <c r="F4505" s="2">
        <v>45202</v>
      </c>
      <c r="G4505" t="s">
        <v>672</v>
      </c>
      <c r="H4505" t="s">
        <v>1134</v>
      </c>
      <c r="I4505">
        <v>-147</v>
      </c>
    </row>
    <row r="4506" spans="1:9" x14ac:dyDescent="0.35">
      <c r="A4506">
        <v>2165</v>
      </c>
      <c r="B4506">
        <v>105</v>
      </c>
      <c r="C4506" t="s">
        <v>660</v>
      </c>
      <c r="D4506">
        <v>266</v>
      </c>
      <c r="E4506" t="s">
        <v>23</v>
      </c>
      <c r="F4506" s="2">
        <v>45202</v>
      </c>
      <c r="G4506" t="s">
        <v>672</v>
      </c>
      <c r="H4506" t="s">
        <v>1205</v>
      </c>
      <c r="I4506">
        <v>-272.2</v>
      </c>
    </row>
    <row r="4507" spans="1:9" x14ac:dyDescent="0.35">
      <c r="A4507">
        <v>2166</v>
      </c>
      <c r="B4507">
        <v>105</v>
      </c>
      <c r="C4507" t="s">
        <v>660</v>
      </c>
      <c r="D4507">
        <v>266</v>
      </c>
      <c r="E4507" t="s">
        <v>23</v>
      </c>
      <c r="F4507" s="2">
        <v>45202</v>
      </c>
      <c r="G4507" t="s">
        <v>672</v>
      </c>
      <c r="H4507" t="s">
        <v>1292</v>
      </c>
      <c r="I4507">
        <v>-285</v>
      </c>
    </row>
    <row r="4508" spans="1:9" x14ac:dyDescent="0.35">
      <c r="A4508">
        <v>2167</v>
      </c>
      <c r="B4508">
        <v>105</v>
      </c>
      <c r="C4508" t="s">
        <v>660</v>
      </c>
      <c r="D4508">
        <v>266</v>
      </c>
      <c r="E4508" t="s">
        <v>23</v>
      </c>
      <c r="F4508" s="2">
        <v>45202</v>
      </c>
      <c r="G4508" t="s">
        <v>672</v>
      </c>
      <c r="H4508" t="s">
        <v>1294</v>
      </c>
      <c r="I4508">
        <v>-413.62</v>
      </c>
    </row>
    <row r="4509" spans="1:9" x14ac:dyDescent="0.35">
      <c r="A4509">
        <v>2168</v>
      </c>
      <c r="B4509">
        <v>105</v>
      </c>
      <c r="C4509" t="s">
        <v>660</v>
      </c>
      <c r="D4509">
        <v>266</v>
      </c>
      <c r="E4509" t="s">
        <v>23</v>
      </c>
      <c r="F4509" s="2">
        <v>45202</v>
      </c>
      <c r="G4509" t="s">
        <v>672</v>
      </c>
      <c r="H4509" t="s">
        <v>1760</v>
      </c>
      <c r="I4509">
        <v>-432</v>
      </c>
    </row>
    <row r="4510" spans="1:9" x14ac:dyDescent="0.35">
      <c r="A4510">
        <v>2169</v>
      </c>
      <c r="B4510">
        <v>105</v>
      </c>
      <c r="C4510" t="s">
        <v>660</v>
      </c>
      <c r="D4510">
        <v>266</v>
      </c>
      <c r="E4510" t="s">
        <v>23</v>
      </c>
      <c r="F4510" s="2">
        <v>45202</v>
      </c>
      <c r="G4510" t="s">
        <v>672</v>
      </c>
      <c r="H4510" t="s">
        <v>1206</v>
      </c>
      <c r="I4510">
        <v>-910.3</v>
      </c>
    </row>
    <row r="4511" spans="1:9" x14ac:dyDescent="0.35">
      <c r="A4511">
        <v>2170</v>
      </c>
      <c r="B4511">
        <v>105</v>
      </c>
      <c r="C4511" t="s">
        <v>660</v>
      </c>
      <c r="D4511">
        <v>266</v>
      </c>
      <c r="E4511" t="s">
        <v>23</v>
      </c>
      <c r="F4511" s="2">
        <v>45202</v>
      </c>
      <c r="G4511" t="s">
        <v>672</v>
      </c>
      <c r="H4511" t="s">
        <v>907</v>
      </c>
      <c r="I4511">
        <v>-2706</v>
      </c>
    </row>
    <row r="4512" spans="1:9" x14ac:dyDescent="0.35">
      <c r="A4512">
        <v>2171</v>
      </c>
      <c r="B4512">
        <v>105</v>
      </c>
      <c r="C4512" t="s">
        <v>660</v>
      </c>
      <c r="D4512">
        <v>266</v>
      </c>
      <c r="E4512" t="s">
        <v>23</v>
      </c>
      <c r="F4512" s="2">
        <v>45202</v>
      </c>
      <c r="G4512" t="s">
        <v>672</v>
      </c>
      <c r="H4512" t="s">
        <v>2145</v>
      </c>
      <c r="I4512">
        <v>-93.2</v>
      </c>
    </row>
    <row r="4513" spans="1:9" x14ac:dyDescent="0.35">
      <c r="A4513">
        <v>2140</v>
      </c>
      <c r="B4513">
        <v>105</v>
      </c>
      <c r="C4513" t="s">
        <v>660</v>
      </c>
      <c r="D4513">
        <v>266</v>
      </c>
      <c r="E4513" t="s">
        <v>23</v>
      </c>
      <c r="F4513" s="2">
        <v>45201</v>
      </c>
      <c r="G4513" t="s">
        <v>661</v>
      </c>
      <c r="H4513" t="s">
        <v>664</v>
      </c>
      <c r="I4513">
        <v>54200</v>
      </c>
    </row>
    <row r="4514" spans="1:9" x14ac:dyDescent="0.35">
      <c r="A4514">
        <v>2141</v>
      </c>
      <c r="B4514">
        <v>105</v>
      </c>
      <c r="C4514" t="s">
        <v>660</v>
      </c>
      <c r="D4514">
        <v>266</v>
      </c>
      <c r="E4514" t="s">
        <v>23</v>
      </c>
      <c r="F4514" s="2">
        <v>45201</v>
      </c>
      <c r="G4514" t="s">
        <v>661</v>
      </c>
      <c r="H4514" t="s">
        <v>2146</v>
      </c>
      <c r="I4514">
        <v>5000</v>
      </c>
    </row>
    <row r="4515" spans="1:9" x14ac:dyDescent="0.35">
      <c r="A4515">
        <v>2142</v>
      </c>
      <c r="B4515">
        <v>105</v>
      </c>
      <c r="C4515" t="s">
        <v>660</v>
      </c>
      <c r="D4515">
        <v>266</v>
      </c>
      <c r="E4515" t="s">
        <v>23</v>
      </c>
      <c r="F4515" s="2">
        <v>45201</v>
      </c>
      <c r="G4515" t="s">
        <v>672</v>
      </c>
      <c r="H4515" t="s">
        <v>1859</v>
      </c>
      <c r="I4515">
        <v>-168.6</v>
      </c>
    </row>
    <row r="4516" spans="1:9" x14ac:dyDescent="0.35">
      <c r="A4516">
        <v>2143</v>
      </c>
      <c r="B4516">
        <v>105</v>
      </c>
      <c r="C4516" t="s">
        <v>660</v>
      </c>
      <c r="D4516">
        <v>266</v>
      </c>
      <c r="E4516" t="s">
        <v>23</v>
      </c>
      <c r="F4516" s="2">
        <v>45201</v>
      </c>
      <c r="G4516" t="s">
        <v>672</v>
      </c>
      <c r="H4516" t="s">
        <v>1940</v>
      </c>
      <c r="I4516">
        <v>-285.39999999999998</v>
      </c>
    </row>
    <row r="4517" spans="1:9" x14ac:dyDescent="0.35">
      <c r="A4517">
        <v>2144</v>
      </c>
      <c r="B4517">
        <v>105</v>
      </c>
      <c r="C4517" t="s">
        <v>660</v>
      </c>
      <c r="D4517">
        <v>266</v>
      </c>
      <c r="E4517" t="s">
        <v>23</v>
      </c>
      <c r="F4517" s="2">
        <v>45201</v>
      </c>
      <c r="G4517" t="s">
        <v>672</v>
      </c>
      <c r="H4517" t="s">
        <v>1666</v>
      </c>
      <c r="I4517">
        <v>-390</v>
      </c>
    </row>
    <row r="4518" spans="1:9" x14ac:dyDescent="0.35">
      <c r="A4518">
        <v>2145</v>
      </c>
      <c r="B4518">
        <v>105</v>
      </c>
      <c r="C4518" t="s">
        <v>660</v>
      </c>
      <c r="D4518">
        <v>266</v>
      </c>
      <c r="E4518" t="s">
        <v>23</v>
      </c>
      <c r="F4518" s="2">
        <v>45201</v>
      </c>
      <c r="G4518" t="s">
        <v>672</v>
      </c>
      <c r="H4518" t="s">
        <v>1085</v>
      </c>
      <c r="I4518">
        <v>-859.12</v>
      </c>
    </row>
    <row r="4519" spans="1:9" x14ac:dyDescent="0.35">
      <c r="A4519">
        <v>2146</v>
      </c>
      <c r="B4519">
        <v>105</v>
      </c>
      <c r="C4519" t="s">
        <v>660</v>
      </c>
      <c r="D4519">
        <v>266</v>
      </c>
      <c r="E4519" t="s">
        <v>23</v>
      </c>
      <c r="F4519" s="2">
        <v>45201</v>
      </c>
      <c r="G4519" t="s">
        <v>672</v>
      </c>
      <c r="H4519" t="s">
        <v>1204</v>
      </c>
      <c r="I4519">
        <v>-1632.5</v>
      </c>
    </row>
    <row r="4520" spans="1:9" x14ac:dyDescent="0.35">
      <c r="A4520">
        <v>2147</v>
      </c>
      <c r="B4520">
        <v>105</v>
      </c>
      <c r="C4520" t="s">
        <v>660</v>
      </c>
      <c r="D4520">
        <v>266</v>
      </c>
      <c r="E4520" t="s">
        <v>23</v>
      </c>
      <c r="F4520" s="2">
        <v>45201</v>
      </c>
      <c r="G4520" t="s">
        <v>672</v>
      </c>
      <c r="H4520" t="s">
        <v>2067</v>
      </c>
      <c r="I4520">
        <v>-1764.34</v>
      </c>
    </row>
    <row r="4521" spans="1:9" x14ac:dyDescent="0.35">
      <c r="A4521">
        <v>2148</v>
      </c>
      <c r="B4521">
        <v>105</v>
      </c>
      <c r="C4521" t="s">
        <v>660</v>
      </c>
      <c r="D4521">
        <v>266</v>
      </c>
      <c r="E4521" t="s">
        <v>23</v>
      </c>
      <c r="F4521" s="2">
        <v>45201</v>
      </c>
      <c r="G4521" t="s">
        <v>672</v>
      </c>
      <c r="H4521" t="s">
        <v>1093</v>
      </c>
      <c r="I4521">
        <v>-1789.65</v>
      </c>
    </row>
    <row r="4522" spans="1:9" x14ac:dyDescent="0.35">
      <c r="A4522">
        <v>2149</v>
      </c>
      <c r="B4522">
        <v>105</v>
      </c>
      <c r="C4522" t="s">
        <v>660</v>
      </c>
      <c r="D4522">
        <v>266</v>
      </c>
      <c r="E4522" t="s">
        <v>23</v>
      </c>
      <c r="F4522" s="2">
        <v>45201</v>
      </c>
      <c r="G4522" t="s">
        <v>672</v>
      </c>
      <c r="H4522" t="s">
        <v>1512</v>
      </c>
      <c r="I4522">
        <v>-2481.48</v>
      </c>
    </row>
    <row r="4523" spans="1:9" x14ac:dyDescent="0.35">
      <c r="A4523">
        <v>2150</v>
      </c>
      <c r="B4523">
        <v>105</v>
      </c>
      <c r="C4523" t="s">
        <v>660</v>
      </c>
      <c r="D4523">
        <v>266</v>
      </c>
      <c r="E4523" t="s">
        <v>23</v>
      </c>
      <c r="F4523" s="2">
        <v>45201</v>
      </c>
      <c r="G4523" t="s">
        <v>672</v>
      </c>
      <c r="H4523" t="s">
        <v>1194</v>
      </c>
      <c r="I4523">
        <v>-2700</v>
      </c>
    </row>
    <row r="4524" spans="1:9" x14ac:dyDescent="0.35">
      <c r="A4524">
        <v>2151</v>
      </c>
      <c r="B4524">
        <v>105</v>
      </c>
      <c r="C4524" t="s">
        <v>660</v>
      </c>
      <c r="D4524">
        <v>266</v>
      </c>
      <c r="E4524" t="s">
        <v>23</v>
      </c>
      <c r="F4524" s="2">
        <v>45201</v>
      </c>
      <c r="G4524" t="s">
        <v>672</v>
      </c>
      <c r="H4524" t="s">
        <v>1739</v>
      </c>
      <c r="I4524">
        <v>-26375.13</v>
      </c>
    </row>
    <row r="4525" spans="1:9" x14ac:dyDescent="0.35">
      <c r="A4525">
        <v>2152</v>
      </c>
      <c r="B4525">
        <v>105</v>
      </c>
      <c r="C4525" t="s">
        <v>660</v>
      </c>
      <c r="D4525">
        <v>266</v>
      </c>
      <c r="E4525" t="s">
        <v>23</v>
      </c>
      <c r="F4525" s="2">
        <v>45201</v>
      </c>
      <c r="G4525" t="s">
        <v>672</v>
      </c>
      <c r="H4525" t="s">
        <v>1085</v>
      </c>
      <c r="I4525">
        <v>-818.55</v>
      </c>
    </row>
    <row r="4526" spans="1:9" x14ac:dyDescent="0.35">
      <c r="A4526">
        <v>2153</v>
      </c>
      <c r="B4526">
        <v>105</v>
      </c>
      <c r="C4526" t="s">
        <v>660</v>
      </c>
      <c r="D4526">
        <v>266</v>
      </c>
      <c r="E4526" t="s">
        <v>23</v>
      </c>
      <c r="F4526" s="2">
        <v>45201</v>
      </c>
      <c r="G4526" t="s">
        <v>672</v>
      </c>
      <c r="H4526" t="s">
        <v>696</v>
      </c>
      <c r="I4526">
        <v>-4.8</v>
      </c>
    </row>
    <row r="4527" spans="1:9" x14ac:dyDescent="0.35">
      <c r="A4527">
        <v>2154</v>
      </c>
      <c r="B4527">
        <v>105</v>
      </c>
      <c r="C4527" t="s">
        <v>660</v>
      </c>
      <c r="D4527">
        <v>266</v>
      </c>
      <c r="E4527" t="s">
        <v>23</v>
      </c>
      <c r="F4527" s="2">
        <v>45201</v>
      </c>
      <c r="G4527" t="s">
        <v>672</v>
      </c>
      <c r="H4527" t="s">
        <v>696</v>
      </c>
      <c r="I4527">
        <v>-1.65</v>
      </c>
    </row>
    <row r="4528" spans="1:9" x14ac:dyDescent="0.35">
      <c r="A4528">
        <v>2155</v>
      </c>
      <c r="B4528">
        <v>105</v>
      </c>
      <c r="C4528" t="s">
        <v>660</v>
      </c>
      <c r="D4528">
        <v>266</v>
      </c>
      <c r="E4528" t="s">
        <v>23</v>
      </c>
      <c r="F4528" s="2">
        <v>45201</v>
      </c>
      <c r="G4528" t="s">
        <v>672</v>
      </c>
      <c r="H4528" t="s">
        <v>696</v>
      </c>
      <c r="I4528">
        <v>-5.87</v>
      </c>
    </row>
    <row r="4529" spans="1:9" x14ac:dyDescent="0.35">
      <c r="A4529">
        <v>2156</v>
      </c>
      <c r="B4529">
        <v>105</v>
      </c>
      <c r="C4529" t="s">
        <v>660</v>
      </c>
      <c r="D4529">
        <v>266</v>
      </c>
      <c r="E4529" t="s">
        <v>23</v>
      </c>
      <c r="F4529" s="2">
        <v>45201</v>
      </c>
      <c r="G4529" t="s">
        <v>672</v>
      </c>
      <c r="H4529" t="s">
        <v>696</v>
      </c>
      <c r="I4529">
        <v>-9</v>
      </c>
    </row>
    <row r="4530" spans="1:9" x14ac:dyDescent="0.35">
      <c r="A4530">
        <v>2157</v>
      </c>
      <c r="B4530">
        <v>105</v>
      </c>
      <c r="C4530" t="s">
        <v>660</v>
      </c>
      <c r="D4530">
        <v>266</v>
      </c>
      <c r="E4530" t="s">
        <v>23</v>
      </c>
      <c r="F4530" s="2">
        <v>45201</v>
      </c>
      <c r="G4530" t="s">
        <v>672</v>
      </c>
      <c r="H4530" t="s">
        <v>696</v>
      </c>
      <c r="I4530">
        <v>-1.82</v>
      </c>
    </row>
    <row r="4531" spans="1:9" x14ac:dyDescent="0.35">
      <c r="A4531">
        <v>2158</v>
      </c>
      <c r="B4531">
        <v>105</v>
      </c>
      <c r="C4531" t="s">
        <v>660</v>
      </c>
      <c r="D4531">
        <v>266</v>
      </c>
      <c r="E4531" t="s">
        <v>23</v>
      </c>
      <c r="F4531" s="2">
        <v>45201</v>
      </c>
      <c r="G4531" t="s">
        <v>672</v>
      </c>
      <c r="H4531" t="s">
        <v>696</v>
      </c>
      <c r="I4531">
        <v>-9</v>
      </c>
    </row>
    <row r="4532" spans="1:9" x14ac:dyDescent="0.35">
      <c r="A4532">
        <v>2159</v>
      </c>
      <c r="B4532">
        <v>105</v>
      </c>
      <c r="C4532" t="s">
        <v>660</v>
      </c>
      <c r="D4532">
        <v>266</v>
      </c>
      <c r="E4532" t="s">
        <v>23</v>
      </c>
      <c r="F4532" s="2">
        <v>45201</v>
      </c>
      <c r="G4532" t="s">
        <v>672</v>
      </c>
      <c r="H4532" t="s">
        <v>2147</v>
      </c>
      <c r="I4532">
        <v>-1750</v>
      </c>
    </row>
    <row r="4533" spans="1:9" x14ac:dyDescent="0.35">
      <c r="A4533">
        <v>2160</v>
      </c>
      <c r="B4533">
        <v>105</v>
      </c>
      <c r="C4533" t="s">
        <v>660</v>
      </c>
      <c r="D4533">
        <v>266</v>
      </c>
      <c r="E4533" t="s">
        <v>23</v>
      </c>
      <c r="F4533" s="2">
        <v>45201</v>
      </c>
      <c r="G4533" t="s">
        <v>672</v>
      </c>
      <c r="H4533" t="s">
        <v>2148</v>
      </c>
      <c r="I4533">
        <v>-13612</v>
      </c>
    </row>
    <row r="4534" spans="1:9" x14ac:dyDescent="0.35">
      <c r="A4534">
        <v>2161</v>
      </c>
      <c r="B4534">
        <v>105</v>
      </c>
      <c r="C4534" t="s">
        <v>660</v>
      </c>
      <c r="D4534">
        <v>266</v>
      </c>
      <c r="E4534" t="s">
        <v>23</v>
      </c>
      <c r="F4534" s="2">
        <v>45201</v>
      </c>
      <c r="G4534" t="s">
        <v>672</v>
      </c>
      <c r="H4534" t="s">
        <v>2149</v>
      </c>
      <c r="I4534">
        <v>-4508.71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995"/>
  <sheetViews>
    <sheetView workbookViewId="0"/>
  </sheetViews>
  <sheetFormatPr defaultRowHeight="14.5" x14ac:dyDescent="0.35"/>
  <sheetData>
    <row r="1" spans="1:9" x14ac:dyDescent="0.35">
      <c r="A1" t="s">
        <v>2150</v>
      </c>
      <c r="B1" t="s">
        <v>2151</v>
      </c>
      <c r="C1" t="s">
        <v>2152</v>
      </c>
      <c r="D1" t="s">
        <v>2153</v>
      </c>
      <c r="E1" t="s">
        <v>2154</v>
      </c>
      <c r="F1" t="s">
        <v>2155</v>
      </c>
      <c r="G1" t="s">
        <v>2156</v>
      </c>
      <c r="H1" t="s">
        <v>2157</v>
      </c>
      <c r="I1" t="s">
        <v>2158</v>
      </c>
    </row>
    <row r="2" spans="1:9" x14ac:dyDescent="0.35">
      <c r="A2">
        <v>1216</v>
      </c>
      <c r="B2" s="2">
        <v>45484</v>
      </c>
      <c r="C2">
        <v>276</v>
      </c>
      <c r="D2" t="s">
        <v>2159</v>
      </c>
      <c r="E2">
        <v>266</v>
      </c>
      <c r="F2" t="s">
        <v>23</v>
      </c>
      <c r="G2">
        <v>1</v>
      </c>
      <c r="H2">
        <v>44175.94</v>
      </c>
      <c r="I2">
        <v>0</v>
      </c>
    </row>
    <row r="3" spans="1:9" x14ac:dyDescent="0.35">
      <c r="A3">
        <v>1217</v>
      </c>
      <c r="B3" s="2">
        <v>45484</v>
      </c>
      <c r="C3">
        <v>275</v>
      </c>
      <c r="D3" t="s">
        <v>2160</v>
      </c>
      <c r="E3">
        <v>266</v>
      </c>
      <c r="F3" t="s">
        <v>23</v>
      </c>
      <c r="G3">
        <v>1</v>
      </c>
      <c r="H3">
        <v>68338.37</v>
      </c>
      <c r="I3">
        <v>0</v>
      </c>
    </row>
    <row r="4" spans="1:9" x14ac:dyDescent="0.35">
      <c r="A4">
        <v>1218</v>
      </c>
      <c r="B4" s="2">
        <v>45484</v>
      </c>
      <c r="C4">
        <v>277</v>
      </c>
      <c r="D4" t="s">
        <v>2161</v>
      </c>
      <c r="E4">
        <v>266</v>
      </c>
      <c r="F4" t="s">
        <v>23</v>
      </c>
      <c r="G4">
        <v>1</v>
      </c>
      <c r="H4">
        <v>4024.16</v>
      </c>
      <c r="I4">
        <v>0</v>
      </c>
    </row>
    <row r="5" spans="1:9" x14ac:dyDescent="0.35">
      <c r="A5">
        <v>1219</v>
      </c>
      <c r="B5" s="2">
        <v>45484</v>
      </c>
      <c r="C5">
        <v>265</v>
      </c>
      <c r="D5" t="s">
        <v>2162</v>
      </c>
      <c r="E5">
        <v>266</v>
      </c>
      <c r="F5" t="s">
        <v>23</v>
      </c>
      <c r="G5">
        <v>1</v>
      </c>
      <c r="H5">
        <v>11010.08</v>
      </c>
      <c r="I5">
        <v>0</v>
      </c>
    </row>
    <row r="6" spans="1:9" x14ac:dyDescent="0.35">
      <c r="A6">
        <v>1221</v>
      </c>
      <c r="B6" s="2">
        <v>45484</v>
      </c>
      <c r="C6">
        <v>266</v>
      </c>
      <c r="D6" t="s">
        <v>23</v>
      </c>
      <c r="E6">
        <v>275</v>
      </c>
      <c r="F6" t="s">
        <v>2160</v>
      </c>
      <c r="G6">
        <v>0</v>
      </c>
      <c r="H6">
        <v>0</v>
      </c>
      <c r="I6">
        <v>410.72</v>
      </c>
    </row>
    <row r="7" spans="1:9" x14ac:dyDescent="0.35">
      <c r="A7">
        <v>1222</v>
      </c>
      <c r="B7" s="2">
        <v>45484</v>
      </c>
      <c r="C7">
        <v>266</v>
      </c>
      <c r="D7" t="s">
        <v>23</v>
      </c>
      <c r="E7">
        <v>265</v>
      </c>
      <c r="F7" t="s">
        <v>2162</v>
      </c>
      <c r="G7">
        <v>0</v>
      </c>
      <c r="H7">
        <v>0</v>
      </c>
      <c r="I7">
        <v>45020</v>
      </c>
    </row>
    <row r="8" spans="1:9" x14ac:dyDescent="0.35">
      <c r="A8">
        <v>1223</v>
      </c>
      <c r="B8" s="2">
        <v>45484</v>
      </c>
      <c r="C8">
        <v>266</v>
      </c>
      <c r="D8" t="s">
        <v>23</v>
      </c>
      <c r="E8">
        <v>278</v>
      </c>
      <c r="F8" t="s">
        <v>2163</v>
      </c>
      <c r="G8">
        <v>0</v>
      </c>
      <c r="H8">
        <v>0</v>
      </c>
      <c r="I8">
        <v>10</v>
      </c>
    </row>
    <row r="9" spans="1:9" x14ac:dyDescent="0.35">
      <c r="A9">
        <v>1224</v>
      </c>
      <c r="B9" s="2">
        <v>45484</v>
      </c>
      <c r="C9">
        <v>266</v>
      </c>
      <c r="D9" t="s">
        <v>23</v>
      </c>
      <c r="E9">
        <v>276</v>
      </c>
      <c r="F9" t="s">
        <v>2159</v>
      </c>
      <c r="G9">
        <v>0</v>
      </c>
      <c r="H9">
        <v>0</v>
      </c>
      <c r="I9">
        <v>10</v>
      </c>
    </row>
    <row r="10" spans="1:9" x14ac:dyDescent="0.35">
      <c r="A10">
        <v>1197</v>
      </c>
      <c r="B10" s="2">
        <v>45483</v>
      </c>
      <c r="C10">
        <v>289</v>
      </c>
      <c r="D10" t="s">
        <v>2164</v>
      </c>
      <c r="E10">
        <v>266</v>
      </c>
      <c r="F10" t="s">
        <v>23</v>
      </c>
      <c r="G10">
        <v>0</v>
      </c>
      <c r="H10">
        <v>84968.56</v>
      </c>
      <c r="I10">
        <v>0</v>
      </c>
    </row>
    <row r="11" spans="1:9" x14ac:dyDescent="0.35">
      <c r="A11">
        <v>1198</v>
      </c>
      <c r="B11" s="2">
        <v>45483</v>
      </c>
      <c r="C11">
        <v>266</v>
      </c>
      <c r="D11" t="s">
        <v>23</v>
      </c>
      <c r="E11">
        <v>265</v>
      </c>
      <c r="F11" t="s">
        <v>2162</v>
      </c>
      <c r="G11">
        <v>0</v>
      </c>
      <c r="H11">
        <v>0</v>
      </c>
      <c r="I11">
        <v>45110</v>
      </c>
    </row>
    <row r="12" spans="1:9" x14ac:dyDescent="0.35">
      <c r="A12">
        <v>1199</v>
      </c>
      <c r="B12" s="2">
        <v>45483</v>
      </c>
      <c r="C12">
        <v>266</v>
      </c>
      <c r="D12" t="s">
        <v>23</v>
      </c>
      <c r="E12">
        <v>275</v>
      </c>
      <c r="F12" t="s">
        <v>2160</v>
      </c>
      <c r="G12">
        <v>0</v>
      </c>
      <c r="H12">
        <v>0</v>
      </c>
      <c r="I12">
        <v>79370</v>
      </c>
    </row>
    <row r="13" spans="1:9" x14ac:dyDescent="0.35">
      <c r="A13">
        <v>1200</v>
      </c>
      <c r="B13" s="2">
        <v>45483</v>
      </c>
      <c r="C13">
        <v>266</v>
      </c>
      <c r="D13" t="s">
        <v>23</v>
      </c>
      <c r="E13">
        <v>278</v>
      </c>
      <c r="F13" t="s">
        <v>2163</v>
      </c>
      <c r="G13">
        <v>0</v>
      </c>
      <c r="H13">
        <v>0</v>
      </c>
      <c r="I13">
        <v>75010</v>
      </c>
    </row>
    <row r="14" spans="1:9" x14ac:dyDescent="0.35">
      <c r="A14">
        <v>1201</v>
      </c>
      <c r="B14" s="2">
        <v>45483</v>
      </c>
      <c r="C14">
        <v>276</v>
      </c>
      <c r="D14" t="s">
        <v>2159</v>
      </c>
      <c r="E14">
        <v>266</v>
      </c>
      <c r="F14" t="s">
        <v>23</v>
      </c>
      <c r="G14">
        <v>1</v>
      </c>
      <c r="H14">
        <v>114495.33</v>
      </c>
      <c r="I14">
        <v>0</v>
      </c>
    </row>
    <row r="15" spans="1:9" x14ac:dyDescent="0.35">
      <c r="A15">
        <v>1202</v>
      </c>
      <c r="B15" s="2">
        <v>45483</v>
      </c>
      <c r="C15">
        <v>275</v>
      </c>
      <c r="D15" t="s">
        <v>2160</v>
      </c>
      <c r="E15">
        <v>266</v>
      </c>
      <c r="F15" t="s">
        <v>23</v>
      </c>
      <c r="G15">
        <v>1</v>
      </c>
      <c r="H15">
        <v>84492.62</v>
      </c>
      <c r="I15">
        <v>0</v>
      </c>
    </row>
    <row r="16" spans="1:9" x14ac:dyDescent="0.35">
      <c r="A16">
        <v>1203</v>
      </c>
      <c r="B16" s="2">
        <v>45483</v>
      </c>
      <c r="C16">
        <v>277</v>
      </c>
      <c r="D16" t="s">
        <v>2161</v>
      </c>
      <c r="E16">
        <v>266</v>
      </c>
      <c r="F16" t="s">
        <v>23</v>
      </c>
      <c r="G16">
        <v>1</v>
      </c>
      <c r="H16">
        <v>4867.9799999999996</v>
      </c>
      <c r="I16">
        <v>0</v>
      </c>
    </row>
    <row r="17" spans="1:9" x14ac:dyDescent="0.35">
      <c r="A17">
        <v>1204</v>
      </c>
      <c r="B17" s="2">
        <v>45483</v>
      </c>
      <c r="C17">
        <v>265</v>
      </c>
      <c r="D17" t="s">
        <v>2162</v>
      </c>
      <c r="E17">
        <v>266</v>
      </c>
      <c r="F17" t="s">
        <v>23</v>
      </c>
      <c r="G17">
        <v>1</v>
      </c>
      <c r="H17">
        <v>48739.040000000001</v>
      </c>
      <c r="I17">
        <v>0</v>
      </c>
    </row>
    <row r="18" spans="1:9" x14ac:dyDescent="0.35">
      <c r="A18">
        <v>1205</v>
      </c>
      <c r="B18" s="2">
        <v>45483</v>
      </c>
      <c r="C18">
        <v>266</v>
      </c>
      <c r="D18" t="s">
        <v>23</v>
      </c>
      <c r="E18">
        <v>291</v>
      </c>
      <c r="F18" t="s">
        <v>2165</v>
      </c>
      <c r="G18">
        <v>0</v>
      </c>
      <c r="H18">
        <v>0</v>
      </c>
      <c r="I18">
        <v>240010</v>
      </c>
    </row>
    <row r="19" spans="1:9" x14ac:dyDescent="0.35">
      <c r="A19">
        <v>1206</v>
      </c>
      <c r="B19" s="2">
        <v>45483</v>
      </c>
      <c r="C19">
        <v>266</v>
      </c>
      <c r="D19" t="s">
        <v>23</v>
      </c>
      <c r="E19">
        <v>276</v>
      </c>
      <c r="F19" t="s">
        <v>2159</v>
      </c>
      <c r="G19">
        <v>0</v>
      </c>
      <c r="H19">
        <v>0</v>
      </c>
      <c r="I19">
        <v>40400</v>
      </c>
    </row>
    <row r="20" spans="1:9" x14ac:dyDescent="0.35">
      <c r="A20">
        <v>1208</v>
      </c>
      <c r="B20" s="2">
        <v>45483</v>
      </c>
      <c r="C20">
        <v>290</v>
      </c>
      <c r="D20" t="s">
        <v>2166</v>
      </c>
      <c r="E20">
        <v>266</v>
      </c>
      <c r="F20" t="s">
        <v>23</v>
      </c>
      <c r="G20">
        <v>0</v>
      </c>
      <c r="H20">
        <v>5000</v>
      </c>
      <c r="I20">
        <v>0</v>
      </c>
    </row>
    <row r="21" spans="1:9" x14ac:dyDescent="0.35">
      <c r="A21">
        <v>1213</v>
      </c>
      <c r="B21" s="2">
        <v>45483</v>
      </c>
      <c r="C21">
        <v>278</v>
      </c>
      <c r="D21" t="s">
        <v>2163</v>
      </c>
      <c r="E21">
        <v>266</v>
      </c>
      <c r="F21" t="s">
        <v>23</v>
      </c>
      <c r="G21">
        <v>0</v>
      </c>
      <c r="H21">
        <v>18700</v>
      </c>
      <c r="I21">
        <v>0</v>
      </c>
    </row>
    <row r="22" spans="1:9" x14ac:dyDescent="0.35">
      <c r="A22">
        <v>1214</v>
      </c>
      <c r="B22" s="2">
        <v>45483</v>
      </c>
      <c r="C22">
        <v>275</v>
      </c>
      <c r="D22" t="s">
        <v>2160</v>
      </c>
      <c r="E22">
        <v>266</v>
      </c>
      <c r="F22" t="s">
        <v>23</v>
      </c>
      <c r="G22">
        <v>0</v>
      </c>
      <c r="H22">
        <v>15700</v>
      </c>
      <c r="I22">
        <v>0</v>
      </c>
    </row>
    <row r="23" spans="1:9" x14ac:dyDescent="0.35">
      <c r="A23">
        <v>1181</v>
      </c>
      <c r="B23" s="2">
        <v>45481</v>
      </c>
      <c r="C23">
        <v>276</v>
      </c>
      <c r="D23" t="s">
        <v>2159</v>
      </c>
      <c r="E23">
        <v>266</v>
      </c>
      <c r="F23" t="s">
        <v>23</v>
      </c>
      <c r="G23">
        <v>1</v>
      </c>
      <c r="H23">
        <v>211202.98</v>
      </c>
      <c r="I23">
        <v>0</v>
      </c>
    </row>
    <row r="24" spans="1:9" x14ac:dyDescent="0.35">
      <c r="A24">
        <v>1182</v>
      </c>
      <c r="B24" s="2">
        <v>45481</v>
      </c>
      <c r="C24">
        <v>275</v>
      </c>
      <c r="D24" t="s">
        <v>2160</v>
      </c>
      <c r="E24">
        <v>266</v>
      </c>
      <c r="F24" t="s">
        <v>23</v>
      </c>
      <c r="G24">
        <v>1</v>
      </c>
      <c r="H24">
        <v>289216.95</v>
      </c>
      <c r="I24">
        <v>0</v>
      </c>
    </row>
    <row r="25" spans="1:9" x14ac:dyDescent="0.35">
      <c r="A25">
        <v>1183</v>
      </c>
      <c r="B25" s="2">
        <v>45481</v>
      </c>
      <c r="C25">
        <v>277</v>
      </c>
      <c r="D25" t="s">
        <v>2161</v>
      </c>
      <c r="E25">
        <v>266</v>
      </c>
      <c r="F25" t="s">
        <v>23</v>
      </c>
      <c r="G25">
        <v>1</v>
      </c>
      <c r="H25">
        <v>14080.89</v>
      </c>
      <c r="I25">
        <v>0</v>
      </c>
    </row>
    <row r="26" spans="1:9" x14ac:dyDescent="0.35">
      <c r="A26">
        <v>1184</v>
      </c>
      <c r="B26" s="2">
        <v>45481</v>
      </c>
      <c r="C26">
        <v>265</v>
      </c>
      <c r="D26" t="s">
        <v>2162</v>
      </c>
      <c r="E26">
        <v>266</v>
      </c>
      <c r="F26" t="s">
        <v>23</v>
      </c>
      <c r="G26">
        <v>1</v>
      </c>
      <c r="H26">
        <v>175553.17</v>
      </c>
      <c r="I26">
        <v>0</v>
      </c>
    </row>
    <row r="27" spans="1:9" x14ac:dyDescent="0.35">
      <c r="A27">
        <v>1186</v>
      </c>
      <c r="B27" s="2">
        <v>45481</v>
      </c>
      <c r="C27">
        <v>266</v>
      </c>
      <c r="D27" t="s">
        <v>23</v>
      </c>
      <c r="E27">
        <v>265</v>
      </c>
      <c r="F27" t="s">
        <v>2162</v>
      </c>
      <c r="G27">
        <v>0</v>
      </c>
      <c r="H27">
        <v>0</v>
      </c>
      <c r="I27">
        <v>40140</v>
      </c>
    </row>
    <row r="28" spans="1:9" x14ac:dyDescent="0.35">
      <c r="A28">
        <v>1187</v>
      </c>
      <c r="B28" s="2">
        <v>45481</v>
      </c>
      <c r="C28">
        <v>266</v>
      </c>
      <c r="D28" t="s">
        <v>23</v>
      </c>
      <c r="E28">
        <v>275</v>
      </c>
      <c r="F28" t="s">
        <v>2160</v>
      </c>
      <c r="G28">
        <v>0</v>
      </c>
      <c r="H28">
        <v>0</v>
      </c>
      <c r="I28">
        <v>102210</v>
      </c>
    </row>
    <row r="29" spans="1:9" x14ac:dyDescent="0.35">
      <c r="A29">
        <v>1188</v>
      </c>
      <c r="B29" s="2">
        <v>45481</v>
      </c>
      <c r="C29">
        <v>266</v>
      </c>
      <c r="D29" t="s">
        <v>23</v>
      </c>
      <c r="E29">
        <v>278</v>
      </c>
      <c r="F29" t="s">
        <v>2163</v>
      </c>
      <c r="G29">
        <v>0</v>
      </c>
      <c r="H29">
        <v>0</v>
      </c>
      <c r="I29">
        <v>38850</v>
      </c>
    </row>
    <row r="30" spans="1:9" x14ac:dyDescent="0.35">
      <c r="A30">
        <v>1189</v>
      </c>
      <c r="B30" s="2">
        <v>45481</v>
      </c>
      <c r="C30">
        <v>266</v>
      </c>
      <c r="D30" t="s">
        <v>23</v>
      </c>
      <c r="E30">
        <v>276</v>
      </c>
      <c r="F30" t="s">
        <v>2159</v>
      </c>
      <c r="G30">
        <v>0</v>
      </c>
      <c r="H30">
        <v>0</v>
      </c>
      <c r="I30">
        <v>10</v>
      </c>
    </row>
    <row r="31" spans="1:9" x14ac:dyDescent="0.35">
      <c r="A31">
        <v>1190</v>
      </c>
      <c r="B31" s="2">
        <v>45481</v>
      </c>
      <c r="C31">
        <v>266</v>
      </c>
      <c r="D31" t="s">
        <v>23</v>
      </c>
      <c r="E31">
        <v>291</v>
      </c>
      <c r="F31" t="s">
        <v>2165</v>
      </c>
      <c r="G31">
        <v>0</v>
      </c>
      <c r="H31">
        <v>0</v>
      </c>
      <c r="I31">
        <v>123010</v>
      </c>
    </row>
    <row r="32" spans="1:9" x14ac:dyDescent="0.35">
      <c r="A32">
        <v>1194</v>
      </c>
      <c r="B32" s="2">
        <v>45481</v>
      </c>
      <c r="C32">
        <v>276</v>
      </c>
      <c r="D32" t="s">
        <v>2159</v>
      </c>
      <c r="E32">
        <v>266</v>
      </c>
      <c r="F32" t="s">
        <v>23</v>
      </c>
      <c r="G32">
        <v>0</v>
      </c>
      <c r="H32">
        <v>5200</v>
      </c>
      <c r="I32">
        <v>0</v>
      </c>
    </row>
    <row r="33" spans="1:9" x14ac:dyDescent="0.35">
      <c r="A33">
        <v>1195</v>
      </c>
      <c r="B33" s="2">
        <v>45481</v>
      </c>
      <c r="C33">
        <v>278</v>
      </c>
      <c r="D33" t="s">
        <v>2163</v>
      </c>
      <c r="E33">
        <v>266</v>
      </c>
      <c r="F33" t="s">
        <v>23</v>
      </c>
      <c r="G33">
        <v>0</v>
      </c>
      <c r="H33">
        <v>4000</v>
      </c>
      <c r="I33">
        <v>0</v>
      </c>
    </row>
    <row r="34" spans="1:9" x14ac:dyDescent="0.35">
      <c r="A34">
        <v>1196</v>
      </c>
      <c r="B34" s="2">
        <v>45481</v>
      </c>
      <c r="C34">
        <v>265</v>
      </c>
      <c r="D34" t="s">
        <v>2162</v>
      </c>
      <c r="E34">
        <v>266</v>
      </c>
      <c r="F34" t="s">
        <v>23</v>
      </c>
      <c r="G34">
        <v>0</v>
      </c>
      <c r="H34">
        <v>2700</v>
      </c>
      <c r="I34">
        <v>0</v>
      </c>
    </row>
    <row r="35" spans="1:9" x14ac:dyDescent="0.35">
      <c r="A35">
        <v>1165</v>
      </c>
      <c r="B35" s="2">
        <v>45478</v>
      </c>
      <c r="C35">
        <v>276</v>
      </c>
      <c r="D35" t="s">
        <v>2159</v>
      </c>
      <c r="E35">
        <v>266</v>
      </c>
      <c r="F35" t="s">
        <v>23</v>
      </c>
      <c r="G35">
        <v>1</v>
      </c>
      <c r="H35">
        <v>55037.93</v>
      </c>
      <c r="I35">
        <v>0</v>
      </c>
    </row>
    <row r="36" spans="1:9" x14ac:dyDescent="0.35">
      <c r="A36">
        <v>1166</v>
      </c>
      <c r="B36" s="2">
        <v>45478</v>
      </c>
      <c r="C36">
        <v>275</v>
      </c>
      <c r="D36" t="s">
        <v>2160</v>
      </c>
      <c r="E36">
        <v>266</v>
      </c>
      <c r="F36" t="s">
        <v>23</v>
      </c>
      <c r="G36">
        <v>1</v>
      </c>
      <c r="H36">
        <v>90705.44</v>
      </c>
      <c r="I36">
        <v>0</v>
      </c>
    </row>
    <row r="37" spans="1:9" x14ac:dyDescent="0.35">
      <c r="A37">
        <v>1167</v>
      </c>
      <c r="B37" s="2">
        <v>45478</v>
      </c>
      <c r="C37">
        <v>277</v>
      </c>
      <c r="D37" t="s">
        <v>2161</v>
      </c>
      <c r="E37">
        <v>266</v>
      </c>
      <c r="F37" t="s">
        <v>23</v>
      </c>
      <c r="G37">
        <v>1</v>
      </c>
      <c r="H37">
        <v>3308.84</v>
      </c>
      <c r="I37">
        <v>0</v>
      </c>
    </row>
    <row r="38" spans="1:9" x14ac:dyDescent="0.35">
      <c r="A38">
        <v>1168</v>
      </c>
      <c r="B38" s="2">
        <v>45478</v>
      </c>
      <c r="C38">
        <v>265</v>
      </c>
      <c r="D38" t="s">
        <v>2162</v>
      </c>
      <c r="E38">
        <v>266</v>
      </c>
      <c r="F38" t="s">
        <v>23</v>
      </c>
      <c r="G38">
        <v>1</v>
      </c>
      <c r="H38">
        <v>29767.25</v>
      </c>
      <c r="I38">
        <v>0</v>
      </c>
    </row>
    <row r="39" spans="1:9" x14ac:dyDescent="0.35">
      <c r="A39">
        <v>1169</v>
      </c>
      <c r="B39" s="2">
        <v>45478</v>
      </c>
      <c r="C39">
        <v>266</v>
      </c>
      <c r="D39" t="s">
        <v>23</v>
      </c>
      <c r="E39">
        <v>265</v>
      </c>
      <c r="F39" t="s">
        <v>2162</v>
      </c>
      <c r="G39">
        <v>0</v>
      </c>
      <c r="H39">
        <v>0</v>
      </c>
      <c r="I39">
        <v>23020</v>
      </c>
    </row>
    <row r="40" spans="1:9" x14ac:dyDescent="0.35">
      <c r="A40">
        <v>1170</v>
      </c>
      <c r="B40" s="2">
        <v>45478</v>
      </c>
      <c r="C40">
        <v>266</v>
      </c>
      <c r="D40" t="s">
        <v>23</v>
      </c>
      <c r="E40">
        <v>275</v>
      </c>
      <c r="F40" t="s">
        <v>2160</v>
      </c>
      <c r="G40">
        <v>0</v>
      </c>
      <c r="H40">
        <v>0</v>
      </c>
      <c r="I40">
        <v>23710</v>
      </c>
    </row>
    <row r="41" spans="1:9" x14ac:dyDescent="0.35">
      <c r="A41">
        <v>1171</v>
      </c>
      <c r="B41" s="2">
        <v>45478</v>
      </c>
      <c r="C41">
        <v>266</v>
      </c>
      <c r="D41" t="s">
        <v>23</v>
      </c>
      <c r="E41">
        <v>278</v>
      </c>
      <c r="F41" t="s">
        <v>2163</v>
      </c>
      <c r="G41">
        <v>0</v>
      </c>
      <c r="H41">
        <v>0</v>
      </c>
      <c r="I41">
        <v>10010</v>
      </c>
    </row>
    <row r="42" spans="1:9" x14ac:dyDescent="0.35">
      <c r="A42">
        <v>1172</v>
      </c>
      <c r="B42" s="2">
        <v>45478</v>
      </c>
      <c r="C42">
        <v>266</v>
      </c>
      <c r="D42" t="s">
        <v>23</v>
      </c>
      <c r="E42">
        <v>276</v>
      </c>
      <c r="F42" t="s">
        <v>2159</v>
      </c>
      <c r="G42">
        <v>0</v>
      </c>
      <c r="H42">
        <v>0</v>
      </c>
      <c r="I42">
        <v>5030</v>
      </c>
    </row>
    <row r="43" spans="1:9" x14ac:dyDescent="0.35">
      <c r="A43">
        <v>1174</v>
      </c>
      <c r="B43" s="2">
        <v>45478</v>
      </c>
      <c r="C43">
        <v>266</v>
      </c>
      <c r="D43" t="s">
        <v>23</v>
      </c>
      <c r="E43">
        <v>291</v>
      </c>
      <c r="F43" t="s">
        <v>2165</v>
      </c>
      <c r="G43">
        <v>0</v>
      </c>
      <c r="H43">
        <v>0</v>
      </c>
      <c r="I43">
        <v>260010</v>
      </c>
    </row>
    <row r="44" spans="1:9" x14ac:dyDescent="0.35">
      <c r="A44">
        <v>1177</v>
      </c>
      <c r="B44" s="2">
        <v>45478</v>
      </c>
      <c r="C44">
        <v>265</v>
      </c>
      <c r="D44" t="s">
        <v>2162</v>
      </c>
      <c r="E44">
        <v>266</v>
      </c>
      <c r="F44" t="s">
        <v>23</v>
      </c>
      <c r="G44">
        <v>0</v>
      </c>
      <c r="H44">
        <v>5000</v>
      </c>
      <c r="I44">
        <v>0</v>
      </c>
    </row>
    <row r="45" spans="1:9" x14ac:dyDescent="0.35">
      <c r="A45">
        <v>1178</v>
      </c>
      <c r="B45" s="2">
        <v>45478</v>
      </c>
      <c r="C45">
        <v>275</v>
      </c>
      <c r="D45" t="s">
        <v>2160</v>
      </c>
      <c r="E45">
        <v>266</v>
      </c>
      <c r="F45" t="s">
        <v>23</v>
      </c>
      <c r="G45">
        <v>0</v>
      </c>
      <c r="H45">
        <v>2300</v>
      </c>
      <c r="I45">
        <v>0</v>
      </c>
    </row>
    <row r="46" spans="1:9" x14ac:dyDescent="0.35">
      <c r="A46">
        <v>1179</v>
      </c>
      <c r="B46" s="2">
        <v>45478</v>
      </c>
      <c r="C46">
        <v>278</v>
      </c>
      <c r="D46" t="s">
        <v>2163</v>
      </c>
      <c r="E46">
        <v>266</v>
      </c>
      <c r="F46" t="s">
        <v>23</v>
      </c>
      <c r="G46">
        <v>0</v>
      </c>
      <c r="H46">
        <v>4400</v>
      </c>
      <c r="I46">
        <v>0</v>
      </c>
    </row>
    <row r="47" spans="1:9" x14ac:dyDescent="0.35">
      <c r="A47">
        <v>1180</v>
      </c>
      <c r="B47" s="2">
        <v>45478</v>
      </c>
      <c r="C47">
        <v>291</v>
      </c>
      <c r="D47" t="s">
        <v>2165</v>
      </c>
      <c r="E47">
        <v>266</v>
      </c>
      <c r="F47" t="s">
        <v>23</v>
      </c>
      <c r="G47">
        <v>0</v>
      </c>
      <c r="H47">
        <v>32000</v>
      </c>
      <c r="I47">
        <v>0</v>
      </c>
    </row>
    <row r="48" spans="1:9" x14ac:dyDescent="0.35">
      <c r="A48">
        <v>1150</v>
      </c>
      <c r="B48" s="2">
        <v>45477</v>
      </c>
      <c r="C48">
        <v>266</v>
      </c>
      <c r="D48" t="s">
        <v>23</v>
      </c>
      <c r="E48">
        <v>265</v>
      </c>
      <c r="F48" t="s">
        <v>2162</v>
      </c>
      <c r="G48">
        <v>0</v>
      </c>
      <c r="H48">
        <v>0</v>
      </c>
      <c r="I48">
        <v>45470</v>
      </c>
    </row>
    <row r="49" spans="1:9" x14ac:dyDescent="0.35">
      <c r="A49">
        <v>1151</v>
      </c>
      <c r="B49" s="2">
        <v>45477</v>
      </c>
      <c r="C49">
        <v>266</v>
      </c>
      <c r="D49" t="s">
        <v>23</v>
      </c>
      <c r="E49">
        <v>275</v>
      </c>
      <c r="F49" t="s">
        <v>2160</v>
      </c>
      <c r="G49">
        <v>0</v>
      </c>
      <c r="H49">
        <v>0</v>
      </c>
      <c r="I49">
        <v>60710</v>
      </c>
    </row>
    <row r="50" spans="1:9" x14ac:dyDescent="0.35">
      <c r="A50">
        <v>1152</v>
      </c>
      <c r="B50" s="2">
        <v>45477</v>
      </c>
      <c r="C50">
        <v>266</v>
      </c>
      <c r="D50" t="s">
        <v>23</v>
      </c>
      <c r="E50">
        <v>278</v>
      </c>
      <c r="F50" t="s">
        <v>2163</v>
      </c>
      <c r="G50">
        <v>0</v>
      </c>
      <c r="H50">
        <v>0</v>
      </c>
      <c r="I50">
        <v>15010</v>
      </c>
    </row>
    <row r="51" spans="1:9" x14ac:dyDescent="0.35">
      <c r="A51">
        <v>1153</v>
      </c>
      <c r="B51" s="2">
        <v>45477</v>
      </c>
      <c r="C51">
        <v>266</v>
      </c>
      <c r="D51" t="s">
        <v>23</v>
      </c>
      <c r="E51">
        <v>276</v>
      </c>
      <c r="F51" t="s">
        <v>2159</v>
      </c>
      <c r="G51">
        <v>0</v>
      </c>
      <c r="H51">
        <v>0</v>
      </c>
      <c r="I51">
        <v>193591.39</v>
      </c>
    </row>
    <row r="52" spans="1:9" x14ac:dyDescent="0.35">
      <c r="A52">
        <v>1154</v>
      </c>
      <c r="B52" s="2">
        <v>45477</v>
      </c>
      <c r="C52">
        <v>266</v>
      </c>
      <c r="D52" t="s">
        <v>23</v>
      </c>
      <c r="E52">
        <v>291</v>
      </c>
      <c r="F52" t="s">
        <v>2165</v>
      </c>
      <c r="G52">
        <v>0</v>
      </c>
      <c r="H52">
        <v>0</v>
      </c>
      <c r="I52">
        <v>160010</v>
      </c>
    </row>
    <row r="53" spans="1:9" x14ac:dyDescent="0.35">
      <c r="A53">
        <v>1158</v>
      </c>
      <c r="B53" s="2">
        <v>45477</v>
      </c>
      <c r="C53">
        <v>285</v>
      </c>
      <c r="D53" t="s">
        <v>2167</v>
      </c>
      <c r="E53">
        <v>266</v>
      </c>
      <c r="F53" t="s">
        <v>23</v>
      </c>
      <c r="G53">
        <v>1</v>
      </c>
      <c r="H53">
        <v>48582.33</v>
      </c>
      <c r="I53">
        <v>0</v>
      </c>
    </row>
    <row r="54" spans="1:9" x14ac:dyDescent="0.35">
      <c r="A54">
        <v>1159</v>
      </c>
      <c r="B54" s="2">
        <v>45477</v>
      </c>
      <c r="C54">
        <v>275</v>
      </c>
      <c r="D54" t="s">
        <v>2160</v>
      </c>
      <c r="E54">
        <v>266</v>
      </c>
      <c r="F54" t="s">
        <v>23</v>
      </c>
      <c r="G54">
        <v>1</v>
      </c>
      <c r="H54">
        <v>81293.63</v>
      </c>
      <c r="I54">
        <v>0</v>
      </c>
    </row>
    <row r="55" spans="1:9" x14ac:dyDescent="0.35">
      <c r="A55">
        <v>1160</v>
      </c>
      <c r="B55" s="2">
        <v>45477</v>
      </c>
      <c r="C55">
        <v>277</v>
      </c>
      <c r="D55" t="s">
        <v>2161</v>
      </c>
      <c r="E55">
        <v>266</v>
      </c>
      <c r="F55" t="s">
        <v>23</v>
      </c>
      <c r="G55">
        <v>1</v>
      </c>
      <c r="H55">
        <v>2099.9699999999998</v>
      </c>
      <c r="I55">
        <v>0</v>
      </c>
    </row>
    <row r="56" spans="1:9" x14ac:dyDescent="0.35">
      <c r="A56">
        <v>1161</v>
      </c>
      <c r="B56" s="2">
        <v>45477</v>
      </c>
      <c r="C56">
        <v>265</v>
      </c>
      <c r="D56" t="s">
        <v>2162</v>
      </c>
      <c r="E56">
        <v>266</v>
      </c>
      <c r="F56" t="s">
        <v>23</v>
      </c>
      <c r="G56">
        <v>1</v>
      </c>
      <c r="H56">
        <v>16315.38</v>
      </c>
      <c r="I56">
        <v>0</v>
      </c>
    </row>
    <row r="57" spans="1:9" x14ac:dyDescent="0.35">
      <c r="A57">
        <v>1162</v>
      </c>
      <c r="B57" s="2">
        <v>45477</v>
      </c>
      <c r="C57">
        <v>265</v>
      </c>
      <c r="D57" t="s">
        <v>2162</v>
      </c>
      <c r="E57">
        <v>266</v>
      </c>
      <c r="F57" t="s">
        <v>23</v>
      </c>
      <c r="G57">
        <v>0</v>
      </c>
      <c r="H57">
        <v>3000</v>
      </c>
      <c r="I57">
        <v>0</v>
      </c>
    </row>
    <row r="58" spans="1:9" x14ac:dyDescent="0.35">
      <c r="A58">
        <v>1164</v>
      </c>
      <c r="B58" s="2">
        <v>45477</v>
      </c>
      <c r="C58">
        <v>276</v>
      </c>
      <c r="D58" t="s">
        <v>2159</v>
      </c>
      <c r="E58">
        <v>266</v>
      </c>
      <c r="F58" t="s">
        <v>23</v>
      </c>
      <c r="G58">
        <v>0</v>
      </c>
      <c r="H58">
        <v>4700</v>
      </c>
      <c r="I58">
        <v>0</v>
      </c>
    </row>
    <row r="59" spans="1:9" x14ac:dyDescent="0.35">
      <c r="A59">
        <v>1132</v>
      </c>
      <c r="B59" s="2">
        <v>45476</v>
      </c>
      <c r="C59">
        <v>276</v>
      </c>
      <c r="D59" t="s">
        <v>2159</v>
      </c>
      <c r="E59">
        <v>266</v>
      </c>
      <c r="F59" t="s">
        <v>23</v>
      </c>
      <c r="G59">
        <v>1</v>
      </c>
      <c r="H59">
        <v>54266.62</v>
      </c>
      <c r="I59">
        <v>0</v>
      </c>
    </row>
    <row r="60" spans="1:9" x14ac:dyDescent="0.35">
      <c r="A60">
        <v>1133</v>
      </c>
      <c r="B60" s="2">
        <v>45476</v>
      </c>
      <c r="C60">
        <v>275</v>
      </c>
      <c r="D60" t="s">
        <v>2160</v>
      </c>
      <c r="E60">
        <v>266</v>
      </c>
      <c r="F60" t="s">
        <v>23</v>
      </c>
      <c r="G60">
        <v>1</v>
      </c>
      <c r="H60">
        <v>51660.86</v>
      </c>
      <c r="I60">
        <v>0</v>
      </c>
    </row>
    <row r="61" spans="1:9" x14ac:dyDescent="0.35">
      <c r="A61">
        <v>1134</v>
      </c>
      <c r="B61" s="2">
        <v>45476</v>
      </c>
      <c r="C61">
        <v>277</v>
      </c>
      <c r="D61" t="s">
        <v>2161</v>
      </c>
      <c r="E61">
        <v>266</v>
      </c>
      <c r="F61" t="s">
        <v>23</v>
      </c>
      <c r="G61">
        <v>1</v>
      </c>
      <c r="H61">
        <v>3312.43</v>
      </c>
      <c r="I61">
        <v>0</v>
      </c>
    </row>
    <row r="62" spans="1:9" x14ac:dyDescent="0.35">
      <c r="A62">
        <v>1135</v>
      </c>
      <c r="B62" s="2">
        <v>45476</v>
      </c>
      <c r="C62">
        <v>265</v>
      </c>
      <c r="D62" t="s">
        <v>2162</v>
      </c>
      <c r="E62">
        <v>266</v>
      </c>
      <c r="F62" t="s">
        <v>23</v>
      </c>
      <c r="G62">
        <v>1</v>
      </c>
      <c r="H62">
        <v>13034.12</v>
      </c>
      <c r="I62">
        <v>0</v>
      </c>
    </row>
    <row r="63" spans="1:9" x14ac:dyDescent="0.35">
      <c r="A63">
        <v>1136</v>
      </c>
      <c r="B63" s="2">
        <v>45476</v>
      </c>
      <c r="C63">
        <v>266</v>
      </c>
      <c r="D63" t="s">
        <v>23</v>
      </c>
      <c r="E63">
        <v>275</v>
      </c>
      <c r="F63" t="s">
        <v>2160</v>
      </c>
      <c r="G63">
        <v>0</v>
      </c>
      <c r="H63">
        <v>0</v>
      </c>
      <c r="I63">
        <v>24742.94</v>
      </c>
    </row>
    <row r="64" spans="1:9" x14ac:dyDescent="0.35">
      <c r="A64">
        <v>1137</v>
      </c>
      <c r="B64" s="2">
        <v>45476</v>
      </c>
      <c r="C64">
        <v>266</v>
      </c>
      <c r="D64" t="s">
        <v>23</v>
      </c>
      <c r="E64">
        <v>265</v>
      </c>
      <c r="F64" t="s">
        <v>2162</v>
      </c>
      <c r="G64">
        <v>0</v>
      </c>
      <c r="H64">
        <v>0</v>
      </c>
      <c r="I64">
        <v>15020</v>
      </c>
    </row>
    <row r="65" spans="1:9" x14ac:dyDescent="0.35">
      <c r="A65">
        <v>1138</v>
      </c>
      <c r="B65" s="2">
        <v>45476</v>
      </c>
      <c r="C65">
        <v>266</v>
      </c>
      <c r="D65" t="s">
        <v>23</v>
      </c>
      <c r="E65">
        <v>278</v>
      </c>
      <c r="F65" t="s">
        <v>2163</v>
      </c>
      <c r="G65">
        <v>0</v>
      </c>
      <c r="H65">
        <v>0</v>
      </c>
      <c r="I65">
        <v>25020</v>
      </c>
    </row>
    <row r="66" spans="1:9" x14ac:dyDescent="0.35">
      <c r="A66">
        <v>1139</v>
      </c>
      <c r="B66" s="2">
        <v>45476</v>
      </c>
      <c r="C66">
        <v>266</v>
      </c>
      <c r="D66" t="s">
        <v>23</v>
      </c>
      <c r="E66">
        <v>276</v>
      </c>
      <c r="F66" t="s">
        <v>2159</v>
      </c>
      <c r="G66">
        <v>0</v>
      </c>
      <c r="H66">
        <v>0</v>
      </c>
      <c r="I66">
        <v>6310</v>
      </c>
    </row>
    <row r="67" spans="1:9" x14ac:dyDescent="0.35">
      <c r="A67">
        <v>1140</v>
      </c>
      <c r="B67" s="2">
        <v>45476</v>
      </c>
      <c r="C67">
        <v>266</v>
      </c>
      <c r="D67" t="s">
        <v>23</v>
      </c>
      <c r="E67">
        <v>291</v>
      </c>
      <c r="F67" t="s">
        <v>2165</v>
      </c>
      <c r="G67">
        <v>0</v>
      </c>
      <c r="H67">
        <v>0</v>
      </c>
      <c r="I67">
        <v>10</v>
      </c>
    </row>
    <row r="68" spans="1:9" x14ac:dyDescent="0.35">
      <c r="A68">
        <v>1145</v>
      </c>
      <c r="B68" s="2">
        <v>45476</v>
      </c>
      <c r="C68">
        <v>265</v>
      </c>
      <c r="D68" t="s">
        <v>2162</v>
      </c>
      <c r="E68">
        <v>266</v>
      </c>
      <c r="F68" t="s">
        <v>23</v>
      </c>
      <c r="G68">
        <v>0</v>
      </c>
      <c r="H68">
        <v>7748.23</v>
      </c>
      <c r="I68">
        <v>0</v>
      </c>
    </row>
    <row r="69" spans="1:9" x14ac:dyDescent="0.35">
      <c r="A69">
        <v>1147</v>
      </c>
      <c r="B69" s="2">
        <v>45476</v>
      </c>
      <c r="C69">
        <v>289</v>
      </c>
      <c r="D69" t="s">
        <v>2164</v>
      </c>
      <c r="E69">
        <v>266</v>
      </c>
      <c r="F69" t="s">
        <v>23</v>
      </c>
      <c r="G69">
        <v>0</v>
      </c>
      <c r="H69">
        <v>492.27</v>
      </c>
      <c r="I69">
        <v>0</v>
      </c>
    </row>
    <row r="70" spans="1:9" x14ac:dyDescent="0.35">
      <c r="A70">
        <v>1148</v>
      </c>
      <c r="B70" s="2">
        <v>45476</v>
      </c>
      <c r="C70">
        <v>278</v>
      </c>
      <c r="D70" t="s">
        <v>2163</v>
      </c>
      <c r="E70">
        <v>266</v>
      </c>
      <c r="F70" t="s">
        <v>23</v>
      </c>
      <c r="G70">
        <v>0</v>
      </c>
      <c r="H70">
        <v>9800</v>
      </c>
      <c r="I70">
        <v>0</v>
      </c>
    </row>
    <row r="71" spans="1:9" x14ac:dyDescent="0.35">
      <c r="A71">
        <v>1117</v>
      </c>
      <c r="B71" s="2">
        <v>45475</v>
      </c>
      <c r="C71">
        <v>276</v>
      </c>
      <c r="D71" t="s">
        <v>2159</v>
      </c>
      <c r="E71">
        <v>266</v>
      </c>
      <c r="F71" t="s">
        <v>23</v>
      </c>
      <c r="G71">
        <v>1</v>
      </c>
      <c r="H71">
        <v>41862.870000000003</v>
      </c>
      <c r="I71">
        <v>0</v>
      </c>
    </row>
    <row r="72" spans="1:9" x14ac:dyDescent="0.35">
      <c r="A72">
        <v>1118</v>
      </c>
      <c r="B72" s="2">
        <v>45475</v>
      </c>
      <c r="C72">
        <v>275</v>
      </c>
      <c r="D72" t="s">
        <v>2160</v>
      </c>
      <c r="E72">
        <v>266</v>
      </c>
      <c r="F72" t="s">
        <v>23</v>
      </c>
      <c r="G72">
        <v>1</v>
      </c>
      <c r="H72">
        <v>33915.629999999997</v>
      </c>
      <c r="I72">
        <v>0</v>
      </c>
    </row>
    <row r="73" spans="1:9" x14ac:dyDescent="0.35">
      <c r="A73">
        <v>1119</v>
      </c>
      <c r="B73" s="2">
        <v>45475</v>
      </c>
      <c r="C73">
        <v>277</v>
      </c>
      <c r="D73" t="s">
        <v>2161</v>
      </c>
      <c r="E73">
        <v>266</v>
      </c>
      <c r="F73" t="s">
        <v>23</v>
      </c>
      <c r="G73">
        <v>1</v>
      </c>
      <c r="H73">
        <v>1326.79</v>
      </c>
      <c r="I73">
        <v>0</v>
      </c>
    </row>
    <row r="74" spans="1:9" x14ac:dyDescent="0.35">
      <c r="A74">
        <v>1120</v>
      </c>
      <c r="B74" s="2">
        <v>45475</v>
      </c>
      <c r="C74">
        <v>265</v>
      </c>
      <c r="D74" t="s">
        <v>2162</v>
      </c>
      <c r="E74">
        <v>266</v>
      </c>
      <c r="F74" t="s">
        <v>23</v>
      </c>
      <c r="G74">
        <v>1</v>
      </c>
      <c r="H74">
        <v>12722.75</v>
      </c>
      <c r="I74">
        <v>0</v>
      </c>
    </row>
    <row r="75" spans="1:9" x14ac:dyDescent="0.35">
      <c r="A75">
        <v>1122</v>
      </c>
      <c r="B75" s="2">
        <v>45475</v>
      </c>
      <c r="C75">
        <v>266</v>
      </c>
      <c r="D75" t="s">
        <v>23</v>
      </c>
      <c r="E75">
        <v>275</v>
      </c>
      <c r="F75" t="s">
        <v>2160</v>
      </c>
      <c r="G75">
        <v>0</v>
      </c>
      <c r="H75">
        <v>0</v>
      </c>
      <c r="I75">
        <v>10</v>
      </c>
    </row>
    <row r="76" spans="1:9" x14ac:dyDescent="0.35">
      <c r="A76">
        <v>1123</v>
      </c>
      <c r="B76" s="2">
        <v>45475</v>
      </c>
      <c r="C76">
        <v>266</v>
      </c>
      <c r="D76" t="s">
        <v>23</v>
      </c>
      <c r="E76">
        <v>265</v>
      </c>
      <c r="F76" t="s">
        <v>2162</v>
      </c>
      <c r="G76">
        <v>0</v>
      </c>
      <c r="H76">
        <v>0</v>
      </c>
      <c r="I76">
        <v>37020</v>
      </c>
    </row>
    <row r="77" spans="1:9" x14ac:dyDescent="0.35">
      <c r="A77">
        <v>1124</v>
      </c>
      <c r="B77" s="2">
        <v>45475</v>
      </c>
      <c r="C77">
        <v>266</v>
      </c>
      <c r="D77" t="s">
        <v>23</v>
      </c>
      <c r="E77">
        <v>278</v>
      </c>
      <c r="F77" t="s">
        <v>2163</v>
      </c>
      <c r="G77">
        <v>0</v>
      </c>
      <c r="H77">
        <v>0</v>
      </c>
      <c r="I77">
        <v>43010</v>
      </c>
    </row>
    <row r="78" spans="1:9" x14ac:dyDescent="0.35">
      <c r="A78">
        <v>1125</v>
      </c>
      <c r="B78" s="2">
        <v>45475</v>
      </c>
      <c r="C78">
        <v>266</v>
      </c>
      <c r="D78" t="s">
        <v>23</v>
      </c>
      <c r="E78">
        <v>276</v>
      </c>
      <c r="F78" t="s">
        <v>2159</v>
      </c>
      <c r="G78">
        <v>0</v>
      </c>
      <c r="H78">
        <v>0</v>
      </c>
      <c r="I78">
        <v>10</v>
      </c>
    </row>
    <row r="79" spans="1:9" x14ac:dyDescent="0.35">
      <c r="A79">
        <v>1127</v>
      </c>
      <c r="B79" s="2">
        <v>45475</v>
      </c>
      <c r="C79">
        <v>266</v>
      </c>
      <c r="D79" t="s">
        <v>23</v>
      </c>
      <c r="E79">
        <v>291</v>
      </c>
      <c r="F79" t="s">
        <v>2165</v>
      </c>
      <c r="G79">
        <v>0</v>
      </c>
      <c r="H79">
        <v>0</v>
      </c>
      <c r="I79">
        <v>210000</v>
      </c>
    </row>
    <row r="80" spans="1:9" x14ac:dyDescent="0.35">
      <c r="A80">
        <v>1128</v>
      </c>
      <c r="B80" s="2">
        <v>45475</v>
      </c>
      <c r="C80">
        <v>265</v>
      </c>
      <c r="D80" t="s">
        <v>2162</v>
      </c>
      <c r="E80">
        <v>266</v>
      </c>
      <c r="F80" t="s">
        <v>23</v>
      </c>
      <c r="G80">
        <v>0</v>
      </c>
      <c r="H80">
        <v>8200</v>
      </c>
      <c r="I80">
        <v>0</v>
      </c>
    </row>
    <row r="81" spans="1:9" x14ac:dyDescent="0.35">
      <c r="A81">
        <v>1129</v>
      </c>
      <c r="B81" s="2">
        <v>45475</v>
      </c>
      <c r="C81">
        <v>276</v>
      </c>
      <c r="D81" t="s">
        <v>2159</v>
      </c>
      <c r="E81">
        <v>266</v>
      </c>
      <c r="F81" t="s">
        <v>23</v>
      </c>
      <c r="G81">
        <v>0</v>
      </c>
      <c r="H81">
        <v>1600</v>
      </c>
      <c r="I81">
        <v>0</v>
      </c>
    </row>
    <row r="82" spans="1:9" x14ac:dyDescent="0.35">
      <c r="A82">
        <v>1130</v>
      </c>
      <c r="B82" s="2">
        <v>45475</v>
      </c>
      <c r="C82">
        <v>278</v>
      </c>
      <c r="D82" t="s">
        <v>2163</v>
      </c>
      <c r="E82">
        <v>266</v>
      </c>
      <c r="F82" t="s">
        <v>23</v>
      </c>
      <c r="G82">
        <v>0</v>
      </c>
      <c r="H82">
        <v>14700</v>
      </c>
      <c r="I82">
        <v>0</v>
      </c>
    </row>
    <row r="83" spans="1:9" x14ac:dyDescent="0.35">
      <c r="A83">
        <v>1131</v>
      </c>
      <c r="B83" s="2">
        <v>45475</v>
      </c>
      <c r="C83">
        <v>291</v>
      </c>
      <c r="D83" t="s">
        <v>2165</v>
      </c>
      <c r="E83">
        <v>266</v>
      </c>
      <c r="F83" t="s">
        <v>23</v>
      </c>
      <c r="G83">
        <v>0</v>
      </c>
      <c r="H83">
        <v>236000</v>
      </c>
      <c r="I83">
        <v>0</v>
      </c>
    </row>
    <row r="84" spans="1:9" x14ac:dyDescent="0.35">
      <c r="A84">
        <v>1102</v>
      </c>
      <c r="B84" s="2">
        <v>45474</v>
      </c>
      <c r="C84">
        <v>276</v>
      </c>
      <c r="D84" t="s">
        <v>2159</v>
      </c>
      <c r="E84">
        <v>266</v>
      </c>
      <c r="F84" t="s">
        <v>23</v>
      </c>
      <c r="G84">
        <v>1</v>
      </c>
      <c r="H84">
        <v>196146.65</v>
      </c>
      <c r="I84">
        <v>0</v>
      </c>
    </row>
    <row r="85" spans="1:9" x14ac:dyDescent="0.35">
      <c r="A85">
        <v>1103</v>
      </c>
      <c r="B85" s="2">
        <v>45474</v>
      </c>
      <c r="C85">
        <v>275</v>
      </c>
      <c r="D85" t="s">
        <v>2160</v>
      </c>
      <c r="E85">
        <v>266</v>
      </c>
      <c r="F85" t="s">
        <v>23</v>
      </c>
      <c r="G85">
        <v>1</v>
      </c>
      <c r="H85">
        <v>278160.07</v>
      </c>
      <c r="I85">
        <v>0</v>
      </c>
    </row>
    <row r="86" spans="1:9" x14ac:dyDescent="0.35">
      <c r="A86">
        <v>1104</v>
      </c>
      <c r="B86" s="2">
        <v>45474</v>
      </c>
      <c r="C86">
        <v>277</v>
      </c>
      <c r="D86" t="s">
        <v>2161</v>
      </c>
      <c r="E86">
        <v>266</v>
      </c>
      <c r="F86" t="s">
        <v>23</v>
      </c>
      <c r="G86">
        <v>1</v>
      </c>
      <c r="H86">
        <v>8611.56</v>
      </c>
      <c r="I86">
        <v>0</v>
      </c>
    </row>
    <row r="87" spans="1:9" x14ac:dyDescent="0.35">
      <c r="A87">
        <v>1105</v>
      </c>
      <c r="B87" s="2">
        <v>45474</v>
      </c>
      <c r="C87">
        <v>265</v>
      </c>
      <c r="D87" t="s">
        <v>2162</v>
      </c>
      <c r="E87">
        <v>266</v>
      </c>
      <c r="F87" t="s">
        <v>23</v>
      </c>
      <c r="G87">
        <v>1</v>
      </c>
      <c r="H87">
        <v>168020.29</v>
      </c>
      <c r="I87">
        <v>0</v>
      </c>
    </row>
    <row r="88" spans="1:9" x14ac:dyDescent="0.35">
      <c r="A88">
        <v>1106</v>
      </c>
      <c r="B88" s="2">
        <v>45474</v>
      </c>
      <c r="C88">
        <v>266</v>
      </c>
      <c r="D88" t="s">
        <v>23</v>
      </c>
      <c r="E88">
        <v>265</v>
      </c>
      <c r="F88" t="s">
        <v>2162</v>
      </c>
      <c r="G88">
        <v>0</v>
      </c>
      <c r="H88">
        <v>0</v>
      </c>
      <c r="I88">
        <v>50020</v>
      </c>
    </row>
    <row r="89" spans="1:9" x14ac:dyDescent="0.35">
      <c r="A89">
        <v>1107</v>
      </c>
      <c r="B89" s="2">
        <v>45474</v>
      </c>
      <c r="C89">
        <v>266</v>
      </c>
      <c r="D89" t="s">
        <v>23</v>
      </c>
      <c r="E89">
        <v>275</v>
      </c>
      <c r="F89" t="s">
        <v>2160</v>
      </c>
      <c r="G89">
        <v>0</v>
      </c>
      <c r="H89">
        <v>0</v>
      </c>
      <c r="I89">
        <v>45010</v>
      </c>
    </row>
    <row r="90" spans="1:9" x14ac:dyDescent="0.35">
      <c r="A90">
        <v>1108</v>
      </c>
      <c r="B90" s="2">
        <v>45474</v>
      </c>
      <c r="C90">
        <v>266</v>
      </c>
      <c r="D90" t="s">
        <v>23</v>
      </c>
      <c r="E90">
        <v>278</v>
      </c>
      <c r="F90" t="s">
        <v>2163</v>
      </c>
      <c r="G90">
        <v>0</v>
      </c>
      <c r="H90">
        <v>0</v>
      </c>
      <c r="I90">
        <v>65010</v>
      </c>
    </row>
    <row r="91" spans="1:9" x14ac:dyDescent="0.35">
      <c r="A91">
        <v>1109</v>
      </c>
      <c r="B91" s="2">
        <v>45474</v>
      </c>
      <c r="C91">
        <v>266</v>
      </c>
      <c r="D91" t="s">
        <v>23</v>
      </c>
      <c r="E91">
        <v>276</v>
      </c>
      <c r="F91" t="s">
        <v>2159</v>
      </c>
      <c r="G91">
        <v>0</v>
      </c>
      <c r="H91">
        <v>0</v>
      </c>
      <c r="I91">
        <v>30010</v>
      </c>
    </row>
    <row r="92" spans="1:9" x14ac:dyDescent="0.35">
      <c r="A92">
        <v>1110</v>
      </c>
      <c r="B92" s="2">
        <v>45474</v>
      </c>
      <c r="C92">
        <v>266</v>
      </c>
      <c r="D92" t="s">
        <v>23</v>
      </c>
      <c r="E92">
        <v>291</v>
      </c>
      <c r="F92" t="s">
        <v>2165</v>
      </c>
      <c r="G92">
        <v>0</v>
      </c>
      <c r="H92">
        <v>0</v>
      </c>
      <c r="I92">
        <v>200010</v>
      </c>
    </row>
    <row r="93" spans="1:9" x14ac:dyDescent="0.35">
      <c r="A93">
        <v>1112</v>
      </c>
      <c r="B93" s="2">
        <v>45474</v>
      </c>
      <c r="C93">
        <v>265</v>
      </c>
      <c r="D93" t="s">
        <v>2162</v>
      </c>
      <c r="E93">
        <v>266</v>
      </c>
      <c r="F93" t="s">
        <v>23</v>
      </c>
      <c r="G93">
        <v>0</v>
      </c>
      <c r="H93">
        <v>16700</v>
      </c>
      <c r="I93">
        <v>0</v>
      </c>
    </row>
    <row r="94" spans="1:9" x14ac:dyDescent="0.35">
      <c r="A94">
        <v>1114</v>
      </c>
      <c r="B94" s="2">
        <v>45474</v>
      </c>
      <c r="C94">
        <v>275</v>
      </c>
      <c r="D94" t="s">
        <v>2160</v>
      </c>
      <c r="E94">
        <v>266</v>
      </c>
      <c r="F94" t="s">
        <v>23</v>
      </c>
      <c r="G94">
        <v>0</v>
      </c>
      <c r="H94">
        <v>5300</v>
      </c>
      <c r="I94">
        <v>0</v>
      </c>
    </row>
    <row r="95" spans="1:9" x14ac:dyDescent="0.35">
      <c r="A95">
        <v>1115</v>
      </c>
      <c r="B95" s="2">
        <v>45474</v>
      </c>
      <c r="C95">
        <v>265</v>
      </c>
      <c r="D95" t="s">
        <v>2162</v>
      </c>
      <c r="E95">
        <v>266</v>
      </c>
      <c r="F95" t="s">
        <v>23</v>
      </c>
      <c r="G95">
        <v>0</v>
      </c>
      <c r="H95">
        <v>7300</v>
      </c>
      <c r="I95">
        <v>0</v>
      </c>
    </row>
    <row r="96" spans="1:9" x14ac:dyDescent="0.35">
      <c r="A96">
        <v>1116</v>
      </c>
      <c r="B96" s="2">
        <v>45474</v>
      </c>
      <c r="C96">
        <v>278</v>
      </c>
      <c r="D96" t="s">
        <v>2163</v>
      </c>
      <c r="E96">
        <v>266</v>
      </c>
      <c r="F96" t="s">
        <v>23</v>
      </c>
      <c r="G96">
        <v>0</v>
      </c>
      <c r="H96">
        <v>3700</v>
      </c>
      <c r="I96">
        <v>0</v>
      </c>
    </row>
    <row r="97" spans="1:9" x14ac:dyDescent="0.35">
      <c r="A97">
        <v>1083</v>
      </c>
      <c r="B97" s="2">
        <v>45471</v>
      </c>
      <c r="C97">
        <v>276</v>
      </c>
      <c r="D97" t="s">
        <v>2159</v>
      </c>
      <c r="E97">
        <v>266</v>
      </c>
      <c r="F97" t="s">
        <v>23</v>
      </c>
      <c r="G97">
        <v>1</v>
      </c>
      <c r="H97">
        <v>48407.19</v>
      </c>
      <c r="I97">
        <v>0</v>
      </c>
    </row>
    <row r="98" spans="1:9" x14ac:dyDescent="0.35">
      <c r="A98">
        <v>1084</v>
      </c>
      <c r="B98" s="2">
        <v>45471</v>
      </c>
      <c r="C98">
        <v>275</v>
      </c>
      <c r="D98" t="s">
        <v>2160</v>
      </c>
      <c r="E98">
        <v>266</v>
      </c>
      <c r="F98" t="s">
        <v>23</v>
      </c>
      <c r="G98">
        <v>1</v>
      </c>
      <c r="H98">
        <v>83661.740000000005</v>
      </c>
      <c r="I98">
        <v>0</v>
      </c>
    </row>
    <row r="99" spans="1:9" x14ac:dyDescent="0.35">
      <c r="A99">
        <v>1085</v>
      </c>
      <c r="B99" s="2">
        <v>45471</v>
      </c>
      <c r="C99">
        <v>277</v>
      </c>
      <c r="D99" t="s">
        <v>2161</v>
      </c>
      <c r="E99">
        <v>266</v>
      </c>
      <c r="F99" t="s">
        <v>23</v>
      </c>
      <c r="G99">
        <v>1</v>
      </c>
      <c r="H99">
        <v>4380.2700000000004</v>
      </c>
      <c r="I99">
        <v>0</v>
      </c>
    </row>
    <row r="100" spans="1:9" x14ac:dyDescent="0.35">
      <c r="A100">
        <v>1086</v>
      </c>
      <c r="B100" s="2">
        <v>45471</v>
      </c>
      <c r="C100">
        <v>265</v>
      </c>
      <c r="D100" t="s">
        <v>2162</v>
      </c>
      <c r="E100">
        <v>266</v>
      </c>
      <c r="F100" t="s">
        <v>23</v>
      </c>
      <c r="G100">
        <v>1</v>
      </c>
      <c r="H100">
        <v>27104.21</v>
      </c>
      <c r="I100">
        <v>0</v>
      </c>
    </row>
    <row r="101" spans="1:9" x14ac:dyDescent="0.35">
      <c r="A101">
        <v>1089</v>
      </c>
      <c r="B101" s="2">
        <v>45471</v>
      </c>
      <c r="C101">
        <v>266</v>
      </c>
      <c r="D101" t="s">
        <v>23</v>
      </c>
      <c r="E101">
        <v>265</v>
      </c>
      <c r="F101" t="s">
        <v>2162</v>
      </c>
      <c r="G101">
        <v>0</v>
      </c>
      <c r="H101">
        <v>0</v>
      </c>
      <c r="I101">
        <v>22420</v>
      </c>
    </row>
    <row r="102" spans="1:9" x14ac:dyDescent="0.35">
      <c r="A102">
        <v>1090</v>
      </c>
      <c r="B102" s="2">
        <v>45471</v>
      </c>
      <c r="C102">
        <v>266</v>
      </c>
      <c r="D102" t="s">
        <v>23</v>
      </c>
      <c r="E102">
        <v>275</v>
      </c>
      <c r="F102" t="s">
        <v>2160</v>
      </c>
      <c r="G102">
        <v>0</v>
      </c>
      <c r="H102">
        <v>0</v>
      </c>
      <c r="I102">
        <v>32010</v>
      </c>
    </row>
    <row r="103" spans="1:9" x14ac:dyDescent="0.35">
      <c r="A103">
        <v>1091</v>
      </c>
      <c r="B103" s="2">
        <v>45471</v>
      </c>
      <c r="C103">
        <v>266</v>
      </c>
      <c r="D103" t="s">
        <v>23</v>
      </c>
      <c r="E103">
        <v>278</v>
      </c>
      <c r="F103" t="s">
        <v>2163</v>
      </c>
      <c r="G103">
        <v>0</v>
      </c>
      <c r="H103">
        <v>0</v>
      </c>
      <c r="I103">
        <v>40010</v>
      </c>
    </row>
    <row r="104" spans="1:9" x14ac:dyDescent="0.35">
      <c r="A104">
        <v>1092</v>
      </c>
      <c r="B104" s="2">
        <v>45471</v>
      </c>
      <c r="C104">
        <v>266</v>
      </c>
      <c r="D104" t="s">
        <v>23</v>
      </c>
      <c r="E104">
        <v>276</v>
      </c>
      <c r="F104" t="s">
        <v>2159</v>
      </c>
      <c r="G104">
        <v>0</v>
      </c>
      <c r="H104">
        <v>0</v>
      </c>
      <c r="I104">
        <v>9459.7000000000007</v>
      </c>
    </row>
    <row r="105" spans="1:9" x14ac:dyDescent="0.35">
      <c r="A105">
        <v>1093</v>
      </c>
      <c r="B105" s="2">
        <v>45471</v>
      </c>
      <c r="C105">
        <v>266</v>
      </c>
      <c r="D105" t="s">
        <v>23</v>
      </c>
      <c r="E105">
        <v>291</v>
      </c>
      <c r="F105" t="s">
        <v>2165</v>
      </c>
      <c r="G105">
        <v>0</v>
      </c>
      <c r="H105">
        <v>0</v>
      </c>
      <c r="I105">
        <v>30010</v>
      </c>
    </row>
    <row r="106" spans="1:9" x14ac:dyDescent="0.35">
      <c r="A106">
        <v>1095</v>
      </c>
      <c r="B106" s="2">
        <v>45471</v>
      </c>
      <c r="C106">
        <v>278</v>
      </c>
      <c r="D106" t="s">
        <v>2163</v>
      </c>
      <c r="E106">
        <v>266</v>
      </c>
      <c r="F106" t="s">
        <v>23</v>
      </c>
      <c r="G106">
        <v>0</v>
      </c>
      <c r="H106">
        <v>4000</v>
      </c>
      <c r="I106">
        <v>0</v>
      </c>
    </row>
    <row r="107" spans="1:9" x14ac:dyDescent="0.35">
      <c r="A107">
        <v>1096</v>
      </c>
      <c r="B107" s="2">
        <v>45471</v>
      </c>
      <c r="C107">
        <v>265</v>
      </c>
      <c r="D107" t="s">
        <v>2162</v>
      </c>
      <c r="E107">
        <v>266</v>
      </c>
      <c r="F107" t="s">
        <v>23</v>
      </c>
      <c r="G107">
        <v>0</v>
      </c>
      <c r="H107">
        <v>3000</v>
      </c>
      <c r="I107">
        <v>0</v>
      </c>
    </row>
    <row r="108" spans="1:9" x14ac:dyDescent="0.35">
      <c r="A108">
        <v>1097</v>
      </c>
      <c r="B108" s="2">
        <v>45471</v>
      </c>
      <c r="C108">
        <v>275</v>
      </c>
      <c r="D108" t="s">
        <v>2160</v>
      </c>
      <c r="E108">
        <v>266</v>
      </c>
      <c r="F108" t="s">
        <v>23</v>
      </c>
      <c r="G108">
        <v>0</v>
      </c>
      <c r="H108">
        <v>3300</v>
      </c>
      <c r="I108">
        <v>0</v>
      </c>
    </row>
    <row r="109" spans="1:9" x14ac:dyDescent="0.35">
      <c r="A109">
        <v>1099</v>
      </c>
      <c r="B109" s="2">
        <v>45471</v>
      </c>
      <c r="C109">
        <v>276</v>
      </c>
      <c r="D109" t="s">
        <v>2159</v>
      </c>
      <c r="E109">
        <v>266</v>
      </c>
      <c r="F109" t="s">
        <v>23</v>
      </c>
      <c r="G109">
        <v>0</v>
      </c>
      <c r="H109">
        <v>4000</v>
      </c>
      <c r="I109">
        <v>0</v>
      </c>
    </row>
    <row r="110" spans="1:9" x14ac:dyDescent="0.35">
      <c r="A110">
        <v>1041</v>
      </c>
      <c r="B110" s="2">
        <v>45470</v>
      </c>
      <c r="C110">
        <v>266</v>
      </c>
      <c r="D110" t="s">
        <v>23</v>
      </c>
      <c r="E110">
        <v>265</v>
      </c>
      <c r="F110" t="s">
        <v>2162</v>
      </c>
      <c r="G110">
        <v>0</v>
      </c>
      <c r="H110">
        <v>0</v>
      </c>
      <c r="I110">
        <v>39135</v>
      </c>
    </row>
    <row r="111" spans="1:9" x14ac:dyDescent="0.35">
      <c r="A111">
        <v>1042</v>
      </c>
      <c r="B111" s="2">
        <v>45470</v>
      </c>
      <c r="C111">
        <v>266</v>
      </c>
      <c r="D111" t="s">
        <v>23</v>
      </c>
      <c r="E111">
        <v>275</v>
      </c>
      <c r="F111" t="s">
        <v>2160</v>
      </c>
      <c r="G111">
        <v>0</v>
      </c>
      <c r="H111">
        <v>0</v>
      </c>
      <c r="I111">
        <v>52010</v>
      </c>
    </row>
    <row r="112" spans="1:9" x14ac:dyDescent="0.35">
      <c r="A112">
        <v>1043</v>
      </c>
      <c r="B112" s="2">
        <v>45470</v>
      </c>
      <c r="C112">
        <v>266</v>
      </c>
      <c r="D112" t="s">
        <v>23</v>
      </c>
      <c r="E112">
        <v>278</v>
      </c>
      <c r="F112" t="s">
        <v>2163</v>
      </c>
      <c r="G112">
        <v>0</v>
      </c>
      <c r="H112">
        <v>0</v>
      </c>
      <c r="I112">
        <v>25010</v>
      </c>
    </row>
    <row r="113" spans="1:9" x14ac:dyDescent="0.35">
      <c r="A113">
        <v>1044</v>
      </c>
      <c r="B113" s="2">
        <v>45470</v>
      </c>
      <c r="C113">
        <v>266</v>
      </c>
      <c r="D113" t="s">
        <v>23</v>
      </c>
      <c r="E113">
        <v>276</v>
      </c>
      <c r="F113" t="s">
        <v>2159</v>
      </c>
      <c r="G113">
        <v>0</v>
      </c>
      <c r="H113">
        <v>0</v>
      </c>
      <c r="I113">
        <v>62010</v>
      </c>
    </row>
    <row r="114" spans="1:9" x14ac:dyDescent="0.35">
      <c r="A114">
        <v>1063</v>
      </c>
      <c r="B114" s="2">
        <v>45470</v>
      </c>
      <c r="C114">
        <v>266</v>
      </c>
      <c r="D114" t="s">
        <v>23</v>
      </c>
      <c r="E114">
        <v>291</v>
      </c>
      <c r="F114" t="s">
        <v>2165</v>
      </c>
      <c r="G114">
        <v>0</v>
      </c>
      <c r="H114">
        <v>0</v>
      </c>
      <c r="I114">
        <v>70000</v>
      </c>
    </row>
    <row r="115" spans="1:9" x14ac:dyDescent="0.35">
      <c r="A115">
        <v>1081</v>
      </c>
      <c r="B115" s="2">
        <v>45470</v>
      </c>
      <c r="C115">
        <v>265</v>
      </c>
      <c r="D115" t="s">
        <v>2162</v>
      </c>
      <c r="E115">
        <v>266</v>
      </c>
      <c r="F115" t="s">
        <v>23</v>
      </c>
      <c r="G115">
        <v>0</v>
      </c>
      <c r="H115">
        <v>7600</v>
      </c>
      <c r="I115">
        <v>0</v>
      </c>
    </row>
    <row r="116" spans="1:9" x14ac:dyDescent="0.35">
      <c r="A116">
        <v>1082</v>
      </c>
      <c r="B116" s="2">
        <v>45470</v>
      </c>
      <c r="C116">
        <v>276</v>
      </c>
      <c r="D116" t="s">
        <v>2159</v>
      </c>
      <c r="E116">
        <v>266</v>
      </c>
      <c r="F116" t="s">
        <v>23</v>
      </c>
      <c r="G116">
        <v>0</v>
      </c>
      <c r="H116">
        <v>30600</v>
      </c>
      <c r="I116">
        <v>0</v>
      </c>
    </row>
    <row r="117" spans="1:9" x14ac:dyDescent="0.35">
      <c r="A117">
        <v>1087</v>
      </c>
      <c r="B117" s="2">
        <v>45470</v>
      </c>
      <c r="C117">
        <v>278</v>
      </c>
      <c r="D117" t="s">
        <v>2163</v>
      </c>
      <c r="E117">
        <v>266</v>
      </c>
      <c r="F117" t="s">
        <v>23</v>
      </c>
      <c r="G117">
        <v>0</v>
      </c>
      <c r="H117">
        <v>3000</v>
      </c>
      <c r="I117">
        <v>0</v>
      </c>
    </row>
    <row r="118" spans="1:9" x14ac:dyDescent="0.35">
      <c r="A118">
        <v>1029</v>
      </c>
      <c r="B118" s="2">
        <v>45469</v>
      </c>
      <c r="C118">
        <v>289</v>
      </c>
      <c r="D118" t="s">
        <v>2164</v>
      </c>
      <c r="E118">
        <v>266</v>
      </c>
      <c r="F118" t="s">
        <v>23</v>
      </c>
      <c r="G118">
        <v>0</v>
      </c>
      <c r="H118">
        <v>757.57</v>
      </c>
      <c r="I118">
        <v>0</v>
      </c>
    </row>
    <row r="119" spans="1:9" x14ac:dyDescent="0.35">
      <c r="A119">
        <v>1030</v>
      </c>
      <c r="B119" s="2">
        <v>45469</v>
      </c>
      <c r="C119">
        <v>266</v>
      </c>
      <c r="D119" t="s">
        <v>23</v>
      </c>
      <c r="E119">
        <v>265</v>
      </c>
      <c r="F119" t="s">
        <v>2162</v>
      </c>
      <c r="G119">
        <v>0</v>
      </c>
      <c r="H119">
        <v>0</v>
      </c>
      <c r="I119">
        <v>14020</v>
      </c>
    </row>
    <row r="120" spans="1:9" x14ac:dyDescent="0.35">
      <c r="A120">
        <v>1031</v>
      </c>
      <c r="B120" s="2">
        <v>45469</v>
      </c>
      <c r="C120">
        <v>266</v>
      </c>
      <c r="D120" t="s">
        <v>23</v>
      </c>
      <c r="E120">
        <v>275</v>
      </c>
      <c r="F120" t="s">
        <v>2160</v>
      </c>
      <c r="G120">
        <v>0</v>
      </c>
      <c r="H120">
        <v>0</v>
      </c>
      <c r="I120">
        <v>35010</v>
      </c>
    </row>
    <row r="121" spans="1:9" x14ac:dyDescent="0.35">
      <c r="A121">
        <v>1032</v>
      </c>
      <c r="B121" s="2">
        <v>45469</v>
      </c>
      <c r="C121">
        <v>266</v>
      </c>
      <c r="D121" t="s">
        <v>23</v>
      </c>
      <c r="E121">
        <v>278</v>
      </c>
      <c r="F121" t="s">
        <v>2163</v>
      </c>
      <c r="G121">
        <v>0</v>
      </c>
      <c r="H121">
        <v>0</v>
      </c>
      <c r="I121">
        <v>18010</v>
      </c>
    </row>
    <row r="122" spans="1:9" x14ac:dyDescent="0.35">
      <c r="A122">
        <v>1033</v>
      </c>
      <c r="B122" s="2">
        <v>45469</v>
      </c>
      <c r="C122">
        <v>266</v>
      </c>
      <c r="D122" t="s">
        <v>23</v>
      </c>
      <c r="E122">
        <v>276</v>
      </c>
      <c r="F122" t="s">
        <v>2159</v>
      </c>
      <c r="G122">
        <v>0</v>
      </c>
      <c r="H122">
        <v>0</v>
      </c>
      <c r="I122">
        <v>10410</v>
      </c>
    </row>
    <row r="123" spans="1:9" x14ac:dyDescent="0.35">
      <c r="A123">
        <v>1034</v>
      </c>
      <c r="B123" s="2">
        <v>45469</v>
      </c>
      <c r="C123">
        <v>266</v>
      </c>
      <c r="D123" t="s">
        <v>23</v>
      </c>
      <c r="E123">
        <v>272</v>
      </c>
      <c r="F123" t="s">
        <v>2168</v>
      </c>
      <c r="G123">
        <v>0</v>
      </c>
      <c r="H123">
        <v>0</v>
      </c>
      <c r="I123">
        <v>3581.43</v>
      </c>
    </row>
    <row r="124" spans="1:9" x14ac:dyDescent="0.35">
      <c r="A124">
        <v>1035</v>
      </c>
      <c r="B124" s="2">
        <v>45469</v>
      </c>
      <c r="C124">
        <v>266</v>
      </c>
      <c r="D124" t="s">
        <v>23</v>
      </c>
      <c r="E124">
        <v>291</v>
      </c>
      <c r="F124" t="s">
        <v>2165</v>
      </c>
      <c r="G124">
        <v>0</v>
      </c>
      <c r="H124">
        <v>0</v>
      </c>
      <c r="I124">
        <v>50000</v>
      </c>
    </row>
    <row r="125" spans="1:9" x14ac:dyDescent="0.35">
      <c r="A125">
        <v>1039</v>
      </c>
      <c r="B125" s="2">
        <v>45469</v>
      </c>
      <c r="C125">
        <v>275</v>
      </c>
      <c r="D125" t="s">
        <v>2160</v>
      </c>
      <c r="E125">
        <v>266</v>
      </c>
      <c r="F125" t="s">
        <v>23</v>
      </c>
      <c r="G125">
        <v>0</v>
      </c>
      <c r="H125">
        <v>4000</v>
      </c>
      <c r="I125">
        <v>0</v>
      </c>
    </row>
    <row r="126" spans="1:9" x14ac:dyDescent="0.35">
      <c r="A126">
        <v>1040</v>
      </c>
      <c r="B126" s="2">
        <v>45469</v>
      </c>
      <c r="C126">
        <v>265</v>
      </c>
      <c r="D126" t="s">
        <v>2162</v>
      </c>
      <c r="E126">
        <v>266</v>
      </c>
      <c r="F126" t="s">
        <v>23</v>
      </c>
      <c r="G126">
        <v>0</v>
      </c>
      <c r="H126">
        <v>1200</v>
      </c>
      <c r="I126">
        <v>0</v>
      </c>
    </row>
    <row r="127" spans="1:9" x14ac:dyDescent="0.35">
      <c r="A127">
        <v>1077</v>
      </c>
      <c r="B127" s="2">
        <v>45469</v>
      </c>
      <c r="C127">
        <v>276</v>
      </c>
      <c r="D127" t="s">
        <v>2159</v>
      </c>
      <c r="E127">
        <v>266</v>
      </c>
      <c r="F127" t="s">
        <v>23</v>
      </c>
      <c r="G127">
        <v>1</v>
      </c>
      <c r="H127">
        <v>34872.080000000002</v>
      </c>
      <c r="I127">
        <v>0</v>
      </c>
    </row>
    <row r="128" spans="1:9" x14ac:dyDescent="0.35">
      <c r="A128">
        <v>1078</v>
      </c>
      <c r="B128" s="2">
        <v>45469</v>
      </c>
      <c r="C128">
        <v>275</v>
      </c>
      <c r="D128" t="s">
        <v>2160</v>
      </c>
      <c r="E128">
        <v>266</v>
      </c>
      <c r="F128" t="s">
        <v>23</v>
      </c>
      <c r="G128">
        <v>1</v>
      </c>
      <c r="H128">
        <v>40807.11</v>
      </c>
      <c r="I128">
        <v>0</v>
      </c>
    </row>
    <row r="129" spans="1:9" x14ac:dyDescent="0.35">
      <c r="A129">
        <v>1079</v>
      </c>
      <c r="B129" s="2">
        <v>45469</v>
      </c>
      <c r="C129">
        <v>277</v>
      </c>
      <c r="D129" t="s">
        <v>2161</v>
      </c>
      <c r="E129">
        <v>266</v>
      </c>
      <c r="F129" t="s">
        <v>23</v>
      </c>
      <c r="G129">
        <v>1</v>
      </c>
      <c r="H129">
        <v>5554.16</v>
      </c>
      <c r="I129">
        <v>0</v>
      </c>
    </row>
    <row r="130" spans="1:9" x14ac:dyDescent="0.35">
      <c r="A130">
        <v>1080</v>
      </c>
      <c r="B130" s="2">
        <v>45469</v>
      </c>
      <c r="C130">
        <v>265</v>
      </c>
      <c r="D130" t="s">
        <v>2162</v>
      </c>
      <c r="E130">
        <v>266</v>
      </c>
      <c r="F130" t="s">
        <v>23</v>
      </c>
      <c r="G130">
        <v>1</v>
      </c>
      <c r="H130">
        <v>20324.939999999999</v>
      </c>
      <c r="I130">
        <v>0</v>
      </c>
    </row>
    <row r="131" spans="1:9" x14ac:dyDescent="0.35">
      <c r="A131">
        <v>1094</v>
      </c>
      <c r="B131" s="2">
        <v>45469</v>
      </c>
      <c r="C131">
        <v>266</v>
      </c>
      <c r="D131" t="s">
        <v>23</v>
      </c>
      <c r="E131">
        <v>291</v>
      </c>
      <c r="F131" t="s">
        <v>2165</v>
      </c>
      <c r="G131">
        <v>0</v>
      </c>
      <c r="H131">
        <v>0</v>
      </c>
      <c r="I131">
        <v>70000</v>
      </c>
    </row>
    <row r="132" spans="1:9" x14ac:dyDescent="0.35">
      <c r="A132">
        <v>1014</v>
      </c>
      <c r="B132" s="2">
        <v>45468</v>
      </c>
      <c r="C132">
        <v>278</v>
      </c>
      <c r="D132" t="s">
        <v>2163</v>
      </c>
      <c r="E132">
        <v>266</v>
      </c>
      <c r="F132" t="s">
        <v>23</v>
      </c>
      <c r="G132">
        <v>0</v>
      </c>
      <c r="H132">
        <v>3300</v>
      </c>
      <c r="I132">
        <v>0</v>
      </c>
    </row>
    <row r="133" spans="1:9" x14ac:dyDescent="0.35">
      <c r="A133">
        <v>1015</v>
      </c>
      <c r="B133" s="2">
        <v>45468</v>
      </c>
      <c r="C133">
        <v>265</v>
      </c>
      <c r="D133" t="s">
        <v>2162</v>
      </c>
      <c r="E133">
        <v>266</v>
      </c>
      <c r="F133" t="s">
        <v>23</v>
      </c>
      <c r="G133">
        <v>0</v>
      </c>
      <c r="H133">
        <v>9400</v>
      </c>
      <c r="I133">
        <v>0</v>
      </c>
    </row>
    <row r="134" spans="1:9" x14ac:dyDescent="0.35">
      <c r="A134">
        <v>1016</v>
      </c>
      <c r="B134" s="2">
        <v>45468</v>
      </c>
      <c r="C134">
        <v>275</v>
      </c>
      <c r="D134" t="s">
        <v>2160</v>
      </c>
      <c r="E134">
        <v>266</v>
      </c>
      <c r="F134" t="s">
        <v>23</v>
      </c>
      <c r="G134">
        <v>0</v>
      </c>
      <c r="H134">
        <v>5700</v>
      </c>
      <c r="I134">
        <v>0</v>
      </c>
    </row>
    <row r="135" spans="1:9" x14ac:dyDescent="0.35">
      <c r="A135">
        <v>1017</v>
      </c>
      <c r="B135" s="2">
        <v>45468</v>
      </c>
      <c r="C135">
        <v>266</v>
      </c>
      <c r="D135" t="s">
        <v>23</v>
      </c>
      <c r="E135">
        <v>265</v>
      </c>
      <c r="F135" t="s">
        <v>2162</v>
      </c>
      <c r="G135">
        <v>0</v>
      </c>
      <c r="H135">
        <v>0</v>
      </c>
      <c r="I135">
        <v>106170</v>
      </c>
    </row>
    <row r="136" spans="1:9" x14ac:dyDescent="0.35">
      <c r="A136">
        <v>1018</v>
      </c>
      <c r="B136" s="2">
        <v>45468</v>
      </c>
      <c r="C136">
        <v>266</v>
      </c>
      <c r="D136" t="s">
        <v>23</v>
      </c>
      <c r="E136">
        <v>275</v>
      </c>
      <c r="F136" t="s">
        <v>2160</v>
      </c>
      <c r="G136">
        <v>0</v>
      </c>
      <c r="H136">
        <v>0</v>
      </c>
      <c r="I136">
        <v>152090</v>
      </c>
    </row>
    <row r="137" spans="1:9" x14ac:dyDescent="0.35">
      <c r="A137">
        <v>1019</v>
      </c>
      <c r="B137" s="2">
        <v>45468</v>
      </c>
      <c r="C137">
        <v>266</v>
      </c>
      <c r="D137" t="s">
        <v>23</v>
      </c>
      <c r="E137">
        <v>278</v>
      </c>
      <c r="F137" t="s">
        <v>2163</v>
      </c>
      <c r="G137">
        <v>0</v>
      </c>
      <c r="H137">
        <v>0</v>
      </c>
      <c r="I137">
        <v>60010</v>
      </c>
    </row>
    <row r="138" spans="1:9" x14ac:dyDescent="0.35">
      <c r="A138">
        <v>1021</v>
      </c>
      <c r="B138" s="2">
        <v>45468</v>
      </c>
      <c r="C138">
        <v>266</v>
      </c>
      <c r="D138" t="s">
        <v>23</v>
      </c>
      <c r="E138">
        <v>291</v>
      </c>
      <c r="F138" t="s">
        <v>2165</v>
      </c>
      <c r="G138">
        <v>0</v>
      </c>
      <c r="H138">
        <v>0</v>
      </c>
      <c r="I138">
        <v>130000</v>
      </c>
    </row>
    <row r="139" spans="1:9" x14ac:dyDescent="0.35">
      <c r="A139">
        <v>1023</v>
      </c>
      <c r="B139" s="2">
        <v>45468</v>
      </c>
      <c r="C139">
        <v>276</v>
      </c>
      <c r="D139" t="s">
        <v>2159</v>
      </c>
      <c r="E139">
        <v>266</v>
      </c>
      <c r="F139" t="s">
        <v>23</v>
      </c>
      <c r="G139">
        <v>0</v>
      </c>
      <c r="H139">
        <v>3600</v>
      </c>
      <c r="I139">
        <v>0</v>
      </c>
    </row>
    <row r="140" spans="1:9" x14ac:dyDescent="0.35">
      <c r="A140">
        <v>1024</v>
      </c>
      <c r="B140" s="2">
        <v>45468</v>
      </c>
      <c r="C140">
        <v>265</v>
      </c>
      <c r="D140" t="s">
        <v>2162</v>
      </c>
      <c r="E140">
        <v>266</v>
      </c>
      <c r="F140" t="s">
        <v>23</v>
      </c>
      <c r="G140">
        <v>0</v>
      </c>
      <c r="H140">
        <v>13600</v>
      </c>
      <c r="I140">
        <v>0</v>
      </c>
    </row>
    <row r="141" spans="1:9" x14ac:dyDescent="0.35">
      <c r="A141">
        <v>1025</v>
      </c>
      <c r="B141" s="2">
        <v>45468</v>
      </c>
      <c r="C141">
        <v>266</v>
      </c>
      <c r="D141" t="s">
        <v>23</v>
      </c>
      <c r="E141">
        <v>268</v>
      </c>
      <c r="F141" t="s">
        <v>2169</v>
      </c>
      <c r="G141">
        <v>0</v>
      </c>
      <c r="H141">
        <v>0</v>
      </c>
      <c r="I141">
        <v>156.1</v>
      </c>
    </row>
    <row r="142" spans="1:9" x14ac:dyDescent="0.35">
      <c r="A142">
        <v>1026</v>
      </c>
      <c r="B142" s="2">
        <v>45468</v>
      </c>
      <c r="C142">
        <v>266</v>
      </c>
      <c r="D142" t="s">
        <v>23</v>
      </c>
      <c r="E142">
        <v>287</v>
      </c>
      <c r="F142" t="s">
        <v>2170</v>
      </c>
      <c r="G142">
        <v>0</v>
      </c>
      <c r="H142">
        <v>0</v>
      </c>
      <c r="I142">
        <v>156.1</v>
      </c>
    </row>
    <row r="143" spans="1:9" x14ac:dyDescent="0.35">
      <c r="A143">
        <v>1027</v>
      </c>
      <c r="B143" s="2">
        <v>45468</v>
      </c>
      <c r="C143">
        <v>266</v>
      </c>
      <c r="D143" t="s">
        <v>23</v>
      </c>
      <c r="E143">
        <v>272</v>
      </c>
      <c r="F143" t="s">
        <v>2168</v>
      </c>
      <c r="G143">
        <v>0</v>
      </c>
      <c r="H143">
        <v>0</v>
      </c>
      <c r="I143">
        <v>156.1</v>
      </c>
    </row>
    <row r="144" spans="1:9" x14ac:dyDescent="0.35">
      <c r="A144">
        <v>1028</v>
      </c>
      <c r="B144" s="2">
        <v>45468</v>
      </c>
      <c r="C144">
        <v>266</v>
      </c>
      <c r="D144" t="s">
        <v>23</v>
      </c>
      <c r="E144">
        <v>283</v>
      </c>
      <c r="F144" t="s">
        <v>2171</v>
      </c>
      <c r="G144">
        <v>0</v>
      </c>
      <c r="H144">
        <v>0</v>
      </c>
      <c r="I144">
        <v>237.87</v>
      </c>
    </row>
    <row r="145" spans="1:9" x14ac:dyDescent="0.35">
      <c r="A145">
        <v>1072</v>
      </c>
      <c r="B145" s="2">
        <v>45468</v>
      </c>
      <c r="C145">
        <v>266</v>
      </c>
      <c r="D145" t="s">
        <v>23</v>
      </c>
      <c r="E145">
        <v>266</v>
      </c>
      <c r="F145" t="s">
        <v>23</v>
      </c>
      <c r="G145">
        <v>0</v>
      </c>
      <c r="H145">
        <v>156.1</v>
      </c>
      <c r="I145">
        <v>156.1</v>
      </c>
    </row>
    <row r="146" spans="1:9" x14ac:dyDescent="0.35">
      <c r="A146">
        <v>1073</v>
      </c>
      <c r="B146" s="2">
        <v>45468</v>
      </c>
      <c r="C146">
        <v>276</v>
      </c>
      <c r="D146" t="s">
        <v>2159</v>
      </c>
      <c r="E146">
        <v>266</v>
      </c>
      <c r="F146" t="s">
        <v>23</v>
      </c>
      <c r="G146">
        <v>1</v>
      </c>
      <c r="H146">
        <v>43450.879999999997</v>
      </c>
      <c r="I146">
        <v>0</v>
      </c>
    </row>
    <row r="147" spans="1:9" x14ac:dyDescent="0.35">
      <c r="A147">
        <v>1074</v>
      </c>
      <c r="B147" s="2">
        <v>45468</v>
      </c>
      <c r="C147">
        <v>275</v>
      </c>
      <c r="D147" t="s">
        <v>2160</v>
      </c>
      <c r="E147">
        <v>266</v>
      </c>
      <c r="F147" t="s">
        <v>23</v>
      </c>
      <c r="G147">
        <v>1</v>
      </c>
      <c r="H147">
        <v>29999.91</v>
      </c>
      <c r="I147">
        <v>0</v>
      </c>
    </row>
    <row r="148" spans="1:9" x14ac:dyDescent="0.35">
      <c r="A148">
        <v>1075</v>
      </c>
      <c r="B148" s="2">
        <v>45468</v>
      </c>
      <c r="C148">
        <v>277</v>
      </c>
      <c r="D148" t="s">
        <v>2161</v>
      </c>
      <c r="E148">
        <v>266</v>
      </c>
      <c r="F148" t="s">
        <v>23</v>
      </c>
      <c r="G148">
        <v>1</v>
      </c>
      <c r="H148">
        <v>4843.68</v>
      </c>
      <c r="I148">
        <v>0</v>
      </c>
    </row>
    <row r="149" spans="1:9" x14ac:dyDescent="0.35">
      <c r="A149">
        <v>1076</v>
      </c>
      <c r="B149" s="2">
        <v>45468</v>
      </c>
      <c r="C149">
        <v>265</v>
      </c>
      <c r="D149" t="s">
        <v>2162</v>
      </c>
      <c r="E149">
        <v>266</v>
      </c>
      <c r="F149" t="s">
        <v>23</v>
      </c>
      <c r="G149">
        <v>1</v>
      </c>
      <c r="H149">
        <v>11407.54</v>
      </c>
      <c r="I149">
        <v>0</v>
      </c>
    </row>
    <row r="150" spans="1:9" x14ac:dyDescent="0.35">
      <c r="A150">
        <v>1000</v>
      </c>
      <c r="B150" s="2">
        <v>45467</v>
      </c>
      <c r="C150">
        <v>276</v>
      </c>
      <c r="D150" t="s">
        <v>2159</v>
      </c>
      <c r="E150">
        <v>266</v>
      </c>
      <c r="F150" t="s">
        <v>23</v>
      </c>
      <c r="G150">
        <v>1</v>
      </c>
      <c r="H150">
        <v>194507.38</v>
      </c>
      <c r="I150">
        <v>0</v>
      </c>
    </row>
    <row r="151" spans="1:9" x14ac:dyDescent="0.35">
      <c r="A151">
        <v>1001</v>
      </c>
      <c r="B151" s="2">
        <v>45467</v>
      </c>
      <c r="C151">
        <v>275</v>
      </c>
      <c r="D151" t="s">
        <v>2160</v>
      </c>
      <c r="E151">
        <v>266</v>
      </c>
      <c r="F151" t="s">
        <v>23</v>
      </c>
      <c r="G151">
        <v>1</v>
      </c>
      <c r="H151">
        <v>257617.04</v>
      </c>
      <c r="I151">
        <v>0</v>
      </c>
    </row>
    <row r="152" spans="1:9" x14ac:dyDescent="0.35">
      <c r="A152">
        <v>1002</v>
      </c>
      <c r="B152" s="2">
        <v>45467</v>
      </c>
      <c r="C152">
        <v>277</v>
      </c>
      <c r="D152" t="s">
        <v>2161</v>
      </c>
      <c r="E152">
        <v>266</v>
      </c>
      <c r="F152" t="s">
        <v>23</v>
      </c>
      <c r="G152">
        <v>1</v>
      </c>
      <c r="H152">
        <v>28853.919999999998</v>
      </c>
      <c r="I152">
        <v>0</v>
      </c>
    </row>
    <row r="153" spans="1:9" x14ac:dyDescent="0.35">
      <c r="A153">
        <v>1003</v>
      </c>
      <c r="B153" s="2">
        <v>45467</v>
      </c>
      <c r="C153">
        <v>265</v>
      </c>
      <c r="D153" t="s">
        <v>2162</v>
      </c>
      <c r="E153">
        <v>266</v>
      </c>
      <c r="F153" t="s">
        <v>23</v>
      </c>
      <c r="G153">
        <v>1</v>
      </c>
      <c r="H153">
        <v>176728.38</v>
      </c>
      <c r="I153">
        <v>0</v>
      </c>
    </row>
    <row r="154" spans="1:9" x14ac:dyDescent="0.35">
      <c r="A154">
        <v>1004</v>
      </c>
      <c r="B154" s="2">
        <v>45467</v>
      </c>
      <c r="C154">
        <v>266</v>
      </c>
      <c r="D154" t="s">
        <v>23</v>
      </c>
      <c r="E154">
        <v>265</v>
      </c>
      <c r="F154" t="s">
        <v>2162</v>
      </c>
      <c r="G154">
        <v>0</v>
      </c>
      <c r="H154">
        <v>0</v>
      </c>
      <c r="I154">
        <v>33420</v>
      </c>
    </row>
    <row r="155" spans="1:9" x14ac:dyDescent="0.35">
      <c r="A155">
        <v>1005</v>
      </c>
      <c r="B155" s="2">
        <v>45467</v>
      </c>
      <c r="C155">
        <v>266</v>
      </c>
      <c r="D155" t="s">
        <v>23</v>
      </c>
      <c r="E155">
        <v>275</v>
      </c>
      <c r="F155" t="s">
        <v>2160</v>
      </c>
      <c r="G155">
        <v>0</v>
      </c>
      <c r="H155">
        <v>0</v>
      </c>
      <c r="I155">
        <v>85010</v>
      </c>
    </row>
    <row r="156" spans="1:9" x14ac:dyDescent="0.35">
      <c r="A156">
        <v>1006</v>
      </c>
      <c r="B156" s="2">
        <v>45467</v>
      </c>
      <c r="C156">
        <v>266</v>
      </c>
      <c r="D156" t="s">
        <v>23</v>
      </c>
      <c r="E156">
        <v>278</v>
      </c>
      <c r="F156" t="s">
        <v>2163</v>
      </c>
      <c r="G156">
        <v>0</v>
      </c>
      <c r="H156">
        <v>0</v>
      </c>
      <c r="I156">
        <v>22010</v>
      </c>
    </row>
    <row r="157" spans="1:9" x14ac:dyDescent="0.35">
      <c r="A157">
        <v>1007</v>
      </c>
      <c r="B157" s="2">
        <v>45467</v>
      </c>
      <c r="C157">
        <v>266</v>
      </c>
      <c r="D157" t="s">
        <v>23</v>
      </c>
      <c r="E157">
        <v>276</v>
      </c>
      <c r="F157" t="s">
        <v>2159</v>
      </c>
      <c r="G157">
        <v>0</v>
      </c>
      <c r="H157">
        <v>0</v>
      </c>
      <c r="I157">
        <v>10</v>
      </c>
    </row>
    <row r="158" spans="1:9" x14ac:dyDescent="0.35">
      <c r="A158">
        <v>1008</v>
      </c>
      <c r="B158" s="2">
        <v>45467</v>
      </c>
      <c r="C158">
        <v>289</v>
      </c>
      <c r="D158" t="s">
        <v>2164</v>
      </c>
      <c r="E158">
        <v>266</v>
      </c>
      <c r="F158" t="s">
        <v>23</v>
      </c>
      <c r="G158">
        <v>0</v>
      </c>
      <c r="H158">
        <v>160346.49</v>
      </c>
      <c r="I158">
        <v>0</v>
      </c>
    </row>
    <row r="159" spans="1:9" x14ac:dyDescent="0.35">
      <c r="A159">
        <v>1009</v>
      </c>
      <c r="B159" s="2">
        <v>45467</v>
      </c>
      <c r="C159">
        <v>278</v>
      </c>
      <c r="D159" t="s">
        <v>2163</v>
      </c>
      <c r="E159">
        <v>266</v>
      </c>
      <c r="F159" t="s">
        <v>23</v>
      </c>
      <c r="G159">
        <v>0</v>
      </c>
      <c r="H159">
        <v>2046.5</v>
      </c>
      <c r="I159">
        <v>0</v>
      </c>
    </row>
    <row r="160" spans="1:9" x14ac:dyDescent="0.35">
      <c r="A160">
        <v>1011</v>
      </c>
      <c r="B160" s="2">
        <v>45467</v>
      </c>
      <c r="C160">
        <v>266</v>
      </c>
      <c r="D160" t="s">
        <v>23</v>
      </c>
      <c r="E160">
        <v>291</v>
      </c>
      <c r="F160" t="s">
        <v>2165</v>
      </c>
      <c r="G160">
        <v>0</v>
      </c>
      <c r="H160">
        <v>0</v>
      </c>
      <c r="I160">
        <v>130010</v>
      </c>
    </row>
    <row r="161" spans="1:9" x14ac:dyDescent="0.35">
      <c r="A161">
        <v>1069</v>
      </c>
      <c r="B161" s="2">
        <v>45467</v>
      </c>
      <c r="C161">
        <v>275</v>
      </c>
      <c r="D161" t="s">
        <v>2160</v>
      </c>
      <c r="E161">
        <v>266</v>
      </c>
      <c r="F161" t="s">
        <v>23</v>
      </c>
      <c r="G161">
        <v>0</v>
      </c>
      <c r="H161">
        <v>9400</v>
      </c>
      <c r="I161">
        <v>0</v>
      </c>
    </row>
    <row r="162" spans="1:9" x14ac:dyDescent="0.35">
      <c r="A162">
        <v>1071</v>
      </c>
      <c r="B162" s="2">
        <v>45467</v>
      </c>
      <c r="C162">
        <v>278</v>
      </c>
      <c r="D162" t="s">
        <v>2163</v>
      </c>
      <c r="E162">
        <v>266</v>
      </c>
      <c r="F162" t="s">
        <v>23</v>
      </c>
      <c r="G162">
        <v>0</v>
      </c>
      <c r="H162">
        <v>3300</v>
      </c>
      <c r="I162">
        <v>0</v>
      </c>
    </row>
    <row r="163" spans="1:9" x14ac:dyDescent="0.35">
      <c r="A163">
        <v>993</v>
      </c>
      <c r="B163" s="2">
        <v>45464</v>
      </c>
      <c r="C163">
        <v>275</v>
      </c>
      <c r="D163" t="s">
        <v>2160</v>
      </c>
      <c r="E163">
        <v>266</v>
      </c>
      <c r="F163" t="s">
        <v>23</v>
      </c>
      <c r="G163">
        <v>1</v>
      </c>
      <c r="H163">
        <v>92149.97</v>
      </c>
      <c r="I163">
        <v>0</v>
      </c>
    </row>
    <row r="164" spans="1:9" x14ac:dyDescent="0.35">
      <c r="A164">
        <v>994</v>
      </c>
      <c r="B164" s="2">
        <v>45464</v>
      </c>
      <c r="C164">
        <v>276</v>
      </c>
      <c r="D164" t="s">
        <v>2159</v>
      </c>
      <c r="E164">
        <v>266</v>
      </c>
      <c r="F164" t="s">
        <v>23</v>
      </c>
      <c r="G164">
        <v>1</v>
      </c>
      <c r="H164">
        <v>48526.6</v>
      </c>
      <c r="I164">
        <v>0</v>
      </c>
    </row>
    <row r="165" spans="1:9" x14ac:dyDescent="0.35">
      <c r="A165">
        <v>995</v>
      </c>
      <c r="B165" s="2">
        <v>45464</v>
      </c>
      <c r="C165">
        <v>277</v>
      </c>
      <c r="D165" t="s">
        <v>2161</v>
      </c>
      <c r="E165">
        <v>266</v>
      </c>
      <c r="F165" t="s">
        <v>23</v>
      </c>
      <c r="G165">
        <v>1</v>
      </c>
      <c r="H165">
        <v>8308.23</v>
      </c>
      <c r="I165">
        <v>0</v>
      </c>
    </row>
    <row r="166" spans="1:9" x14ac:dyDescent="0.35">
      <c r="A166">
        <v>996</v>
      </c>
      <c r="B166" s="2">
        <v>45464</v>
      </c>
      <c r="C166">
        <v>265</v>
      </c>
      <c r="D166" t="s">
        <v>2162</v>
      </c>
      <c r="E166">
        <v>266</v>
      </c>
      <c r="F166" t="s">
        <v>23</v>
      </c>
      <c r="G166">
        <v>1</v>
      </c>
      <c r="H166">
        <v>28435.14</v>
      </c>
      <c r="I166">
        <v>0</v>
      </c>
    </row>
    <row r="167" spans="1:9" x14ac:dyDescent="0.35">
      <c r="A167">
        <v>1045</v>
      </c>
      <c r="B167" s="2">
        <v>45464</v>
      </c>
      <c r="C167">
        <v>276</v>
      </c>
      <c r="D167" t="s">
        <v>2159</v>
      </c>
      <c r="E167">
        <v>266</v>
      </c>
      <c r="F167" t="s">
        <v>23</v>
      </c>
      <c r="G167">
        <v>0</v>
      </c>
      <c r="H167">
        <v>4300</v>
      </c>
      <c r="I167">
        <v>0</v>
      </c>
    </row>
    <row r="168" spans="1:9" x14ac:dyDescent="0.35">
      <c r="A168">
        <v>1046</v>
      </c>
      <c r="B168" s="2">
        <v>45464</v>
      </c>
      <c r="C168">
        <v>265</v>
      </c>
      <c r="D168" t="s">
        <v>2162</v>
      </c>
      <c r="E168">
        <v>266</v>
      </c>
      <c r="F168" t="s">
        <v>23</v>
      </c>
      <c r="G168">
        <v>0</v>
      </c>
      <c r="H168">
        <v>3300</v>
      </c>
      <c r="I168">
        <v>0</v>
      </c>
    </row>
    <row r="169" spans="1:9" x14ac:dyDescent="0.35">
      <c r="A169">
        <v>1047</v>
      </c>
      <c r="B169" s="2">
        <v>45464</v>
      </c>
      <c r="C169">
        <v>276</v>
      </c>
      <c r="D169" t="s">
        <v>2159</v>
      </c>
      <c r="E169">
        <v>266</v>
      </c>
      <c r="F169" t="s">
        <v>23</v>
      </c>
      <c r="G169">
        <v>0</v>
      </c>
      <c r="H169">
        <v>4300</v>
      </c>
      <c r="I169">
        <v>0</v>
      </c>
    </row>
    <row r="170" spans="1:9" x14ac:dyDescent="0.35">
      <c r="A170">
        <v>1048</v>
      </c>
      <c r="B170" s="2">
        <v>45464</v>
      </c>
      <c r="C170">
        <v>266</v>
      </c>
      <c r="D170" t="s">
        <v>23</v>
      </c>
      <c r="E170">
        <v>265</v>
      </c>
      <c r="F170" t="s">
        <v>2162</v>
      </c>
      <c r="G170">
        <v>0</v>
      </c>
      <c r="H170">
        <v>0</v>
      </c>
      <c r="I170">
        <v>710</v>
      </c>
    </row>
    <row r="171" spans="1:9" x14ac:dyDescent="0.35">
      <c r="A171">
        <v>1049</v>
      </c>
      <c r="B171" s="2">
        <v>45464</v>
      </c>
      <c r="C171">
        <v>266</v>
      </c>
      <c r="D171" t="s">
        <v>23</v>
      </c>
      <c r="E171">
        <v>275</v>
      </c>
      <c r="F171" t="s">
        <v>2160</v>
      </c>
      <c r="G171">
        <v>0</v>
      </c>
      <c r="H171">
        <v>0</v>
      </c>
      <c r="I171">
        <v>18010</v>
      </c>
    </row>
    <row r="172" spans="1:9" x14ac:dyDescent="0.35">
      <c r="A172">
        <v>1050</v>
      </c>
      <c r="B172" s="2">
        <v>45464</v>
      </c>
      <c r="C172">
        <v>266</v>
      </c>
      <c r="D172" t="s">
        <v>23</v>
      </c>
      <c r="E172">
        <v>276</v>
      </c>
      <c r="F172" t="s">
        <v>2159</v>
      </c>
      <c r="G172">
        <v>0</v>
      </c>
      <c r="H172">
        <v>0</v>
      </c>
      <c r="I172">
        <v>40010</v>
      </c>
    </row>
    <row r="173" spans="1:9" x14ac:dyDescent="0.35">
      <c r="A173">
        <v>1051</v>
      </c>
      <c r="B173" s="2">
        <v>45464</v>
      </c>
      <c r="C173">
        <v>266</v>
      </c>
      <c r="D173" t="s">
        <v>23</v>
      </c>
      <c r="E173">
        <v>276</v>
      </c>
      <c r="F173" t="s">
        <v>2159</v>
      </c>
      <c r="G173">
        <v>0</v>
      </c>
      <c r="H173">
        <v>0</v>
      </c>
      <c r="I173">
        <v>13010</v>
      </c>
    </row>
    <row r="174" spans="1:9" x14ac:dyDescent="0.35">
      <c r="A174">
        <v>1052</v>
      </c>
      <c r="B174" s="2">
        <v>45464</v>
      </c>
      <c r="C174">
        <v>266</v>
      </c>
      <c r="D174" t="s">
        <v>23</v>
      </c>
      <c r="E174">
        <v>275</v>
      </c>
      <c r="F174" t="s">
        <v>2160</v>
      </c>
      <c r="G174">
        <v>0</v>
      </c>
      <c r="H174">
        <v>0</v>
      </c>
      <c r="I174">
        <v>3000</v>
      </c>
    </row>
    <row r="175" spans="1:9" x14ac:dyDescent="0.35">
      <c r="A175">
        <v>1053</v>
      </c>
      <c r="B175" s="2">
        <v>45464</v>
      </c>
      <c r="C175">
        <v>266</v>
      </c>
      <c r="D175" t="s">
        <v>23</v>
      </c>
      <c r="E175">
        <v>276</v>
      </c>
      <c r="F175" t="s">
        <v>2159</v>
      </c>
      <c r="G175">
        <v>0</v>
      </c>
      <c r="H175">
        <v>0</v>
      </c>
      <c r="I175">
        <v>16010</v>
      </c>
    </row>
    <row r="176" spans="1:9" x14ac:dyDescent="0.35">
      <c r="A176">
        <v>987</v>
      </c>
      <c r="B176" s="2">
        <v>45463</v>
      </c>
      <c r="C176">
        <v>266</v>
      </c>
      <c r="D176" t="s">
        <v>23</v>
      </c>
      <c r="E176">
        <v>265</v>
      </c>
      <c r="F176" t="s">
        <v>2162</v>
      </c>
      <c r="G176">
        <v>0</v>
      </c>
      <c r="H176">
        <v>0</v>
      </c>
      <c r="I176">
        <v>85958.79</v>
      </c>
    </row>
    <row r="177" spans="1:9" x14ac:dyDescent="0.35">
      <c r="A177">
        <v>988</v>
      </c>
      <c r="B177" s="2">
        <v>45463</v>
      </c>
      <c r="C177">
        <v>266</v>
      </c>
      <c r="D177" t="s">
        <v>23</v>
      </c>
      <c r="E177">
        <v>275</v>
      </c>
      <c r="F177" t="s">
        <v>2160</v>
      </c>
      <c r="G177">
        <v>0</v>
      </c>
      <c r="H177">
        <v>0</v>
      </c>
      <c r="I177">
        <v>83953.52</v>
      </c>
    </row>
    <row r="178" spans="1:9" x14ac:dyDescent="0.35">
      <c r="A178">
        <v>989</v>
      </c>
      <c r="B178" s="2">
        <v>45463</v>
      </c>
      <c r="C178">
        <v>266</v>
      </c>
      <c r="D178" t="s">
        <v>23</v>
      </c>
      <c r="E178">
        <v>278</v>
      </c>
      <c r="F178" t="s">
        <v>2163</v>
      </c>
      <c r="G178">
        <v>0</v>
      </c>
      <c r="H178">
        <v>0</v>
      </c>
      <c r="I178">
        <v>6010</v>
      </c>
    </row>
    <row r="179" spans="1:9" x14ac:dyDescent="0.35">
      <c r="A179">
        <v>990</v>
      </c>
      <c r="B179" s="2">
        <v>45463</v>
      </c>
      <c r="C179">
        <v>266</v>
      </c>
      <c r="D179" t="s">
        <v>23</v>
      </c>
      <c r="E179">
        <v>276</v>
      </c>
      <c r="F179" t="s">
        <v>2159</v>
      </c>
      <c r="G179">
        <v>0</v>
      </c>
      <c r="H179">
        <v>0</v>
      </c>
      <c r="I179">
        <v>78577.240000000005</v>
      </c>
    </row>
    <row r="180" spans="1:9" x14ac:dyDescent="0.35">
      <c r="A180">
        <v>991</v>
      </c>
      <c r="B180" s="2">
        <v>45463</v>
      </c>
      <c r="C180">
        <v>266</v>
      </c>
      <c r="D180" t="s">
        <v>23</v>
      </c>
      <c r="E180">
        <v>291</v>
      </c>
      <c r="F180" t="s">
        <v>2165</v>
      </c>
      <c r="G180">
        <v>0</v>
      </c>
      <c r="H180">
        <v>0</v>
      </c>
      <c r="I180">
        <v>70000</v>
      </c>
    </row>
    <row r="181" spans="1:9" x14ac:dyDescent="0.35">
      <c r="A181">
        <v>997</v>
      </c>
      <c r="B181" s="2">
        <v>45463</v>
      </c>
      <c r="C181">
        <v>265</v>
      </c>
      <c r="D181" t="s">
        <v>2162</v>
      </c>
      <c r="E181">
        <v>266</v>
      </c>
      <c r="F181" t="s">
        <v>23</v>
      </c>
      <c r="G181">
        <v>0</v>
      </c>
      <c r="H181">
        <v>13700</v>
      </c>
      <c r="I181">
        <v>0</v>
      </c>
    </row>
    <row r="182" spans="1:9" x14ac:dyDescent="0.35">
      <c r="A182">
        <v>998</v>
      </c>
      <c r="B182" s="2">
        <v>45463</v>
      </c>
      <c r="C182">
        <v>275</v>
      </c>
      <c r="D182" t="s">
        <v>2160</v>
      </c>
      <c r="E182">
        <v>266</v>
      </c>
      <c r="F182" t="s">
        <v>23</v>
      </c>
      <c r="G182">
        <v>0</v>
      </c>
      <c r="H182">
        <v>7000</v>
      </c>
      <c r="I182">
        <v>0</v>
      </c>
    </row>
    <row r="183" spans="1:9" x14ac:dyDescent="0.35">
      <c r="A183">
        <v>1054</v>
      </c>
      <c r="B183" s="2">
        <v>45463</v>
      </c>
      <c r="C183">
        <v>276</v>
      </c>
      <c r="D183" t="s">
        <v>2159</v>
      </c>
      <c r="E183">
        <v>266</v>
      </c>
      <c r="F183" t="s">
        <v>23</v>
      </c>
      <c r="G183">
        <v>1</v>
      </c>
      <c r="H183">
        <v>41211.64</v>
      </c>
      <c r="I183">
        <v>0</v>
      </c>
    </row>
    <row r="184" spans="1:9" x14ac:dyDescent="0.35">
      <c r="A184">
        <v>1055</v>
      </c>
      <c r="B184" s="2">
        <v>45463</v>
      </c>
      <c r="C184">
        <v>275</v>
      </c>
      <c r="D184" t="s">
        <v>2160</v>
      </c>
      <c r="E184">
        <v>266</v>
      </c>
      <c r="F184" t="s">
        <v>23</v>
      </c>
      <c r="G184">
        <v>1</v>
      </c>
      <c r="H184">
        <v>65861.95</v>
      </c>
      <c r="I184">
        <v>0</v>
      </c>
    </row>
    <row r="185" spans="1:9" x14ac:dyDescent="0.35">
      <c r="A185">
        <v>1056</v>
      </c>
      <c r="B185" s="2">
        <v>45463</v>
      </c>
      <c r="C185">
        <v>277</v>
      </c>
      <c r="D185" t="s">
        <v>2161</v>
      </c>
      <c r="E185">
        <v>266</v>
      </c>
      <c r="F185" t="s">
        <v>23</v>
      </c>
      <c r="G185">
        <v>1</v>
      </c>
      <c r="H185">
        <v>7641.59</v>
      </c>
      <c r="I185">
        <v>0</v>
      </c>
    </row>
    <row r="186" spans="1:9" x14ac:dyDescent="0.35">
      <c r="A186">
        <v>1057</v>
      </c>
      <c r="B186" s="2">
        <v>45463</v>
      </c>
      <c r="C186">
        <v>265</v>
      </c>
      <c r="D186" t="s">
        <v>2162</v>
      </c>
      <c r="E186">
        <v>266</v>
      </c>
      <c r="F186" t="s">
        <v>23</v>
      </c>
      <c r="G186">
        <v>1</v>
      </c>
      <c r="H186">
        <v>18153.72</v>
      </c>
      <c r="I186">
        <v>0</v>
      </c>
    </row>
    <row r="187" spans="1:9" x14ac:dyDescent="0.35">
      <c r="A187">
        <v>1058</v>
      </c>
      <c r="B187" s="2">
        <v>45463</v>
      </c>
      <c r="C187">
        <v>266</v>
      </c>
      <c r="D187" t="s">
        <v>23</v>
      </c>
      <c r="E187">
        <v>291</v>
      </c>
      <c r="F187" t="s">
        <v>2165</v>
      </c>
      <c r="G187">
        <v>0</v>
      </c>
      <c r="H187">
        <v>0</v>
      </c>
      <c r="I187">
        <v>80000</v>
      </c>
    </row>
    <row r="188" spans="1:9" x14ac:dyDescent="0.35">
      <c r="A188">
        <v>973</v>
      </c>
      <c r="B188" s="2">
        <v>45462</v>
      </c>
      <c r="C188">
        <v>276</v>
      </c>
      <c r="D188" t="s">
        <v>2159</v>
      </c>
      <c r="E188">
        <v>266</v>
      </c>
      <c r="F188" t="s">
        <v>23</v>
      </c>
      <c r="G188">
        <v>1</v>
      </c>
      <c r="H188">
        <v>42788.52</v>
      </c>
      <c r="I188">
        <v>0</v>
      </c>
    </row>
    <row r="189" spans="1:9" x14ac:dyDescent="0.35">
      <c r="A189">
        <v>974</v>
      </c>
      <c r="B189" s="2">
        <v>45462</v>
      </c>
      <c r="C189">
        <v>275</v>
      </c>
      <c r="D189" t="s">
        <v>2160</v>
      </c>
      <c r="E189">
        <v>266</v>
      </c>
      <c r="F189" t="s">
        <v>23</v>
      </c>
      <c r="G189">
        <v>1</v>
      </c>
      <c r="H189">
        <v>65457.96</v>
      </c>
      <c r="I189">
        <v>0</v>
      </c>
    </row>
    <row r="190" spans="1:9" x14ac:dyDescent="0.35">
      <c r="A190">
        <v>975</v>
      </c>
      <c r="B190" s="2">
        <v>45462</v>
      </c>
      <c r="C190">
        <v>277</v>
      </c>
      <c r="D190" t="s">
        <v>2161</v>
      </c>
      <c r="E190">
        <v>266</v>
      </c>
      <c r="F190" t="s">
        <v>23</v>
      </c>
      <c r="G190">
        <v>1</v>
      </c>
      <c r="H190">
        <v>6633.96</v>
      </c>
      <c r="I190">
        <v>0</v>
      </c>
    </row>
    <row r="191" spans="1:9" x14ac:dyDescent="0.35">
      <c r="A191">
        <v>976</v>
      </c>
      <c r="B191" s="2">
        <v>45462</v>
      </c>
      <c r="C191">
        <v>265</v>
      </c>
      <c r="D191" t="s">
        <v>2162</v>
      </c>
      <c r="E191">
        <v>266</v>
      </c>
      <c r="F191" t="s">
        <v>23</v>
      </c>
      <c r="G191">
        <v>1</v>
      </c>
      <c r="H191">
        <v>15768.33</v>
      </c>
      <c r="I191">
        <v>0</v>
      </c>
    </row>
    <row r="192" spans="1:9" x14ac:dyDescent="0.35">
      <c r="A192">
        <v>977</v>
      </c>
      <c r="B192" s="2">
        <v>45462</v>
      </c>
      <c r="C192">
        <v>266</v>
      </c>
      <c r="D192" t="s">
        <v>23</v>
      </c>
      <c r="E192">
        <v>265</v>
      </c>
      <c r="F192" t="s">
        <v>2162</v>
      </c>
      <c r="G192">
        <v>0</v>
      </c>
      <c r="H192">
        <v>0</v>
      </c>
      <c r="I192">
        <v>40084.03</v>
      </c>
    </row>
    <row r="193" spans="1:9" x14ac:dyDescent="0.35">
      <c r="A193">
        <v>978</v>
      </c>
      <c r="B193" s="2">
        <v>45462</v>
      </c>
      <c r="C193">
        <v>266</v>
      </c>
      <c r="D193" t="s">
        <v>23</v>
      </c>
      <c r="E193">
        <v>275</v>
      </c>
      <c r="F193" t="s">
        <v>2160</v>
      </c>
      <c r="G193">
        <v>0</v>
      </c>
      <c r="H193">
        <v>0</v>
      </c>
      <c r="I193">
        <v>50155.79</v>
      </c>
    </row>
    <row r="194" spans="1:9" x14ac:dyDescent="0.35">
      <c r="A194">
        <v>979</v>
      </c>
      <c r="B194" s="2">
        <v>45462</v>
      </c>
      <c r="C194">
        <v>266</v>
      </c>
      <c r="D194" t="s">
        <v>23</v>
      </c>
      <c r="E194">
        <v>278</v>
      </c>
      <c r="F194" t="s">
        <v>2163</v>
      </c>
      <c r="G194">
        <v>0</v>
      </c>
      <c r="H194">
        <v>0</v>
      </c>
      <c r="I194">
        <v>28010</v>
      </c>
    </row>
    <row r="195" spans="1:9" x14ac:dyDescent="0.35">
      <c r="A195">
        <v>980</v>
      </c>
      <c r="B195" s="2">
        <v>45462</v>
      </c>
      <c r="C195">
        <v>266</v>
      </c>
      <c r="D195" t="s">
        <v>23</v>
      </c>
      <c r="E195">
        <v>276</v>
      </c>
      <c r="F195" t="s">
        <v>2159</v>
      </c>
      <c r="G195">
        <v>0</v>
      </c>
      <c r="H195">
        <v>0</v>
      </c>
      <c r="I195">
        <v>45540</v>
      </c>
    </row>
    <row r="196" spans="1:9" x14ac:dyDescent="0.35">
      <c r="A196">
        <v>984</v>
      </c>
      <c r="B196" s="2">
        <v>45462</v>
      </c>
      <c r="C196">
        <v>278</v>
      </c>
      <c r="D196" t="s">
        <v>2163</v>
      </c>
      <c r="E196">
        <v>266</v>
      </c>
      <c r="F196" t="s">
        <v>23</v>
      </c>
      <c r="G196">
        <v>0</v>
      </c>
      <c r="H196">
        <v>12200</v>
      </c>
      <c r="I196">
        <v>0</v>
      </c>
    </row>
    <row r="197" spans="1:9" x14ac:dyDescent="0.35">
      <c r="A197">
        <v>965</v>
      </c>
      <c r="B197" s="2">
        <v>45461</v>
      </c>
      <c r="C197">
        <v>266</v>
      </c>
      <c r="D197" t="s">
        <v>23</v>
      </c>
      <c r="E197">
        <v>265</v>
      </c>
      <c r="F197" t="s">
        <v>2162</v>
      </c>
      <c r="G197">
        <v>0</v>
      </c>
      <c r="H197">
        <v>0</v>
      </c>
      <c r="I197">
        <v>43020</v>
      </c>
    </row>
    <row r="198" spans="1:9" x14ac:dyDescent="0.35">
      <c r="A198">
        <v>966</v>
      </c>
      <c r="B198" s="2">
        <v>45461</v>
      </c>
      <c r="C198">
        <v>266</v>
      </c>
      <c r="D198" t="s">
        <v>23</v>
      </c>
      <c r="E198">
        <v>275</v>
      </c>
      <c r="F198" t="s">
        <v>2160</v>
      </c>
      <c r="G198">
        <v>0</v>
      </c>
      <c r="H198">
        <v>0</v>
      </c>
      <c r="I198">
        <v>35010</v>
      </c>
    </row>
    <row r="199" spans="1:9" x14ac:dyDescent="0.35">
      <c r="A199">
        <v>967</v>
      </c>
      <c r="B199" s="2">
        <v>45461</v>
      </c>
      <c r="C199">
        <v>266</v>
      </c>
      <c r="D199" t="s">
        <v>23</v>
      </c>
      <c r="E199">
        <v>278</v>
      </c>
      <c r="F199" t="s">
        <v>2163</v>
      </c>
      <c r="G199">
        <v>0</v>
      </c>
      <c r="H199">
        <v>0</v>
      </c>
      <c r="I199">
        <v>40010</v>
      </c>
    </row>
    <row r="200" spans="1:9" x14ac:dyDescent="0.35">
      <c r="A200">
        <v>968</v>
      </c>
      <c r="B200" s="2">
        <v>45461</v>
      </c>
      <c r="C200">
        <v>266</v>
      </c>
      <c r="D200" t="s">
        <v>23</v>
      </c>
      <c r="E200">
        <v>276</v>
      </c>
      <c r="F200" t="s">
        <v>2159</v>
      </c>
      <c r="G200">
        <v>0</v>
      </c>
      <c r="H200">
        <v>0</v>
      </c>
      <c r="I200">
        <v>15010</v>
      </c>
    </row>
    <row r="201" spans="1:9" x14ac:dyDescent="0.35">
      <c r="A201">
        <v>971</v>
      </c>
      <c r="B201" s="2">
        <v>45461</v>
      </c>
      <c r="C201">
        <v>275</v>
      </c>
      <c r="D201" t="s">
        <v>2160</v>
      </c>
      <c r="E201">
        <v>266</v>
      </c>
      <c r="F201" t="s">
        <v>23</v>
      </c>
      <c r="G201">
        <v>0</v>
      </c>
      <c r="H201">
        <v>12700</v>
      </c>
      <c r="I201">
        <v>0</v>
      </c>
    </row>
    <row r="202" spans="1:9" x14ac:dyDescent="0.35">
      <c r="A202">
        <v>972</v>
      </c>
      <c r="B202" s="2">
        <v>45461</v>
      </c>
      <c r="C202">
        <v>278</v>
      </c>
      <c r="D202" t="s">
        <v>2163</v>
      </c>
      <c r="E202">
        <v>266</v>
      </c>
      <c r="F202" t="s">
        <v>23</v>
      </c>
      <c r="G202">
        <v>0</v>
      </c>
      <c r="H202">
        <v>12700</v>
      </c>
      <c r="I202">
        <v>0</v>
      </c>
    </row>
    <row r="203" spans="1:9" x14ac:dyDescent="0.35">
      <c r="A203">
        <v>1064</v>
      </c>
      <c r="B203" s="2">
        <v>45461</v>
      </c>
      <c r="C203">
        <v>276</v>
      </c>
      <c r="D203" t="s">
        <v>2159</v>
      </c>
      <c r="E203">
        <v>266</v>
      </c>
      <c r="F203" t="s">
        <v>23</v>
      </c>
      <c r="G203">
        <v>1</v>
      </c>
      <c r="H203">
        <v>44147.23</v>
      </c>
      <c r="I203">
        <v>0</v>
      </c>
    </row>
    <row r="204" spans="1:9" x14ac:dyDescent="0.35">
      <c r="A204">
        <v>1065</v>
      </c>
      <c r="B204" s="2">
        <v>45461</v>
      </c>
      <c r="C204">
        <v>275</v>
      </c>
      <c r="D204" t="s">
        <v>2160</v>
      </c>
      <c r="E204">
        <v>266</v>
      </c>
      <c r="F204" t="s">
        <v>23</v>
      </c>
      <c r="G204">
        <v>1</v>
      </c>
      <c r="H204">
        <v>36514.35</v>
      </c>
      <c r="I204">
        <v>0</v>
      </c>
    </row>
    <row r="205" spans="1:9" x14ac:dyDescent="0.35">
      <c r="A205">
        <v>1066</v>
      </c>
      <c r="B205" s="2">
        <v>45461</v>
      </c>
      <c r="C205">
        <v>277</v>
      </c>
      <c r="D205" t="s">
        <v>2161</v>
      </c>
      <c r="E205">
        <v>266</v>
      </c>
      <c r="F205" t="s">
        <v>23</v>
      </c>
      <c r="G205">
        <v>1</v>
      </c>
      <c r="H205">
        <v>5063</v>
      </c>
      <c r="I205">
        <v>0</v>
      </c>
    </row>
    <row r="206" spans="1:9" x14ac:dyDescent="0.35">
      <c r="A206">
        <v>1067</v>
      </c>
      <c r="B206" s="2">
        <v>45461</v>
      </c>
      <c r="C206">
        <v>265</v>
      </c>
      <c r="D206" t="s">
        <v>2162</v>
      </c>
      <c r="E206">
        <v>266</v>
      </c>
      <c r="F206" t="s">
        <v>23</v>
      </c>
      <c r="G206">
        <v>1</v>
      </c>
      <c r="H206">
        <v>11617.29</v>
      </c>
      <c r="I206">
        <v>0</v>
      </c>
    </row>
    <row r="207" spans="1:9" x14ac:dyDescent="0.35">
      <c r="A207">
        <v>1068</v>
      </c>
      <c r="B207" s="2">
        <v>45461</v>
      </c>
      <c r="C207">
        <v>266</v>
      </c>
      <c r="D207" t="s">
        <v>23</v>
      </c>
      <c r="E207">
        <v>267</v>
      </c>
      <c r="F207" t="s">
        <v>2172</v>
      </c>
      <c r="G207">
        <v>0</v>
      </c>
      <c r="H207">
        <v>0</v>
      </c>
      <c r="I207">
        <v>35072.83</v>
      </c>
    </row>
    <row r="208" spans="1:9" x14ac:dyDescent="0.35">
      <c r="A208">
        <v>943</v>
      </c>
      <c r="B208" s="2">
        <v>45460</v>
      </c>
      <c r="C208">
        <v>276</v>
      </c>
      <c r="D208" t="s">
        <v>2159</v>
      </c>
      <c r="E208">
        <v>266</v>
      </c>
      <c r="F208" t="s">
        <v>23</v>
      </c>
      <c r="G208">
        <v>1</v>
      </c>
      <c r="H208">
        <v>184009.4</v>
      </c>
      <c r="I208">
        <v>0</v>
      </c>
    </row>
    <row r="209" spans="1:9" x14ac:dyDescent="0.35">
      <c r="A209">
        <v>944</v>
      </c>
      <c r="B209" s="2">
        <v>45460</v>
      </c>
      <c r="C209">
        <v>275</v>
      </c>
      <c r="D209" t="s">
        <v>2160</v>
      </c>
      <c r="E209">
        <v>266</v>
      </c>
      <c r="F209" t="s">
        <v>23</v>
      </c>
      <c r="G209">
        <v>1</v>
      </c>
      <c r="H209">
        <v>314963.77</v>
      </c>
      <c r="I209">
        <v>0</v>
      </c>
    </row>
    <row r="210" spans="1:9" x14ac:dyDescent="0.35">
      <c r="A210">
        <v>945</v>
      </c>
      <c r="B210" s="2">
        <v>45460</v>
      </c>
      <c r="C210">
        <v>277</v>
      </c>
      <c r="D210" t="s">
        <v>2161</v>
      </c>
      <c r="E210">
        <v>266</v>
      </c>
      <c r="F210" t="s">
        <v>23</v>
      </c>
      <c r="G210">
        <v>1</v>
      </c>
      <c r="H210">
        <v>28164.97</v>
      </c>
      <c r="I210">
        <v>0</v>
      </c>
    </row>
    <row r="211" spans="1:9" x14ac:dyDescent="0.35">
      <c r="A211">
        <v>946</v>
      </c>
      <c r="B211" s="2">
        <v>45460</v>
      </c>
      <c r="C211">
        <v>265</v>
      </c>
      <c r="D211" t="s">
        <v>2162</v>
      </c>
      <c r="E211">
        <v>266</v>
      </c>
      <c r="F211" t="s">
        <v>23</v>
      </c>
      <c r="G211">
        <v>1</v>
      </c>
      <c r="H211">
        <v>204243.11</v>
      </c>
      <c r="I211">
        <v>0</v>
      </c>
    </row>
    <row r="212" spans="1:9" x14ac:dyDescent="0.35">
      <c r="A212">
        <v>950</v>
      </c>
      <c r="B212" s="2">
        <v>45460</v>
      </c>
      <c r="C212">
        <v>266</v>
      </c>
      <c r="D212" t="s">
        <v>23</v>
      </c>
      <c r="E212">
        <v>265</v>
      </c>
      <c r="F212" t="s">
        <v>2162</v>
      </c>
      <c r="G212">
        <v>0</v>
      </c>
      <c r="H212">
        <v>0</v>
      </c>
      <c r="I212">
        <v>74220</v>
      </c>
    </row>
    <row r="213" spans="1:9" x14ac:dyDescent="0.35">
      <c r="A213">
        <v>951</v>
      </c>
      <c r="B213" s="2">
        <v>45460</v>
      </c>
      <c r="C213">
        <v>266</v>
      </c>
      <c r="D213" t="s">
        <v>23</v>
      </c>
      <c r="E213">
        <v>278</v>
      </c>
      <c r="F213" t="s">
        <v>2163</v>
      </c>
      <c r="G213">
        <v>0</v>
      </c>
      <c r="H213">
        <v>0</v>
      </c>
      <c r="I213">
        <v>40010</v>
      </c>
    </row>
    <row r="214" spans="1:9" x14ac:dyDescent="0.35">
      <c r="A214">
        <v>952</v>
      </c>
      <c r="B214" s="2">
        <v>45460</v>
      </c>
      <c r="C214">
        <v>266</v>
      </c>
      <c r="D214" t="s">
        <v>23</v>
      </c>
      <c r="E214">
        <v>276</v>
      </c>
      <c r="F214" t="s">
        <v>2159</v>
      </c>
      <c r="G214">
        <v>0</v>
      </c>
      <c r="H214">
        <v>0</v>
      </c>
      <c r="I214">
        <v>10</v>
      </c>
    </row>
    <row r="215" spans="1:9" x14ac:dyDescent="0.35">
      <c r="A215">
        <v>953</v>
      </c>
      <c r="B215" s="2">
        <v>45460</v>
      </c>
      <c r="C215">
        <v>266</v>
      </c>
      <c r="D215" t="s">
        <v>23</v>
      </c>
      <c r="E215">
        <v>291</v>
      </c>
      <c r="F215" t="s">
        <v>2165</v>
      </c>
      <c r="G215">
        <v>0</v>
      </c>
      <c r="H215">
        <v>0</v>
      </c>
      <c r="I215">
        <v>380010</v>
      </c>
    </row>
    <row r="216" spans="1:9" x14ac:dyDescent="0.35">
      <c r="A216">
        <v>954</v>
      </c>
      <c r="B216" s="2">
        <v>45460</v>
      </c>
      <c r="C216">
        <v>266</v>
      </c>
      <c r="D216" t="s">
        <v>23</v>
      </c>
      <c r="E216">
        <v>275</v>
      </c>
      <c r="F216" t="s">
        <v>2160</v>
      </c>
      <c r="G216">
        <v>0</v>
      </c>
      <c r="H216">
        <v>0</v>
      </c>
      <c r="I216">
        <v>30000</v>
      </c>
    </row>
    <row r="217" spans="1:9" x14ac:dyDescent="0.35">
      <c r="A217">
        <v>961</v>
      </c>
      <c r="B217" s="2">
        <v>45460</v>
      </c>
      <c r="C217">
        <v>275</v>
      </c>
      <c r="D217" t="s">
        <v>2160</v>
      </c>
      <c r="E217">
        <v>266</v>
      </c>
      <c r="F217" t="s">
        <v>23</v>
      </c>
      <c r="G217">
        <v>0</v>
      </c>
      <c r="H217">
        <v>13500</v>
      </c>
      <c r="I217">
        <v>0</v>
      </c>
    </row>
    <row r="218" spans="1:9" x14ac:dyDescent="0.35">
      <c r="A218">
        <v>962</v>
      </c>
      <c r="B218" s="2">
        <v>45460</v>
      </c>
      <c r="C218">
        <v>278</v>
      </c>
      <c r="D218" t="s">
        <v>2163</v>
      </c>
      <c r="E218">
        <v>266</v>
      </c>
      <c r="F218" t="s">
        <v>23</v>
      </c>
      <c r="G218">
        <v>0</v>
      </c>
      <c r="H218">
        <v>3200</v>
      </c>
      <c r="I218">
        <v>0</v>
      </c>
    </row>
    <row r="219" spans="1:9" x14ac:dyDescent="0.35">
      <c r="A219">
        <v>963</v>
      </c>
      <c r="B219" s="2">
        <v>45460</v>
      </c>
      <c r="C219">
        <v>275</v>
      </c>
      <c r="D219" t="s">
        <v>2160</v>
      </c>
      <c r="E219">
        <v>266</v>
      </c>
      <c r="F219" t="s">
        <v>23</v>
      </c>
      <c r="G219">
        <v>0</v>
      </c>
      <c r="H219">
        <v>2700</v>
      </c>
      <c r="I219">
        <v>0</v>
      </c>
    </row>
    <row r="220" spans="1:9" x14ac:dyDescent="0.35">
      <c r="A220">
        <v>964</v>
      </c>
      <c r="B220" s="2">
        <v>45460</v>
      </c>
      <c r="C220">
        <v>276</v>
      </c>
      <c r="D220" t="s">
        <v>2159</v>
      </c>
      <c r="E220">
        <v>266</v>
      </c>
      <c r="F220" t="s">
        <v>23</v>
      </c>
      <c r="G220">
        <v>0</v>
      </c>
      <c r="H220">
        <v>8200</v>
      </c>
      <c r="I220">
        <v>0</v>
      </c>
    </row>
    <row r="221" spans="1:9" x14ac:dyDescent="0.35">
      <c r="A221">
        <v>930</v>
      </c>
      <c r="B221" s="2">
        <v>45457</v>
      </c>
      <c r="C221">
        <v>276</v>
      </c>
      <c r="D221" t="s">
        <v>2159</v>
      </c>
      <c r="E221">
        <v>266</v>
      </c>
      <c r="F221" t="s">
        <v>23</v>
      </c>
      <c r="G221">
        <v>1</v>
      </c>
      <c r="H221">
        <v>58408.37</v>
      </c>
      <c r="I221">
        <v>0</v>
      </c>
    </row>
    <row r="222" spans="1:9" x14ac:dyDescent="0.35">
      <c r="A222">
        <v>931</v>
      </c>
      <c r="B222" s="2">
        <v>45457</v>
      </c>
      <c r="C222">
        <v>275</v>
      </c>
      <c r="D222" t="s">
        <v>2160</v>
      </c>
      <c r="E222">
        <v>266</v>
      </c>
      <c r="F222" t="s">
        <v>23</v>
      </c>
      <c r="G222">
        <v>1</v>
      </c>
      <c r="H222">
        <v>99760.33</v>
      </c>
      <c r="I222">
        <v>0</v>
      </c>
    </row>
    <row r="223" spans="1:9" x14ac:dyDescent="0.35">
      <c r="A223">
        <v>932</v>
      </c>
      <c r="B223" s="2">
        <v>45457</v>
      </c>
      <c r="C223">
        <v>277</v>
      </c>
      <c r="D223" t="s">
        <v>2161</v>
      </c>
      <c r="E223">
        <v>266</v>
      </c>
      <c r="F223" t="s">
        <v>23</v>
      </c>
      <c r="G223">
        <v>1</v>
      </c>
      <c r="H223">
        <v>10228.57</v>
      </c>
      <c r="I223">
        <v>0</v>
      </c>
    </row>
    <row r="224" spans="1:9" x14ac:dyDescent="0.35">
      <c r="A224">
        <v>933</v>
      </c>
      <c r="B224" s="2">
        <v>45457</v>
      </c>
      <c r="C224">
        <v>265</v>
      </c>
      <c r="D224" t="s">
        <v>2162</v>
      </c>
      <c r="E224">
        <v>266</v>
      </c>
      <c r="F224" t="s">
        <v>23</v>
      </c>
      <c r="G224">
        <v>1</v>
      </c>
      <c r="H224">
        <v>20740.189999999999</v>
      </c>
      <c r="I224">
        <v>0</v>
      </c>
    </row>
    <row r="225" spans="1:9" x14ac:dyDescent="0.35">
      <c r="A225">
        <v>934</v>
      </c>
      <c r="B225" s="2">
        <v>45457</v>
      </c>
      <c r="C225">
        <v>266</v>
      </c>
      <c r="D225" t="s">
        <v>23</v>
      </c>
      <c r="E225">
        <v>289</v>
      </c>
      <c r="F225" t="s">
        <v>2164</v>
      </c>
      <c r="G225">
        <v>0</v>
      </c>
      <c r="H225">
        <v>0</v>
      </c>
      <c r="I225">
        <v>156.1</v>
      </c>
    </row>
    <row r="226" spans="1:9" x14ac:dyDescent="0.35">
      <c r="A226">
        <v>935</v>
      </c>
      <c r="B226" s="2">
        <v>45457</v>
      </c>
      <c r="C226">
        <v>266</v>
      </c>
      <c r="D226" t="s">
        <v>23</v>
      </c>
      <c r="E226">
        <v>265</v>
      </c>
      <c r="F226" t="s">
        <v>2162</v>
      </c>
      <c r="G226">
        <v>0</v>
      </c>
      <c r="H226">
        <v>0</v>
      </c>
      <c r="I226">
        <v>3322.5</v>
      </c>
    </row>
    <row r="227" spans="1:9" x14ac:dyDescent="0.35">
      <c r="A227">
        <v>936</v>
      </c>
      <c r="B227" s="2">
        <v>45457</v>
      </c>
      <c r="C227">
        <v>266</v>
      </c>
      <c r="D227" t="s">
        <v>23</v>
      </c>
      <c r="E227">
        <v>275</v>
      </c>
      <c r="F227" t="s">
        <v>2160</v>
      </c>
      <c r="G227">
        <v>0</v>
      </c>
      <c r="H227">
        <v>0</v>
      </c>
      <c r="I227">
        <v>50023.76</v>
      </c>
    </row>
    <row r="228" spans="1:9" x14ac:dyDescent="0.35">
      <c r="A228">
        <v>937</v>
      </c>
      <c r="B228" s="2">
        <v>45457</v>
      </c>
      <c r="C228">
        <v>266</v>
      </c>
      <c r="D228" t="s">
        <v>23</v>
      </c>
      <c r="E228">
        <v>278</v>
      </c>
      <c r="F228" t="s">
        <v>2163</v>
      </c>
      <c r="G228">
        <v>0</v>
      </c>
      <c r="H228">
        <v>0</v>
      </c>
      <c r="I228">
        <v>40010</v>
      </c>
    </row>
    <row r="229" spans="1:9" x14ac:dyDescent="0.35">
      <c r="A229">
        <v>938</v>
      </c>
      <c r="B229" s="2">
        <v>45457</v>
      </c>
      <c r="C229">
        <v>266</v>
      </c>
      <c r="D229" t="s">
        <v>23</v>
      </c>
      <c r="E229">
        <v>276</v>
      </c>
      <c r="F229" t="s">
        <v>2159</v>
      </c>
      <c r="G229">
        <v>0</v>
      </c>
      <c r="H229">
        <v>0</v>
      </c>
      <c r="I229">
        <v>7210</v>
      </c>
    </row>
    <row r="230" spans="1:9" x14ac:dyDescent="0.35">
      <c r="A230">
        <v>939</v>
      </c>
      <c r="B230" s="2">
        <v>45457</v>
      </c>
      <c r="C230">
        <v>266</v>
      </c>
      <c r="D230" t="s">
        <v>23</v>
      </c>
      <c r="E230">
        <v>291</v>
      </c>
      <c r="F230" t="s">
        <v>2165</v>
      </c>
      <c r="G230">
        <v>0</v>
      </c>
      <c r="H230">
        <v>0</v>
      </c>
      <c r="I230">
        <v>110010</v>
      </c>
    </row>
    <row r="231" spans="1:9" x14ac:dyDescent="0.35">
      <c r="A231">
        <v>942</v>
      </c>
      <c r="B231" s="2">
        <v>45457</v>
      </c>
      <c r="C231">
        <v>289</v>
      </c>
      <c r="D231" t="s">
        <v>2164</v>
      </c>
      <c r="E231">
        <v>266</v>
      </c>
      <c r="F231" t="s">
        <v>23</v>
      </c>
      <c r="G231">
        <v>0</v>
      </c>
      <c r="H231">
        <v>34248.26</v>
      </c>
      <c r="I231">
        <v>0</v>
      </c>
    </row>
    <row r="232" spans="1:9" x14ac:dyDescent="0.35">
      <c r="A232">
        <v>947</v>
      </c>
      <c r="B232" s="2">
        <v>45457</v>
      </c>
      <c r="C232">
        <v>265</v>
      </c>
      <c r="D232" t="s">
        <v>2162</v>
      </c>
      <c r="E232">
        <v>266</v>
      </c>
      <c r="F232" t="s">
        <v>23</v>
      </c>
      <c r="G232">
        <v>0</v>
      </c>
      <c r="H232">
        <v>8875.9500000000007</v>
      </c>
      <c r="I232">
        <v>0</v>
      </c>
    </row>
    <row r="233" spans="1:9" x14ac:dyDescent="0.35">
      <c r="A233">
        <v>948</v>
      </c>
      <c r="B233" s="2">
        <v>45457</v>
      </c>
      <c r="C233">
        <v>278</v>
      </c>
      <c r="D233" t="s">
        <v>2163</v>
      </c>
      <c r="E233">
        <v>266</v>
      </c>
      <c r="F233" t="s">
        <v>23</v>
      </c>
      <c r="G233">
        <v>0</v>
      </c>
      <c r="H233">
        <v>1801.19</v>
      </c>
      <c r="I233">
        <v>0</v>
      </c>
    </row>
    <row r="234" spans="1:9" x14ac:dyDescent="0.35">
      <c r="A234">
        <v>949</v>
      </c>
      <c r="B234" s="2">
        <v>45457</v>
      </c>
      <c r="C234">
        <v>275</v>
      </c>
      <c r="D234" t="s">
        <v>2160</v>
      </c>
      <c r="E234">
        <v>266</v>
      </c>
      <c r="F234" t="s">
        <v>23</v>
      </c>
      <c r="G234">
        <v>0</v>
      </c>
      <c r="H234">
        <v>35300</v>
      </c>
      <c r="I234">
        <v>0</v>
      </c>
    </row>
    <row r="235" spans="1:9" x14ac:dyDescent="0.35">
      <c r="A235">
        <v>1059</v>
      </c>
      <c r="B235" s="2">
        <v>45457</v>
      </c>
      <c r="C235">
        <v>266</v>
      </c>
      <c r="D235" t="s">
        <v>23</v>
      </c>
      <c r="E235">
        <v>291</v>
      </c>
      <c r="F235" t="s">
        <v>2165</v>
      </c>
      <c r="G235">
        <v>0</v>
      </c>
      <c r="H235">
        <v>0</v>
      </c>
      <c r="I235">
        <v>80000</v>
      </c>
    </row>
    <row r="236" spans="1:9" x14ac:dyDescent="0.35">
      <c r="A236">
        <v>1060</v>
      </c>
      <c r="B236" s="2">
        <v>45457</v>
      </c>
      <c r="C236">
        <v>266</v>
      </c>
      <c r="D236" t="s">
        <v>23</v>
      </c>
      <c r="E236">
        <v>275</v>
      </c>
      <c r="F236" t="s">
        <v>2160</v>
      </c>
      <c r="G236">
        <v>0</v>
      </c>
      <c r="H236">
        <v>0</v>
      </c>
      <c r="I236">
        <v>35500</v>
      </c>
    </row>
    <row r="237" spans="1:9" x14ac:dyDescent="0.35">
      <c r="A237">
        <v>909</v>
      </c>
      <c r="B237" s="2">
        <v>45456</v>
      </c>
      <c r="C237">
        <v>276</v>
      </c>
      <c r="D237" t="s">
        <v>2159</v>
      </c>
      <c r="E237">
        <v>266</v>
      </c>
      <c r="F237" t="s">
        <v>23</v>
      </c>
      <c r="G237">
        <v>1</v>
      </c>
      <c r="H237">
        <v>64450.55</v>
      </c>
      <c r="I237">
        <v>0</v>
      </c>
    </row>
    <row r="238" spans="1:9" x14ac:dyDescent="0.35">
      <c r="A238">
        <v>910</v>
      </c>
      <c r="B238" s="2">
        <v>45456</v>
      </c>
      <c r="C238">
        <v>275</v>
      </c>
      <c r="D238" t="s">
        <v>2160</v>
      </c>
      <c r="E238">
        <v>266</v>
      </c>
      <c r="F238" t="s">
        <v>23</v>
      </c>
      <c r="G238">
        <v>1</v>
      </c>
      <c r="H238">
        <v>91123.93</v>
      </c>
      <c r="I238">
        <v>0</v>
      </c>
    </row>
    <row r="239" spans="1:9" x14ac:dyDescent="0.35">
      <c r="A239">
        <v>911</v>
      </c>
      <c r="B239" s="2">
        <v>45456</v>
      </c>
      <c r="C239">
        <v>277</v>
      </c>
      <c r="D239" t="s">
        <v>2161</v>
      </c>
      <c r="E239">
        <v>266</v>
      </c>
      <c r="F239" t="s">
        <v>23</v>
      </c>
      <c r="G239">
        <v>1</v>
      </c>
      <c r="H239">
        <v>12528.22</v>
      </c>
      <c r="I239">
        <v>0</v>
      </c>
    </row>
    <row r="240" spans="1:9" x14ac:dyDescent="0.35">
      <c r="A240">
        <v>912</v>
      </c>
      <c r="B240" s="2">
        <v>45456</v>
      </c>
      <c r="C240">
        <v>265</v>
      </c>
      <c r="D240" t="s">
        <v>2162</v>
      </c>
      <c r="E240">
        <v>266</v>
      </c>
      <c r="F240" t="s">
        <v>23</v>
      </c>
      <c r="G240">
        <v>1</v>
      </c>
      <c r="H240">
        <v>32698.81</v>
      </c>
      <c r="I240">
        <v>0</v>
      </c>
    </row>
    <row r="241" spans="1:9" x14ac:dyDescent="0.35">
      <c r="A241">
        <v>915</v>
      </c>
      <c r="B241" s="2">
        <v>45456</v>
      </c>
      <c r="C241">
        <v>266</v>
      </c>
      <c r="D241" t="s">
        <v>23</v>
      </c>
      <c r="E241">
        <v>265</v>
      </c>
      <c r="F241" t="s">
        <v>2162</v>
      </c>
      <c r="G241">
        <v>0</v>
      </c>
      <c r="H241">
        <v>0</v>
      </c>
      <c r="I241">
        <v>15020</v>
      </c>
    </row>
    <row r="242" spans="1:9" x14ac:dyDescent="0.35">
      <c r="A242">
        <v>916</v>
      </c>
      <c r="B242" s="2">
        <v>45456</v>
      </c>
      <c r="C242">
        <v>266</v>
      </c>
      <c r="D242" t="s">
        <v>23</v>
      </c>
      <c r="E242">
        <v>275</v>
      </c>
      <c r="F242" t="s">
        <v>2160</v>
      </c>
      <c r="G242">
        <v>0</v>
      </c>
      <c r="H242">
        <v>0</v>
      </c>
      <c r="I242">
        <v>20010</v>
      </c>
    </row>
    <row r="243" spans="1:9" x14ac:dyDescent="0.35">
      <c r="A243">
        <v>917</v>
      </c>
      <c r="B243" s="2">
        <v>45456</v>
      </c>
      <c r="C243">
        <v>266</v>
      </c>
      <c r="D243" t="s">
        <v>23</v>
      </c>
      <c r="E243">
        <v>278</v>
      </c>
      <c r="F243" t="s">
        <v>2163</v>
      </c>
      <c r="G243">
        <v>0</v>
      </c>
      <c r="H243">
        <v>0</v>
      </c>
      <c r="I243">
        <v>15010</v>
      </c>
    </row>
    <row r="244" spans="1:9" x14ac:dyDescent="0.35">
      <c r="A244">
        <v>918</v>
      </c>
      <c r="B244" s="2">
        <v>45456</v>
      </c>
      <c r="C244">
        <v>266</v>
      </c>
      <c r="D244" t="s">
        <v>23</v>
      </c>
      <c r="E244">
        <v>276</v>
      </c>
      <c r="F244" t="s">
        <v>2159</v>
      </c>
      <c r="G244">
        <v>0</v>
      </c>
      <c r="H244">
        <v>0</v>
      </c>
      <c r="I244">
        <v>43810</v>
      </c>
    </row>
    <row r="245" spans="1:9" x14ac:dyDescent="0.35">
      <c r="A245">
        <v>919</v>
      </c>
      <c r="B245" s="2">
        <v>45456</v>
      </c>
      <c r="C245">
        <v>266</v>
      </c>
      <c r="D245" t="s">
        <v>23</v>
      </c>
      <c r="E245">
        <v>291</v>
      </c>
      <c r="F245" t="s">
        <v>2165</v>
      </c>
      <c r="G245">
        <v>0</v>
      </c>
      <c r="H245">
        <v>0</v>
      </c>
      <c r="I245">
        <v>130000</v>
      </c>
    </row>
    <row r="246" spans="1:9" x14ac:dyDescent="0.35">
      <c r="A246">
        <v>926</v>
      </c>
      <c r="B246" s="2">
        <v>45456</v>
      </c>
      <c r="C246">
        <v>276</v>
      </c>
      <c r="D246" t="s">
        <v>2159</v>
      </c>
      <c r="E246">
        <v>266</v>
      </c>
      <c r="F246" t="s">
        <v>23</v>
      </c>
      <c r="G246">
        <v>0</v>
      </c>
      <c r="H246">
        <v>23600</v>
      </c>
      <c r="I246">
        <v>0</v>
      </c>
    </row>
    <row r="247" spans="1:9" x14ac:dyDescent="0.35">
      <c r="A247">
        <v>927</v>
      </c>
      <c r="B247" s="2">
        <v>45456</v>
      </c>
      <c r="C247">
        <v>265</v>
      </c>
      <c r="D247" t="s">
        <v>2162</v>
      </c>
      <c r="E247">
        <v>266</v>
      </c>
      <c r="F247" t="s">
        <v>23</v>
      </c>
      <c r="G247">
        <v>0</v>
      </c>
      <c r="H247">
        <v>10200</v>
      </c>
      <c r="I247">
        <v>0</v>
      </c>
    </row>
    <row r="248" spans="1:9" x14ac:dyDescent="0.35">
      <c r="A248">
        <v>928</v>
      </c>
      <c r="B248" s="2">
        <v>45456</v>
      </c>
      <c r="C248">
        <v>278</v>
      </c>
      <c r="D248" t="s">
        <v>2163</v>
      </c>
      <c r="E248">
        <v>266</v>
      </c>
      <c r="F248" t="s">
        <v>23</v>
      </c>
      <c r="G248">
        <v>0</v>
      </c>
      <c r="H248">
        <v>5700</v>
      </c>
      <c r="I248">
        <v>0</v>
      </c>
    </row>
    <row r="249" spans="1:9" x14ac:dyDescent="0.35">
      <c r="A249">
        <v>929</v>
      </c>
      <c r="B249" s="2">
        <v>45456</v>
      </c>
      <c r="C249">
        <v>275</v>
      </c>
      <c r="D249" t="s">
        <v>2160</v>
      </c>
      <c r="E249">
        <v>266</v>
      </c>
      <c r="F249" t="s">
        <v>23</v>
      </c>
      <c r="G249">
        <v>0</v>
      </c>
      <c r="H249">
        <v>6400</v>
      </c>
      <c r="I249">
        <v>0</v>
      </c>
    </row>
    <row r="250" spans="1:9" x14ac:dyDescent="0.35">
      <c r="A250">
        <v>1062</v>
      </c>
      <c r="B250" s="2">
        <v>45456</v>
      </c>
      <c r="C250">
        <v>266</v>
      </c>
      <c r="D250" t="s">
        <v>23</v>
      </c>
      <c r="E250">
        <v>265</v>
      </c>
      <c r="F250" t="s">
        <v>2162</v>
      </c>
      <c r="G250">
        <v>0</v>
      </c>
      <c r="H250">
        <v>0</v>
      </c>
      <c r="I250">
        <v>18800</v>
      </c>
    </row>
    <row r="251" spans="1:9" x14ac:dyDescent="0.35">
      <c r="A251">
        <v>898</v>
      </c>
      <c r="B251" s="2">
        <v>45455</v>
      </c>
      <c r="C251">
        <v>289</v>
      </c>
      <c r="D251" t="s">
        <v>2164</v>
      </c>
      <c r="E251">
        <v>266</v>
      </c>
      <c r="F251" t="s">
        <v>23</v>
      </c>
      <c r="G251">
        <v>0</v>
      </c>
      <c r="H251">
        <v>532.11</v>
      </c>
      <c r="I251">
        <v>0</v>
      </c>
    </row>
    <row r="252" spans="1:9" x14ac:dyDescent="0.35">
      <c r="A252">
        <v>899</v>
      </c>
      <c r="B252" s="2">
        <v>45455</v>
      </c>
      <c r="C252">
        <v>266</v>
      </c>
      <c r="D252" t="s">
        <v>23</v>
      </c>
      <c r="E252">
        <v>275</v>
      </c>
      <c r="F252" t="s">
        <v>2160</v>
      </c>
      <c r="G252">
        <v>0</v>
      </c>
      <c r="H252">
        <v>0</v>
      </c>
      <c r="I252">
        <v>40018</v>
      </c>
    </row>
    <row r="253" spans="1:9" x14ac:dyDescent="0.35">
      <c r="A253">
        <v>900</v>
      </c>
      <c r="B253" s="2">
        <v>45455</v>
      </c>
      <c r="C253">
        <v>266</v>
      </c>
      <c r="D253" t="s">
        <v>23</v>
      </c>
      <c r="E253">
        <v>278</v>
      </c>
      <c r="F253" t="s">
        <v>2163</v>
      </c>
      <c r="G253">
        <v>0</v>
      </c>
      <c r="H253">
        <v>0</v>
      </c>
      <c r="I253">
        <v>15010</v>
      </c>
    </row>
    <row r="254" spans="1:9" x14ac:dyDescent="0.35">
      <c r="A254">
        <v>901</v>
      </c>
      <c r="B254" s="2">
        <v>45455</v>
      </c>
      <c r="C254">
        <v>266</v>
      </c>
      <c r="D254" t="s">
        <v>23</v>
      </c>
      <c r="E254">
        <v>265</v>
      </c>
      <c r="F254" t="s">
        <v>2162</v>
      </c>
      <c r="G254">
        <v>0</v>
      </c>
      <c r="H254">
        <v>0</v>
      </c>
      <c r="I254">
        <v>20270</v>
      </c>
    </row>
    <row r="255" spans="1:9" x14ac:dyDescent="0.35">
      <c r="A255">
        <v>902</v>
      </c>
      <c r="B255" s="2">
        <v>45455</v>
      </c>
      <c r="C255">
        <v>265</v>
      </c>
      <c r="D255" t="s">
        <v>2162</v>
      </c>
      <c r="E255">
        <v>266</v>
      </c>
      <c r="F255" t="s">
        <v>23</v>
      </c>
      <c r="G255">
        <v>0</v>
      </c>
      <c r="H255">
        <v>14381.48</v>
      </c>
      <c r="I255">
        <v>0</v>
      </c>
    </row>
    <row r="256" spans="1:9" x14ac:dyDescent="0.35">
      <c r="A256">
        <v>903</v>
      </c>
      <c r="B256" s="2">
        <v>45455</v>
      </c>
      <c r="C256">
        <v>290</v>
      </c>
      <c r="D256" t="s">
        <v>2166</v>
      </c>
      <c r="E256">
        <v>266</v>
      </c>
      <c r="F256" t="s">
        <v>23</v>
      </c>
      <c r="G256">
        <v>0</v>
      </c>
      <c r="H256">
        <v>5000</v>
      </c>
      <c r="I256">
        <v>0</v>
      </c>
    </row>
    <row r="257" spans="1:9" x14ac:dyDescent="0.35">
      <c r="A257">
        <v>905</v>
      </c>
      <c r="B257" s="2">
        <v>45455</v>
      </c>
      <c r="C257">
        <v>266</v>
      </c>
      <c r="D257" t="s">
        <v>23</v>
      </c>
      <c r="E257">
        <v>276</v>
      </c>
      <c r="F257" t="s">
        <v>2159</v>
      </c>
      <c r="G257">
        <v>0</v>
      </c>
      <c r="H257">
        <v>0</v>
      </c>
      <c r="I257">
        <v>50000</v>
      </c>
    </row>
    <row r="258" spans="1:9" x14ac:dyDescent="0.35">
      <c r="A258">
        <v>906</v>
      </c>
      <c r="B258" s="2">
        <v>45455</v>
      </c>
      <c r="C258">
        <v>276</v>
      </c>
      <c r="D258" t="s">
        <v>2159</v>
      </c>
      <c r="E258">
        <v>266</v>
      </c>
      <c r="F258" t="s">
        <v>23</v>
      </c>
      <c r="G258">
        <v>0</v>
      </c>
      <c r="H258">
        <v>3200</v>
      </c>
      <c r="I258">
        <v>0</v>
      </c>
    </row>
    <row r="259" spans="1:9" x14ac:dyDescent="0.35">
      <c r="A259">
        <v>907</v>
      </c>
      <c r="B259" s="2">
        <v>45455</v>
      </c>
      <c r="C259">
        <v>275</v>
      </c>
      <c r="D259" t="s">
        <v>2160</v>
      </c>
      <c r="E259">
        <v>266</v>
      </c>
      <c r="F259" t="s">
        <v>23</v>
      </c>
      <c r="G259">
        <v>0</v>
      </c>
      <c r="H259">
        <v>7000</v>
      </c>
      <c r="I259">
        <v>0</v>
      </c>
    </row>
    <row r="260" spans="1:9" x14ac:dyDescent="0.35">
      <c r="A260">
        <v>908</v>
      </c>
      <c r="B260" s="2">
        <v>45455</v>
      </c>
      <c r="C260">
        <v>278</v>
      </c>
      <c r="D260" t="s">
        <v>2163</v>
      </c>
      <c r="E260">
        <v>266</v>
      </c>
      <c r="F260" t="s">
        <v>23</v>
      </c>
      <c r="G260">
        <v>0</v>
      </c>
      <c r="H260">
        <v>6000</v>
      </c>
      <c r="I260">
        <v>0</v>
      </c>
    </row>
    <row r="261" spans="1:9" x14ac:dyDescent="0.35">
      <c r="A261">
        <v>955</v>
      </c>
      <c r="B261" s="2">
        <v>45455</v>
      </c>
      <c r="C261">
        <v>276</v>
      </c>
      <c r="D261" t="s">
        <v>2159</v>
      </c>
      <c r="E261">
        <v>266</v>
      </c>
      <c r="F261" t="s">
        <v>23</v>
      </c>
      <c r="G261">
        <v>1</v>
      </c>
      <c r="H261">
        <v>47127.75</v>
      </c>
      <c r="I261">
        <v>0</v>
      </c>
    </row>
    <row r="262" spans="1:9" x14ac:dyDescent="0.35">
      <c r="A262">
        <v>956</v>
      </c>
      <c r="B262" s="2">
        <v>45455</v>
      </c>
      <c r="C262">
        <v>275</v>
      </c>
      <c r="D262" t="s">
        <v>2160</v>
      </c>
      <c r="E262">
        <v>266</v>
      </c>
      <c r="F262" t="s">
        <v>23</v>
      </c>
      <c r="G262">
        <v>1</v>
      </c>
      <c r="H262">
        <v>80523.05</v>
      </c>
      <c r="I262">
        <v>0</v>
      </c>
    </row>
    <row r="263" spans="1:9" x14ac:dyDescent="0.35">
      <c r="A263">
        <v>957</v>
      </c>
      <c r="B263" s="2">
        <v>45455</v>
      </c>
      <c r="C263">
        <v>277</v>
      </c>
      <c r="D263" t="s">
        <v>2161</v>
      </c>
      <c r="E263">
        <v>266</v>
      </c>
      <c r="F263" t="s">
        <v>23</v>
      </c>
      <c r="G263">
        <v>1</v>
      </c>
      <c r="H263">
        <v>6505.7</v>
      </c>
      <c r="I263">
        <v>0</v>
      </c>
    </row>
    <row r="264" spans="1:9" x14ac:dyDescent="0.35">
      <c r="A264">
        <v>958</v>
      </c>
      <c r="B264" s="2">
        <v>45455</v>
      </c>
      <c r="C264">
        <v>265</v>
      </c>
      <c r="D264" t="s">
        <v>2162</v>
      </c>
      <c r="E264">
        <v>266</v>
      </c>
      <c r="F264" t="s">
        <v>23</v>
      </c>
      <c r="G264">
        <v>1</v>
      </c>
      <c r="H264">
        <v>18745.55</v>
      </c>
      <c r="I264">
        <v>0</v>
      </c>
    </row>
    <row r="265" spans="1:9" x14ac:dyDescent="0.35">
      <c r="A265">
        <v>883</v>
      </c>
      <c r="B265" s="2">
        <v>45454</v>
      </c>
      <c r="C265">
        <v>276</v>
      </c>
      <c r="D265" t="s">
        <v>2159</v>
      </c>
      <c r="E265">
        <v>266</v>
      </c>
      <c r="F265" t="s">
        <v>23</v>
      </c>
      <c r="G265">
        <v>1</v>
      </c>
      <c r="H265">
        <v>45511.73</v>
      </c>
      <c r="I265">
        <v>0</v>
      </c>
    </row>
    <row r="266" spans="1:9" x14ac:dyDescent="0.35">
      <c r="A266">
        <v>884</v>
      </c>
      <c r="B266" s="2">
        <v>45454</v>
      </c>
      <c r="C266">
        <v>275</v>
      </c>
      <c r="D266" t="s">
        <v>2160</v>
      </c>
      <c r="E266">
        <v>266</v>
      </c>
      <c r="F266" t="s">
        <v>23</v>
      </c>
      <c r="G266">
        <v>1</v>
      </c>
      <c r="H266">
        <v>38304.46</v>
      </c>
      <c r="I266">
        <v>0</v>
      </c>
    </row>
    <row r="267" spans="1:9" x14ac:dyDescent="0.35">
      <c r="A267">
        <v>885</v>
      </c>
      <c r="B267" s="2">
        <v>45454</v>
      </c>
      <c r="C267">
        <v>277</v>
      </c>
      <c r="D267" t="s">
        <v>2161</v>
      </c>
      <c r="E267">
        <v>266</v>
      </c>
      <c r="F267" t="s">
        <v>23</v>
      </c>
      <c r="G267">
        <v>1</v>
      </c>
      <c r="H267">
        <v>8961.3700000000008</v>
      </c>
      <c r="I267">
        <v>0</v>
      </c>
    </row>
    <row r="268" spans="1:9" x14ac:dyDescent="0.35">
      <c r="A268">
        <v>886</v>
      </c>
      <c r="B268" s="2">
        <v>45454</v>
      </c>
      <c r="C268">
        <v>265</v>
      </c>
      <c r="D268" t="s">
        <v>2162</v>
      </c>
      <c r="E268">
        <v>266</v>
      </c>
      <c r="F268" t="s">
        <v>23</v>
      </c>
      <c r="G268">
        <v>1</v>
      </c>
      <c r="H268">
        <v>11529.06</v>
      </c>
      <c r="I268">
        <v>0</v>
      </c>
    </row>
    <row r="269" spans="1:9" x14ac:dyDescent="0.35">
      <c r="A269">
        <v>891</v>
      </c>
      <c r="B269" s="2">
        <v>45454</v>
      </c>
      <c r="C269">
        <v>266</v>
      </c>
      <c r="D269" t="s">
        <v>23</v>
      </c>
      <c r="E269">
        <v>265</v>
      </c>
      <c r="F269" t="s">
        <v>2162</v>
      </c>
      <c r="G269">
        <v>0</v>
      </c>
      <c r="H269">
        <v>0</v>
      </c>
      <c r="I269">
        <v>23080</v>
      </c>
    </row>
    <row r="270" spans="1:9" x14ac:dyDescent="0.35">
      <c r="A270">
        <v>892</v>
      </c>
      <c r="B270" s="2">
        <v>45454</v>
      </c>
      <c r="C270">
        <v>266</v>
      </c>
      <c r="D270" t="s">
        <v>23</v>
      </c>
      <c r="E270">
        <v>275</v>
      </c>
      <c r="F270" t="s">
        <v>2160</v>
      </c>
      <c r="G270">
        <v>0</v>
      </c>
      <c r="H270">
        <v>0</v>
      </c>
      <c r="I270">
        <v>33147.589999999997</v>
      </c>
    </row>
    <row r="271" spans="1:9" x14ac:dyDescent="0.35">
      <c r="A271">
        <v>893</v>
      </c>
      <c r="B271" s="2">
        <v>45454</v>
      </c>
      <c r="C271">
        <v>266</v>
      </c>
      <c r="D271" t="s">
        <v>23</v>
      </c>
      <c r="E271">
        <v>278</v>
      </c>
      <c r="F271" t="s">
        <v>2163</v>
      </c>
      <c r="G271">
        <v>0</v>
      </c>
      <c r="H271">
        <v>0</v>
      </c>
      <c r="I271">
        <v>28150</v>
      </c>
    </row>
    <row r="272" spans="1:9" x14ac:dyDescent="0.35">
      <c r="A272">
        <v>894</v>
      </c>
      <c r="B272" s="2">
        <v>45454</v>
      </c>
      <c r="C272">
        <v>266</v>
      </c>
      <c r="D272" t="s">
        <v>23</v>
      </c>
      <c r="E272">
        <v>291</v>
      </c>
      <c r="F272" t="s">
        <v>2165</v>
      </c>
      <c r="G272">
        <v>0</v>
      </c>
      <c r="H272">
        <v>0</v>
      </c>
      <c r="I272">
        <v>400000</v>
      </c>
    </row>
    <row r="273" spans="1:9" x14ac:dyDescent="0.35">
      <c r="A273">
        <v>896</v>
      </c>
      <c r="B273" s="2">
        <v>45454</v>
      </c>
      <c r="C273">
        <v>266</v>
      </c>
      <c r="D273" t="s">
        <v>23</v>
      </c>
      <c r="E273">
        <v>275</v>
      </c>
      <c r="F273" t="s">
        <v>2160</v>
      </c>
      <c r="G273">
        <v>0</v>
      </c>
      <c r="H273">
        <v>0</v>
      </c>
      <c r="I273">
        <v>43600</v>
      </c>
    </row>
    <row r="274" spans="1:9" x14ac:dyDescent="0.35">
      <c r="A274">
        <v>897</v>
      </c>
      <c r="B274" s="2">
        <v>45454</v>
      </c>
      <c r="C274">
        <v>266</v>
      </c>
      <c r="D274" t="s">
        <v>23</v>
      </c>
      <c r="E274">
        <v>265</v>
      </c>
      <c r="F274" t="s">
        <v>2162</v>
      </c>
      <c r="G274">
        <v>0</v>
      </c>
      <c r="H274">
        <v>0</v>
      </c>
      <c r="I274">
        <v>12200</v>
      </c>
    </row>
    <row r="275" spans="1:9" x14ac:dyDescent="0.35">
      <c r="A275">
        <v>1013</v>
      </c>
      <c r="B275" s="2">
        <v>45454</v>
      </c>
      <c r="C275">
        <v>266</v>
      </c>
      <c r="D275" t="s">
        <v>23</v>
      </c>
      <c r="E275">
        <v>275</v>
      </c>
      <c r="F275" t="s">
        <v>2160</v>
      </c>
      <c r="G275">
        <v>0</v>
      </c>
      <c r="H275">
        <v>0</v>
      </c>
      <c r="I275">
        <v>35000</v>
      </c>
    </row>
    <row r="276" spans="1:9" x14ac:dyDescent="0.35">
      <c r="A276">
        <v>869</v>
      </c>
      <c r="B276" s="2">
        <v>45453</v>
      </c>
      <c r="C276">
        <v>266</v>
      </c>
      <c r="D276" t="s">
        <v>23</v>
      </c>
      <c r="E276">
        <v>265</v>
      </c>
      <c r="F276" t="s">
        <v>2162</v>
      </c>
      <c r="G276">
        <v>0</v>
      </c>
      <c r="H276">
        <v>0</v>
      </c>
      <c r="I276">
        <v>60</v>
      </c>
    </row>
    <row r="277" spans="1:9" x14ac:dyDescent="0.35">
      <c r="A277">
        <v>870</v>
      </c>
      <c r="B277" s="2">
        <v>45453</v>
      </c>
      <c r="C277">
        <v>266</v>
      </c>
      <c r="D277" t="s">
        <v>23</v>
      </c>
      <c r="E277">
        <v>275</v>
      </c>
      <c r="F277" t="s">
        <v>2160</v>
      </c>
      <c r="G277">
        <v>0</v>
      </c>
      <c r="H277">
        <v>0</v>
      </c>
      <c r="I277">
        <v>80010</v>
      </c>
    </row>
    <row r="278" spans="1:9" x14ac:dyDescent="0.35">
      <c r="A278">
        <v>871</v>
      </c>
      <c r="B278" s="2">
        <v>45453</v>
      </c>
      <c r="C278">
        <v>266</v>
      </c>
      <c r="D278" t="s">
        <v>23</v>
      </c>
      <c r="E278">
        <v>265</v>
      </c>
      <c r="F278" t="s">
        <v>2162</v>
      </c>
      <c r="G278">
        <v>0</v>
      </c>
      <c r="H278">
        <v>0</v>
      </c>
      <c r="I278">
        <v>80010</v>
      </c>
    </row>
    <row r="279" spans="1:9" x14ac:dyDescent="0.35">
      <c r="A279">
        <v>872</v>
      </c>
      <c r="B279" s="2">
        <v>45453</v>
      </c>
      <c r="C279">
        <v>266</v>
      </c>
      <c r="D279" t="s">
        <v>23</v>
      </c>
      <c r="E279">
        <v>278</v>
      </c>
      <c r="F279" t="s">
        <v>2163</v>
      </c>
      <c r="G279">
        <v>0</v>
      </c>
      <c r="H279">
        <v>0</v>
      </c>
      <c r="I279">
        <v>10</v>
      </c>
    </row>
    <row r="280" spans="1:9" x14ac:dyDescent="0.35">
      <c r="A280">
        <v>873</v>
      </c>
      <c r="B280" s="2">
        <v>45453</v>
      </c>
      <c r="C280">
        <v>266</v>
      </c>
      <c r="D280" t="s">
        <v>23</v>
      </c>
      <c r="E280">
        <v>276</v>
      </c>
      <c r="F280" t="s">
        <v>2159</v>
      </c>
      <c r="G280">
        <v>0</v>
      </c>
      <c r="H280">
        <v>0</v>
      </c>
      <c r="I280">
        <v>46010</v>
      </c>
    </row>
    <row r="281" spans="1:9" x14ac:dyDescent="0.35">
      <c r="A281">
        <v>874</v>
      </c>
      <c r="B281" s="2">
        <v>45453</v>
      </c>
      <c r="C281">
        <v>266</v>
      </c>
      <c r="D281" t="s">
        <v>23</v>
      </c>
      <c r="E281">
        <v>291</v>
      </c>
      <c r="F281" t="s">
        <v>2165</v>
      </c>
      <c r="G281">
        <v>0</v>
      </c>
      <c r="H281">
        <v>0</v>
      </c>
      <c r="I281">
        <v>700010</v>
      </c>
    </row>
    <row r="282" spans="1:9" x14ac:dyDescent="0.35">
      <c r="A282">
        <v>875</v>
      </c>
      <c r="B282" s="2">
        <v>45453</v>
      </c>
      <c r="C282">
        <v>289</v>
      </c>
      <c r="D282" t="s">
        <v>2164</v>
      </c>
      <c r="E282">
        <v>266</v>
      </c>
      <c r="F282" t="s">
        <v>23</v>
      </c>
      <c r="G282">
        <v>0</v>
      </c>
      <c r="H282">
        <v>295.02</v>
      </c>
      <c r="I282">
        <v>0</v>
      </c>
    </row>
    <row r="283" spans="1:9" x14ac:dyDescent="0.35">
      <c r="A283">
        <v>876</v>
      </c>
      <c r="B283" s="2">
        <v>45453</v>
      </c>
      <c r="C283">
        <v>266</v>
      </c>
      <c r="D283" t="s">
        <v>23</v>
      </c>
      <c r="E283">
        <v>291</v>
      </c>
      <c r="F283" t="s">
        <v>2165</v>
      </c>
      <c r="G283">
        <v>0</v>
      </c>
      <c r="H283">
        <v>0</v>
      </c>
      <c r="I283">
        <v>200000</v>
      </c>
    </row>
    <row r="284" spans="1:9" x14ac:dyDescent="0.35">
      <c r="A284">
        <v>877</v>
      </c>
      <c r="B284" s="2">
        <v>45453</v>
      </c>
      <c r="C284">
        <v>290</v>
      </c>
      <c r="D284" t="s">
        <v>2166</v>
      </c>
      <c r="E284">
        <v>266</v>
      </c>
      <c r="F284" t="s">
        <v>23</v>
      </c>
      <c r="G284">
        <v>0</v>
      </c>
      <c r="H284">
        <v>5000</v>
      </c>
      <c r="I284">
        <v>0</v>
      </c>
    </row>
    <row r="285" spans="1:9" x14ac:dyDescent="0.35">
      <c r="A285">
        <v>879</v>
      </c>
      <c r="B285" s="2">
        <v>45453</v>
      </c>
      <c r="C285">
        <v>278</v>
      </c>
      <c r="D285" t="s">
        <v>2163</v>
      </c>
      <c r="E285">
        <v>266</v>
      </c>
      <c r="F285" t="s">
        <v>23</v>
      </c>
      <c r="G285">
        <v>0</v>
      </c>
      <c r="H285">
        <v>19000</v>
      </c>
      <c r="I285">
        <v>0</v>
      </c>
    </row>
    <row r="286" spans="1:9" x14ac:dyDescent="0.35">
      <c r="A286">
        <v>880</v>
      </c>
      <c r="B286" s="2">
        <v>45453</v>
      </c>
      <c r="E286">
        <v>266</v>
      </c>
      <c r="F286" t="s">
        <v>23</v>
      </c>
      <c r="G286">
        <v>0</v>
      </c>
      <c r="H286">
        <v>8600</v>
      </c>
      <c r="I286">
        <v>0</v>
      </c>
    </row>
    <row r="287" spans="1:9" x14ac:dyDescent="0.35">
      <c r="A287">
        <v>881</v>
      </c>
      <c r="B287" s="2">
        <v>45453</v>
      </c>
      <c r="C287">
        <v>265</v>
      </c>
      <c r="D287" t="s">
        <v>2162</v>
      </c>
      <c r="E287">
        <v>266</v>
      </c>
      <c r="F287" t="s">
        <v>23</v>
      </c>
      <c r="G287">
        <v>0</v>
      </c>
      <c r="H287">
        <v>5000</v>
      </c>
      <c r="I287">
        <v>0</v>
      </c>
    </row>
    <row r="288" spans="1:9" x14ac:dyDescent="0.35">
      <c r="A288">
        <v>882</v>
      </c>
      <c r="B288" s="2">
        <v>45453</v>
      </c>
      <c r="E288">
        <v>266</v>
      </c>
      <c r="F288" t="s">
        <v>23</v>
      </c>
      <c r="G288">
        <v>0</v>
      </c>
      <c r="H288">
        <v>43600</v>
      </c>
      <c r="I288">
        <v>0</v>
      </c>
    </row>
    <row r="289" spans="1:9" x14ac:dyDescent="0.35">
      <c r="A289">
        <v>921</v>
      </c>
      <c r="B289" s="2">
        <v>45453</v>
      </c>
      <c r="C289">
        <v>276</v>
      </c>
      <c r="D289" t="s">
        <v>2159</v>
      </c>
      <c r="E289">
        <v>266</v>
      </c>
      <c r="F289" t="s">
        <v>23</v>
      </c>
      <c r="G289">
        <v>1</v>
      </c>
      <c r="H289">
        <v>200534.05</v>
      </c>
      <c r="I289">
        <v>0</v>
      </c>
    </row>
    <row r="290" spans="1:9" x14ac:dyDescent="0.35">
      <c r="A290">
        <v>922</v>
      </c>
      <c r="B290" s="2">
        <v>45453</v>
      </c>
      <c r="C290">
        <v>275</v>
      </c>
      <c r="D290" t="s">
        <v>2160</v>
      </c>
      <c r="E290">
        <v>266</v>
      </c>
      <c r="F290" t="s">
        <v>23</v>
      </c>
      <c r="G290">
        <v>1</v>
      </c>
      <c r="H290">
        <v>279656.17</v>
      </c>
      <c r="I290">
        <v>0</v>
      </c>
    </row>
    <row r="291" spans="1:9" x14ac:dyDescent="0.35">
      <c r="A291">
        <v>923</v>
      </c>
      <c r="B291" s="2">
        <v>45453</v>
      </c>
      <c r="C291">
        <v>277</v>
      </c>
      <c r="D291" t="s">
        <v>2161</v>
      </c>
      <c r="E291">
        <v>266</v>
      </c>
      <c r="F291" t="s">
        <v>23</v>
      </c>
      <c r="G291">
        <v>1</v>
      </c>
      <c r="H291">
        <v>28439.53</v>
      </c>
      <c r="I291">
        <v>0</v>
      </c>
    </row>
    <row r="292" spans="1:9" x14ac:dyDescent="0.35">
      <c r="A292">
        <v>924</v>
      </c>
      <c r="B292" s="2">
        <v>45453</v>
      </c>
      <c r="C292">
        <v>265</v>
      </c>
      <c r="D292" t="s">
        <v>2162</v>
      </c>
      <c r="E292">
        <v>266</v>
      </c>
      <c r="F292" t="s">
        <v>23</v>
      </c>
      <c r="G292">
        <v>1</v>
      </c>
      <c r="H292">
        <v>182118.57</v>
      </c>
      <c r="I292">
        <v>0</v>
      </c>
    </row>
    <row r="293" spans="1:9" x14ac:dyDescent="0.35">
      <c r="A293">
        <v>941</v>
      </c>
      <c r="B293" s="2">
        <v>45453</v>
      </c>
      <c r="C293">
        <v>266</v>
      </c>
      <c r="D293" t="s">
        <v>23</v>
      </c>
      <c r="E293">
        <v>278</v>
      </c>
      <c r="F293" t="s">
        <v>2163</v>
      </c>
      <c r="G293">
        <v>0</v>
      </c>
      <c r="H293">
        <v>0</v>
      </c>
      <c r="I293">
        <v>70010</v>
      </c>
    </row>
    <row r="294" spans="1:9" x14ac:dyDescent="0.35">
      <c r="A294">
        <v>848</v>
      </c>
      <c r="B294" s="2">
        <v>45450</v>
      </c>
      <c r="C294">
        <v>276</v>
      </c>
      <c r="D294" t="s">
        <v>2159</v>
      </c>
      <c r="E294">
        <v>266</v>
      </c>
      <c r="F294" t="s">
        <v>23</v>
      </c>
      <c r="G294">
        <v>1</v>
      </c>
      <c r="H294">
        <v>57213.760000000002</v>
      </c>
      <c r="I294">
        <v>0</v>
      </c>
    </row>
    <row r="295" spans="1:9" x14ac:dyDescent="0.35">
      <c r="A295">
        <v>849</v>
      </c>
      <c r="B295" s="2">
        <v>45450</v>
      </c>
      <c r="C295">
        <v>275</v>
      </c>
      <c r="D295" t="s">
        <v>2160</v>
      </c>
      <c r="E295">
        <v>266</v>
      </c>
      <c r="F295" t="s">
        <v>23</v>
      </c>
      <c r="G295">
        <v>1</v>
      </c>
      <c r="H295">
        <v>76768.14</v>
      </c>
      <c r="I295">
        <v>0</v>
      </c>
    </row>
    <row r="296" spans="1:9" x14ac:dyDescent="0.35">
      <c r="A296">
        <v>850</v>
      </c>
      <c r="B296" s="2">
        <v>45450</v>
      </c>
      <c r="C296">
        <v>277</v>
      </c>
      <c r="D296" t="s">
        <v>2161</v>
      </c>
      <c r="E296">
        <v>266</v>
      </c>
      <c r="F296" t="s">
        <v>23</v>
      </c>
      <c r="G296">
        <v>1</v>
      </c>
      <c r="H296">
        <v>5374.63</v>
      </c>
      <c r="I296">
        <v>0</v>
      </c>
    </row>
    <row r="297" spans="1:9" x14ac:dyDescent="0.35">
      <c r="A297">
        <v>851</v>
      </c>
      <c r="B297" s="2">
        <v>45450</v>
      </c>
      <c r="C297">
        <v>265</v>
      </c>
      <c r="D297" t="s">
        <v>2162</v>
      </c>
      <c r="E297">
        <v>266</v>
      </c>
      <c r="F297" t="s">
        <v>23</v>
      </c>
      <c r="G297">
        <v>1</v>
      </c>
      <c r="H297">
        <v>24892.6</v>
      </c>
      <c r="I297">
        <v>0</v>
      </c>
    </row>
    <row r="298" spans="1:9" x14ac:dyDescent="0.35">
      <c r="A298">
        <v>852</v>
      </c>
      <c r="B298" s="2">
        <v>45450</v>
      </c>
      <c r="C298">
        <v>266</v>
      </c>
      <c r="D298" t="s">
        <v>23</v>
      </c>
      <c r="E298">
        <v>265</v>
      </c>
      <c r="F298" t="s">
        <v>2162</v>
      </c>
      <c r="G298">
        <v>0</v>
      </c>
      <c r="H298">
        <v>0</v>
      </c>
      <c r="I298">
        <v>850</v>
      </c>
    </row>
    <row r="299" spans="1:9" x14ac:dyDescent="0.35">
      <c r="A299">
        <v>853</v>
      </c>
      <c r="B299" s="2">
        <v>45450</v>
      </c>
      <c r="C299">
        <v>266</v>
      </c>
      <c r="D299" t="s">
        <v>23</v>
      </c>
      <c r="E299">
        <v>265</v>
      </c>
      <c r="F299" t="s">
        <v>2162</v>
      </c>
      <c r="G299">
        <v>0</v>
      </c>
      <c r="H299">
        <v>0</v>
      </c>
      <c r="I299">
        <v>20010</v>
      </c>
    </row>
    <row r="300" spans="1:9" x14ac:dyDescent="0.35">
      <c r="A300">
        <v>854</v>
      </c>
      <c r="B300" s="2">
        <v>45450</v>
      </c>
      <c r="C300">
        <v>266</v>
      </c>
      <c r="D300" t="s">
        <v>23</v>
      </c>
      <c r="E300">
        <v>275</v>
      </c>
      <c r="F300" t="s">
        <v>2160</v>
      </c>
      <c r="G300">
        <v>0</v>
      </c>
      <c r="H300">
        <v>0</v>
      </c>
      <c r="I300">
        <v>20910</v>
      </c>
    </row>
    <row r="301" spans="1:9" x14ac:dyDescent="0.35">
      <c r="A301">
        <v>855</v>
      </c>
      <c r="B301" s="2">
        <v>45450</v>
      </c>
      <c r="C301">
        <v>266</v>
      </c>
      <c r="D301" t="s">
        <v>23</v>
      </c>
      <c r="E301">
        <v>278</v>
      </c>
      <c r="F301" t="s">
        <v>2163</v>
      </c>
      <c r="G301">
        <v>0</v>
      </c>
      <c r="H301">
        <v>0</v>
      </c>
      <c r="I301">
        <v>12010</v>
      </c>
    </row>
    <row r="302" spans="1:9" x14ac:dyDescent="0.35">
      <c r="A302">
        <v>856</v>
      </c>
      <c r="B302" s="2">
        <v>45450</v>
      </c>
      <c r="C302">
        <v>266</v>
      </c>
      <c r="D302" t="s">
        <v>23</v>
      </c>
      <c r="E302">
        <v>276</v>
      </c>
      <c r="F302" t="s">
        <v>2159</v>
      </c>
      <c r="G302">
        <v>0</v>
      </c>
      <c r="H302">
        <v>0</v>
      </c>
      <c r="I302">
        <v>5010</v>
      </c>
    </row>
    <row r="303" spans="1:9" x14ac:dyDescent="0.35">
      <c r="A303">
        <v>865</v>
      </c>
      <c r="B303" s="2">
        <v>45450</v>
      </c>
      <c r="C303">
        <v>278</v>
      </c>
      <c r="D303" t="s">
        <v>2163</v>
      </c>
      <c r="E303">
        <v>266</v>
      </c>
      <c r="F303" t="s">
        <v>23</v>
      </c>
      <c r="G303">
        <v>0</v>
      </c>
      <c r="H303">
        <v>4000</v>
      </c>
      <c r="I303">
        <v>0</v>
      </c>
    </row>
    <row r="304" spans="1:9" x14ac:dyDescent="0.35">
      <c r="A304">
        <v>866</v>
      </c>
      <c r="B304" s="2">
        <v>45450</v>
      </c>
      <c r="C304">
        <v>275</v>
      </c>
      <c r="D304" t="s">
        <v>2160</v>
      </c>
      <c r="E304">
        <v>266</v>
      </c>
      <c r="F304" t="s">
        <v>23</v>
      </c>
      <c r="G304">
        <v>0</v>
      </c>
      <c r="H304">
        <v>3700</v>
      </c>
      <c r="I304">
        <v>0</v>
      </c>
    </row>
    <row r="305" spans="1:9" x14ac:dyDescent="0.35">
      <c r="A305">
        <v>868</v>
      </c>
      <c r="B305" s="2">
        <v>45450</v>
      </c>
      <c r="C305">
        <v>276</v>
      </c>
      <c r="D305" t="s">
        <v>2159</v>
      </c>
      <c r="E305">
        <v>266</v>
      </c>
      <c r="F305" t="s">
        <v>23</v>
      </c>
      <c r="G305">
        <v>0</v>
      </c>
      <c r="H305">
        <v>3300</v>
      </c>
      <c r="I305">
        <v>0</v>
      </c>
    </row>
    <row r="306" spans="1:9" x14ac:dyDescent="0.35">
      <c r="A306">
        <v>920</v>
      </c>
      <c r="B306" s="2">
        <v>45450</v>
      </c>
      <c r="C306">
        <v>275</v>
      </c>
      <c r="D306" t="s">
        <v>2160</v>
      </c>
      <c r="E306">
        <v>266</v>
      </c>
      <c r="F306" t="s">
        <v>23</v>
      </c>
      <c r="G306">
        <v>0</v>
      </c>
      <c r="H306">
        <v>5900</v>
      </c>
      <c r="I306">
        <v>0</v>
      </c>
    </row>
    <row r="307" spans="1:9" x14ac:dyDescent="0.35">
      <c r="A307">
        <v>835</v>
      </c>
      <c r="B307" s="2">
        <v>45449</v>
      </c>
      <c r="C307">
        <v>266</v>
      </c>
      <c r="D307" t="s">
        <v>23</v>
      </c>
      <c r="E307">
        <v>265</v>
      </c>
      <c r="F307" t="s">
        <v>2162</v>
      </c>
      <c r="G307">
        <v>0</v>
      </c>
      <c r="H307">
        <v>0</v>
      </c>
      <c r="I307">
        <v>28610</v>
      </c>
    </row>
    <row r="308" spans="1:9" x14ac:dyDescent="0.35">
      <c r="A308">
        <v>836</v>
      </c>
      <c r="B308" s="2">
        <v>45449</v>
      </c>
      <c r="C308">
        <v>266</v>
      </c>
      <c r="D308" t="s">
        <v>23</v>
      </c>
      <c r="G308">
        <v>0</v>
      </c>
      <c r="H308">
        <v>0</v>
      </c>
      <c r="I308">
        <v>13810</v>
      </c>
    </row>
    <row r="309" spans="1:9" x14ac:dyDescent="0.35">
      <c r="A309">
        <v>837</v>
      </c>
      <c r="B309" s="2">
        <v>45449</v>
      </c>
      <c r="C309">
        <v>266</v>
      </c>
      <c r="D309" t="s">
        <v>23</v>
      </c>
      <c r="E309">
        <v>278</v>
      </c>
      <c r="F309" t="s">
        <v>2163</v>
      </c>
      <c r="G309">
        <v>0</v>
      </c>
      <c r="H309">
        <v>0</v>
      </c>
      <c r="I309">
        <v>10010</v>
      </c>
    </row>
    <row r="310" spans="1:9" x14ac:dyDescent="0.35">
      <c r="A310">
        <v>838</v>
      </c>
      <c r="B310" s="2">
        <v>45449</v>
      </c>
      <c r="C310">
        <v>266</v>
      </c>
      <c r="D310" t="s">
        <v>23</v>
      </c>
      <c r="G310">
        <v>0</v>
      </c>
      <c r="H310">
        <v>0</v>
      </c>
      <c r="I310">
        <v>20010</v>
      </c>
    </row>
    <row r="311" spans="1:9" x14ac:dyDescent="0.35">
      <c r="A311">
        <v>839</v>
      </c>
      <c r="B311" s="2">
        <v>45449</v>
      </c>
      <c r="C311">
        <v>266</v>
      </c>
      <c r="D311" t="s">
        <v>23</v>
      </c>
      <c r="E311">
        <v>276</v>
      </c>
      <c r="F311" t="s">
        <v>2159</v>
      </c>
      <c r="G311">
        <v>0</v>
      </c>
      <c r="H311">
        <v>0</v>
      </c>
      <c r="I311">
        <v>47310</v>
      </c>
    </row>
    <row r="312" spans="1:9" x14ac:dyDescent="0.35">
      <c r="A312">
        <v>845</v>
      </c>
      <c r="B312" s="2">
        <v>45449</v>
      </c>
      <c r="C312">
        <v>289</v>
      </c>
      <c r="D312" t="s">
        <v>2164</v>
      </c>
      <c r="E312">
        <v>266</v>
      </c>
      <c r="F312" t="s">
        <v>23</v>
      </c>
      <c r="G312">
        <v>0</v>
      </c>
      <c r="H312">
        <v>595.12</v>
      </c>
      <c r="I312">
        <v>0</v>
      </c>
    </row>
    <row r="313" spans="1:9" x14ac:dyDescent="0.35">
      <c r="A313">
        <v>846</v>
      </c>
      <c r="B313" s="2">
        <v>45449</v>
      </c>
      <c r="C313">
        <v>265</v>
      </c>
      <c r="D313" t="s">
        <v>2162</v>
      </c>
      <c r="E313">
        <v>266</v>
      </c>
      <c r="F313" t="s">
        <v>23</v>
      </c>
      <c r="G313">
        <v>0</v>
      </c>
      <c r="H313">
        <v>4965.6000000000004</v>
      </c>
      <c r="I313">
        <v>0</v>
      </c>
    </row>
    <row r="314" spans="1:9" x14ac:dyDescent="0.35">
      <c r="A314">
        <v>858</v>
      </c>
      <c r="B314" s="2">
        <v>45449</v>
      </c>
      <c r="C314">
        <v>266</v>
      </c>
      <c r="D314" t="s">
        <v>23</v>
      </c>
      <c r="E314">
        <v>275</v>
      </c>
      <c r="F314" t="s">
        <v>2160</v>
      </c>
      <c r="G314">
        <v>0</v>
      </c>
      <c r="H314">
        <v>0</v>
      </c>
      <c r="I314">
        <v>10000</v>
      </c>
    </row>
    <row r="315" spans="1:9" x14ac:dyDescent="0.35">
      <c r="A315">
        <v>859</v>
      </c>
      <c r="B315" s="2">
        <v>45449</v>
      </c>
      <c r="C315">
        <v>266</v>
      </c>
      <c r="D315" t="s">
        <v>23</v>
      </c>
      <c r="E315">
        <v>265</v>
      </c>
      <c r="F315" t="s">
        <v>2162</v>
      </c>
      <c r="G315">
        <v>0</v>
      </c>
      <c r="H315">
        <v>0</v>
      </c>
      <c r="I315">
        <v>48690</v>
      </c>
    </row>
    <row r="316" spans="1:9" x14ac:dyDescent="0.35">
      <c r="A316">
        <v>860</v>
      </c>
      <c r="B316" s="2">
        <v>45449</v>
      </c>
      <c r="C316">
        <v>266</v>
      </c>
      <c r="D316" t="s">
        <v>23</v>
      </c>
      <c r="E316">
        <v>276</v>
      </c>
      <c r="F316" t="s">
        <v>2159</v>
      </c>
      <c r="G316">
        <v>0</v>
      </c>
      <c r="H316">
        <v>0</v>
      </c>
      <c r="I316">
        <v>157600</v>
      </c>
    </row>
    <row r="317" spans="1:9" x14ac:dyDescent="0.35">
      <c r="A317">
        <v>861</v>
      </c>
      <c r="B317" s="2">
        <v>45449</v>
      </c>
      <c r="C317">
        <v>276</v>
      </c>
      <c r="D317" t="s">
        <v>2159</v>
      </c>
      <c r="E317">
        <v>266</v>
      </c>
      <c r="F317" t="s">
        <v>23</v>
      </c>
      <c r="G317">
        <v>1</v>
      </c>
      <c r="H317">
        <v>50643.83</v>
      </c>
      <c r="I317">
        <v>0</v>
      </c>
    </row>
    <row r="318" spans="1:9" x14ac:dyDescent="0.35">
      <c r="A318">
        <v>862</v>
      </c>
      <c r="B318" s="2">
        <v>45449</v>
      </c>
      <c r="C318">
        <v>275</v>
      </c>
      <c r="D318" t="s">
        <v>2160</v>
      </c>
      <c r="E318">
        <v>266</v>
      </c>
      <c r="F318" t="s">
        <v>23</v>
      </c>
      <c r="G318">
        <v>1</v>
      </c>
      <c r="H318">
        <v>72240.42</v>
      </c>
      <c r="I318">
        <v>0</v>
      </c>
    </row>
    <row r="319" spans="1:9" x14ac:dyDescent="0.35">
      <c r="A319">
        <v>863</v>
      </c>
      <c r="B319" s="2">
        <v>45449</v>
      </c>
      <c r="C319">
        <v>277</v>
      </c>
      <c r="D319" t="s">
        <v>2161</v>
      </c>
      <c r="E319">
        <v>266</v>
      </c>
      <c r="F319" t="s">
        <v>23</v>
      </c>
      <c r="G319">
        <v>1</v>
      </c>
      <c r="H319">
        <v>9417.4500000000007</v>
      </c>
      <c r="I319">
        <v>0</v>
      </c>
    </row>
    <row r="320" spans="1:9" x14ac:dyDescent="0.35">
      <c r="A320">
        <v>864</v>
      </c>
      <c r="B320" s="2">
        <v>45449</v>
      </c>
      <c r="C320">
        <v>265</v>
      </c>
      <c r="D320" t="s">
        <v>2162</v>
      </c>
      <c r="E320">
        <v>266</v>
      </c>
      <c r="F320" t="s">
        <v>23</v>
      </c>
      <c r="G320">
        <v>1</v>
      </c>
      <c r="H320">
        <v>17947</v>
      </c>
      <c r="I320">
        <v>0</v>
      </c>
    </row>
    <row r="321" spans="1:9" x14ac:dyDescent="0.35">
      <c r="A321">
        <v>821</v>
      </c>
      <c r="B321" s="2">
        <v>45448</v>
      </c>
      <c r="C321">
        <v>266</v>
      </c>
      <c r="D321" t="s">
        <v>23</v>
      </c>
      <c r="E321">
        <v>265</v>
      </c>
      <c r="F321" t="s">
        <v>2162</v>
      </c>
      <c r="G321">
        <v>0</v>
      </c>
      <c r="H321">
        <v>0</v>
      </c>
      <c r="I321">
        <v>10</v>
      </c>
    </row>
    <row r="322" spans="1:9" x14ac:dyDescent="0.35">
      <c r="A322">
        <v>822</v>
      </c>
      <c r="B322" s="2">
        <v>45448</v>
      </c>
      <c r="C322">
        <v>266</v>
      </c>
      <c r="D322" t="s">
        <v>23</v>
      </c>
      <c r="G322">
        <v>0</v>
      </c>
      <c r="H322">
        <v>0</v>
      </c>
      <c r="I322">
        <v>20010</v>
      </c>
    </row>
    <row r="323" spans="1:9" x14ac:dyDescent="0.35">
      <c r="A323">
        <v>823</v>
      </c>
      <c r="B323" s="2">
        <v>45448</v>
      </c>
      <c r="C323">
        <v>266</v>
      </c>
      <c r="D323" t="s">
        <v>23</v>
      </c>
      <c r="G323">
        <v>0</v>
      </c>
      <c r="H323">
        <v>0</v>
      </c>
      <c r="I323">
        <v>30010</v>
      </c>
    </row>
    <row r="324" spans="1:9" x14ac:dyDescent="0.35">
      <c r="A324">
        <v>824</v>
      </c>
      <c r="B324" s="2">
        <v>45448</v>
      </c>
      <c r="C324">
        <v>266</v>
      </c>
      <c r="D324" t="s">
        <v>23</v>
      </c>
      <c r="E324">
        <v>276</v>
      </c>
      <c r="F324" t="s">
        <v>2159</v>
      </c>
      <c r="G324">
        <v>0</v>
      </c>
      <c r="H324">
        <v>0</v>
      </c>
      <c r="I324">
        <v>11510</v>
      </c>
    </row>
    <row r="325" spans="1:9" x14ac:dyDescent="0.35">
      <c r="A325">
        <v>825</v>
      </c>
      <c r="B325" s="2">
        <v>45448</v>
      </c>
      <c r="C325">
        <v>266</v>
      </c>
      <c r="D325" t="s">
        <v>23</v>
      </c>
      <c r="E325">
        <v>276</v>
      </c>
      <c r="F325" t="s">
        <v>2159</v>
      </c>
      <c r="G325">
        <v>0</v>
      </c>
      <c r="H325">
        <v>0</v>
      </c>
      <c r="I325">
        <v>1870</v>
      </c>
    </row>
    <row r="326" spans="1:9" x14ac:dyDescent="0.35">
      <c r="A326">
        <v>826</v>
      </c>
      <c r="B326" s="2">
        <v>45448</v>
      </c>
      <c r="C326">
        <v>266</v>
      </c>
      <c r="D326" t="s">
        <v>23</v>
      </c>
      <c r="E326">
        <v>291</v>
      </c>
      <c r="F326" t="s">
        <v>2165</v>
      </c>
      <c r="G326">
        <v>0</v>
      </c>
      <c r="H326">
        <v>0</v>
      </c>
      <c r="I326">
        <v>10</v>
      </c>
    </row>
    <row r="327" spans="1:9" x14ac:dyDescent="0.35">
      <c r="A327">
        <v>830</v>
      </c>
      <c r="B327" s="2">
        <v>45448</v>
      </c>
      <c r="C327">
        <v>266</v>
      </c>
      <c r="D327" t="s">
        <v>23</v>
      </c>
      <c r="E327">
        <v>291</v>
      </c>
      <c r="F327" t="s">
        <v>2165</v>
      </c>
      <c r="G327">
        <v>0</v>
      </c>
      <c r="H327">
        <v>0</v>
      </c>
      <c r="I327">
        <v>150000</v>
      </c>
    </row>
    <row r="328" spans="1:9" x14ac:dyDescent="0.35">
      <c r="A328">
        <v>831</v>
      </c>
      <c r="B328" s="2">
        <v>45448</v>
      </c>
      <c r="C328">
        <v>265</v>
      </c>
      <c r="D328" t="s">
        <v>2162</v>
      </c>
      <c r="E328">
        <v>266</v>
      </c>
      <c r="F328" t="s">
        <v>23</v>
      </c>
      <c r="G328">
        <v>0</v>
      </c>
      <c r="H328">
        <v>1819.43</v>
      </c>
      <c r="I328">
        <v>0</v>
      </c>
    </row>
    <row r="329" spans="1:9" x14ac:dyDescent="0.35">
      <c r="A329">
        <v>832</v>
      </c>
      <c r="B329" s="2">
        <v>45448</v>
      </c>
      <c r="C329">
        <v>265</v>
      </c>
      <c r="D329" t="s">
        <v>2162</v>
      </c>
      <c r="E329">
        <v>266</v>
      </c>
      <c r="F329" t="s">
        <v>23</v>
      </c>
      <c r="G329">
        <v>0</v>
      </c>
      <c r="H329">
        <v>3700</v>
      </c>
      <c r="I329">
        <v>0</v>
      </c>
    </row>
    <row r="330" spans="1:9" x14ac:dyDescent="0.35">
      <c r="A330">
        <v>833</v>
      </c>
      <c r="B330" s="2">
        <v>45448</v>
      </c>
      <c r="E330">
        <v>266</v>
      </c>
      <c r="F330" t="s">
        <v>23</v>
      </c>
      <c r="G330">
        <v>0</v>
      </c>
      <c r="H330">
        <v>13500</v>
      </c>
      <c r="I330">
        <v>0</v>
      </c>
    </row>
    <row r="331" spans="1:9" x14ac:dyDescent="0.35">
      <c r="A331">
        <v>834</v>
      </c>
      <c r="B331" s="2">
        <v>45448</v>
      </c>
      <c r="E331">
        <v>266</v>
      </c>
      <c r="F331" t="s">
        <v>23</v>
      </c>
      <c r="G331">
        <v>0</v>
      </c>
      <c r="H331">
        <v>23000</v>
      </c>
      <c r="I331">
        <v>0</v>
      </c>
    </row>
    <row r="332" spans="1:9" x14ac:dyDescent="0.35">
      <c r="A332">
        <v>841</v>
      </c>
      <c r="B332" s="2">
        <v>45448</v>
      </c>
      <c r="C332">
        <v>276</v>
      </c>
      <c r="D332" t="s">
        <v>2159</v>
      </c>
      <c r="E332">
        <v>266</v>
      </c>
      <c r="F332" t="s">
        <v>23</v>
      </c>
      <c r="G332">
        <v>1</v>
      </c>
      <c r="H332">
        <v>37793.57</v>
      </c>
      <c r="I332">
        <v>0</v>
      </c>
    </row>
    <row r="333" spans="1:9" x14ac:dyDescent="0.35">
      <c r="A333">
        <v>842</v>
      </c>
      <c r="B333" s="2">
        <v>45448</v>
      </c>
      <c r="C333">
        <v>275</v>
      </c>
      <c r="D333" t="s">
        <v>2160</v>
      </c>
      <c r="E333">
        <v>266</v>
      </c>
      <c r="F333" t="s">
        <v>23</v>
      </c>
      <c r="G333">
        <v>1</v>
      </c>
      <c r="H333">
        <v>55793.7</v>
      </c>
      <c r="I333">
        <v>0</v>
      </c>
    </row>
    <row r="334" spans="1:9" x14ac:dyDescent="0.35">
      <c r="A334">
        <v>843</v>
      </c>
      <c r="B334" s="2">
        <v>45448</v>
      </c>
      <c r="C334">
        <v>277</v>
      </c>
      <c r="D334" t="s">
        <v>2161</v>
      </c>
      <c r="E334">
        <v>266</v>
      </c>
      <c r="F334" t="s">
        <v>23</v>
      </c>
      <c r="G334">
        <v>1</v>
      </c>
      <c r="H334">
        <v>5604.55</v>
      </c>
      <c r="I334">
        <v>0</v>
      </c>
    </row>
    <row r="335" spans="1:9" x14ac:dyDescent="0.35">
      <c r="A335">
        <v>844</v>
      </c>
      <c r="B335" s="2">
        <v>45448</v>
      </c>
      <c r="C335">
        <v>265</v>
      </c>
      <c r="D335" t="s">
        <v>2162</v>
      </c>
      <c r="E335">
        <v>266</v>
      </c>
      <c r="F335" t="s">
        <v>23</v>
      </c>
      <c r="G335">
        <v>1</v>
      </c>
      <c r="H335">
        <v>14795.12</v>
      </c>
      <c r="I335">
        <v>0</v>
      </c>
    </row>
    <row r="336" spans="1:9" x14ac:dyDescent="0.35">
      <c r="A336">
        <v>812</v>
      </c>
      <c r="B336" s="2">
        <v>45447</v>
      </c>
      <c r="C336">
        <v>276</v>
      </c>
      <c r="D336" t="s">
        <v>2159</v>
      </c>
      <c r="E336">
        <v>266</v>
      </c>
      <c r="F336" t="s">
        <v>23</v>
      </c>
      <c r="G336">
        <v>1</v>
      </c>
      <c r="H336">
        <v>29076.37</v>
      </c>
      <c r="I336">
        <v>0</v>
      </c>
    </row>
    <row r="337" spans="1:9" x14ac:dyDescent="0.35">
      <c r="A337">
        <v>813</v>
      </c>
      <c r="B337" s="2">
        <v>45447</v>
      </c>
      <c r="C337">
        <v>275</v>
      </c>
      <c r="D337" t="s">
        <v>2160</v>
      </c>
      <c r="E337">
        <v>266</v>
      </c>
      <c r="F337" t="s">
        <v>23</v>
      </c>
      <c r="G337">
        <v>1</v>
      </c>
      <c r="H337">
        <v>29187.61</v>
      </c>
      <c r="I337">
        <v>0</v>
      </c>
    </row>
    <row r="338" spans="1:9" x14ac:dyDescent="0.35">
      <c r="A338">
        <v>814</v>
      </c>
      <c r="B338" s="2">
        <v>45447</v>
      </c>
      <c r="C338">
        <v>277</v>
      </c>
      <c r="D338" t="s">
        <v>2161</v>
      </c>
      <c r="E338">
        <v>266</v>
      </c>
      <c r="F338" t="s">
        <v>23</v>
      </c>
      <c r="G338">
        <v>1</v>
      </c>
      <c r="H338">
        <v>5573.25</v>
      </c>
      <c r="I338">
        <v>0</v>
      </c>
    </row>
    <row r="339" spans="1:9" x14ac:dyDescent="0.35">
      <c r="A339">
        <v>815</v>
      </c>
      <c r="B339" s="2">
        <v>45447</v>
      </c>
      <c r="C339">
        <v>265</v>
      </c>
      <c r="D339" t="s">
        <v>2162</v>
      </c>
      <c r="E339">
        <v>266</v>
      </c>
      <c r="F339" t="s">
        <v>23</v>
      </c>
      <c r="G339">
        <v>1</v>
      </c>
      <c r="H339">
        <v>19825.13</v>
      </c>
      <c r="I339">
        <v>0</v>
      </c>
    </row>
    <row r="340" spans="1:9" x14ac:dyDescent="0.35">
      <c r="A340">
        <v>816</v>
      </c>
      <c r="B340" s="2">
        <v>45447</v>
      </c>
      <c r="C340">
        <v>266</v>
      </c>
      <c r="D340" t="s">
        <v>23</v>
      </c>
      <c r="E340">
        <v>265</v>
      </c>
      <c r="F340" t="s">
        <v>2162</v>
      </c>
      <c r="G340">
        <v>0</v>
      </c>
      <c r="H340">
        <v>0</v>
      </c>
      <c r="I340">
        <v>16010</v>
      </c>
    </row>
    <row r="341" spans="1:9" x14ac:dyDescent="0.35">
      <c r="A341">
        <v>817</v>
      </c>
      <c r="B341" s="2">
        <v>45447</v>
      </c>
      <c r="C341">
        <v>266</v>
      </c>
      <c r="D341" t="s">
        <v>23</v>
      </c>
      <c r="G341">
        <v>0</v>
      </c>
      <c r="H341">
        <v>0</v>
      </c>
      <c r="I341">
        <v>18010</v>
      </c>
    </row>
    <row r="342" spans="1:9" x14ac:dyDescent="0.35">
      <c r="A342">
        <v>818</v>
      </c>
      <c r="B342" s="2">
        <v>45447</v>
      </c>
      <c r="C342">
        <v>266</v>
      </c>
      <c r="D342" t="s">
        <v>23</v>
      </c>
      <c r="G342">
        <v>0</v>
      </c>
      <c r="H342">
        <v>0</v>
      </c>
      <c r="I342">
        <v>26010</v>
      </c>
    </row>
    <row r="343" spans="1:9" x14ac:dyDescent="0.35">
      <c r="A343">
        <v>819</v>
      </c>
      <c r="B343" s="2">
        <v>45447</v>
      </c>
      <c r="C343">
        <v>266</v>
      </c>
      <c r="D343" t="s">
        <v>23</v>
      </c>
      <c r="E343">
        <v>276</v>
      </c>
      <c r="F343" t="s">
        <v>2159</v>
      </c>
      <c r="G343">
        <v>0</v>
      </c>
      <c r="H343">
        <v>0</v>
      </c>
      <c r="I343">
        <v>33010</v>
      </c>
    </row>
    <row r="344" spans="1:9" x14ac:dyDescent="0.35">
      <c r="A344">
        <v>820</v>
      </c>
      <c r="B344" s="2">
        <v>45447</v>
      </c>
      <c r="C344">
        <v>266</v>
      </c>
      <c r="D344" t="s">
        <v>23</v>
      </c>
      <c r="E344">
        <v>276</v>
      </c>
      <c r="F344" t="s">
        <v>2159</v>
      </c>
      <c r="G344">
        <v>0</v>
      </c>
      <c r="H344">
        <v>0</v>
      </c>
      <c r="I344">
        <v>7110</v>
      </c>
    </row>
    <row r="345" spans="1:9" x14ac:dyDescent="0.35">
      <c r="A345">
        <v>827</v>
      </c>
      <c r="B345" s="2">
        <v>45447</v>
      </c>
      <c r="E345">
        <v>266</v>
      </c>
      <c r="F345" t="s">
        <v>23</v>
      </c>
      <c r="G345">
        <v>0</v>
      </c>
      <c r="H345">
        <v>33000</v>
      </c>
      <c r="I345">
        <v>0</v>
      </c>
    </row>
    <row r="346" spans="1:9" x14ac:dyDescent="0.35">
      <c r="A346">
        <v>829</v>
      </c>
      <c r="B346" s="2">
        <v>45447</v>
      </c>
      <c r="C346">
        <v>278</v>
      </c>
      <c r="D346" t="s">
        <v>2163</v>
      </c>
      <c r="E346">
        <v>266</v>
      </c>
      <c r="F346" t="s">
        <v>23</v>
      </c>
      <c r="G346">
        <v>0</v>
      </c>
      <c r="H346">
        <v>7000</v>
      </c>
      <c r="I346">
        <v>0</v>
      </c>
    </row>
    <row r="347" spans="1:9" x14ac:dyDescent="0.35">
      <c r="A347">
        <v>776</v>
      </c>
      <c r="B347" s="2">
        <v>45446</v>
      </c>
      <c r="C347">
        <v>276</v>
      </c>
      <c r="D347" t="s">
        <v>2159</v>
      </c>
      <c r="E347">
        <v>266</v>
      </c>
      <c r="F347" t="s">
        <v>23</v>
      </c>
      <c r="G347">
        <v>1</v>
      </c>
      <c r="H347">
        <v>164136.67000000001</v>
      </c>
      <c r="I347">
        <v>0</v>
      </c>
    </row>
    <row r="348" spans="1:9" x14ac:dyDescent="0.35">
      <c r="A348">
        <v>777</v>
      </c>
      <c r="B348" s="2">
        <v>45446</v>
      </c>
      <c r="C348">
        <v>275</v>
      </c>
      <c r="D348" t="s">
        <v>2160</v>
      </c>
      <c r="E348">
        <v>266</v>
      </c>
      <c r="F348" t="s">
        <v>23</v>
      </c>
      <c r="G348">
        <v>1</v>
      </c>
      <c r="H348">
        <v>271537.78999999998</v>
      </c>
      <c r="I348">
        <v>0</v>
      </c>
    </row>
    <row r="349" spans="1:9" x14ac:dyDescent="0.35">
      <c r="A349">
        <v>778</v>
      </c>
      <c r="B349" s="2">
        <v>45446</v>
      </c>
      <c r="C349">
        <v>277</v>
      </c>
      <c r="D349" t="s">
        <v>2161</v>
      </c>
      <c r="E349">
        <v>266</v>
      </c>
      <c r="F349" t="s">
        <v>23</v>
      </c>
      <c r="G349">
        <v>1</v>
      </c>
      <c r="H349">
        <v>30064.44</v>
      </c>
      <c r="I349">
        <v>0</v>
      </c>
    </row>
    <row r="350" spans="1:9" x14ac:dyDescent="0.35">
      <c r="A350">
        <v>779</v>
      </c>
      <c r="B350" s="2">
        <v>45446</v>
      </c>
      <c r="C350">
        <v>265</v>
      </c>
      <c r="D350" t="s">
        <v>2162</v>
      </c>
      <c r="E350">
        <v>266</v>
      </c>
      <c r="F350" t="s">
        <v>23</v>
      </c>
      <c r="G350">
        <v>1</v>
      </c>
      <c r="H350">
        <v>190546.24</v>
      </c>
      <c r="I350">
        <v>0</v>
      </c>
    </row>
    <row r="351" spans="1:9" x14ac:dyDescent="0.35">
      <c r="A351">
        <v>800</v>
      </c>
      <c r="B351" s="2">
        <v>45446</v>
      </c>
      <c r="C351">
        <v>266</v>
      </c>
      <c r="D351" t="s">
        <v>23</v>
      </c>
      <c r="E351">
        <v>265</v>
      </c>
      <c r="F351" t="s">
        <v>2162</v>
      </c>
      <c r="G351">
        <v>0</v>
      </c>
      <c r="H351">
        <v>0</v>
      </c>
      <c r="I351">
        <v>10</v>
      </c>
    </row>
    <row r="352" spans="1:9" x14ac:dyDescent="0.35">
      <c r="A352">
        <v>801</v>
      </c>
      <c r="B352" s="2">
        <v>45446</v>
      </c>
      <c r="C352">
        <v>266</v>
      </c>
      <c r="D352" t="s">
        <v>23</v>
      </c>
      <c r="G352">
        <v>0</v>
      </c>
      <c r="H352">
        <v>0</v>
      </c>
      <c r="I352">
        <v>70010</v>
      </c>
    </row>
    <row r="353" spans="1:9" x14ac:dyDescent="0.35">
      <c r="A353">
        <v>802</v>
      </c>
      <c r="B353" s="2">
        <v>45446</v>
      </c>
      <c r="C353">
        <v>266</v>
      </c>
      <c r="D353" t="s">
        <v>23</v>
      </c>
      <c r="G353">
        <v>0</v>
      </c>
      <c r="H353">
        <v>0</v>
      </c>
      <c r="I353">
        <v>80010</v>
      </c>
    </row>
    <row r="354" spans="1:9" x14ac:dyDescent="0.35">
      <c r="A354">
        <v>803</v>
      </c>
      <c r="B354" s="2">
        <v>45446</v>
      </c>
      <c r="C354">
        <v>266</v>
      </c>
      <c r="D354" t="s">
        <v>23</v>
      </c>
      <c r="E354">
        <v>276</v>
      </c>
      <c r="F354" t="s">
        <v>2159</v>
      </c>
      <c r="G354">
        <v>0</v>
      </c>
      <c r="H354">
        <v>0</v>
      </c>
      <c r="I354">
        <v>50010</v>
      </c>
    </row>
    <row r="355" spans="1:9" x14ac:dyDescent="0.35">
      <c r="A355">
        <v>804</v>
      </c>
      <c r="B355" s="2">
        <v>45446</v>
      </c>
      <c r="C355">
        <v>266</v>
      </c>
      <c r="D355" t="s">
        <v>23</v>
      </c>
      <c r="E355">
        <v>276</v>
      </c>
      <c r="F355" t="s">
        <v>2159</v>
      </c>
      <c r="G355">
        <v>0</v>
      </c>
      <c r="H355">
        <v>0</v>
      </c>
      <c r="I355">
        <v>10</v>
      </c>
    </row>
    <row r="356" spans="1:9" x14ac:dyDescent="0.35">
      <c r="A356">
        <v>805</v>
      </c>
      <c r="B356" s="2">
        <v>45446</v>
      </c>
      <c r="C356">
        <v>266</v>
      </c>
      <c r="D356" t="s">
        <v>23</v>
      </c>
      <c r="E356">
        <v>291</v>
      </c>
      <c r="F356" t="s">
        <v>2165</v>
      </c>
      <c r="G356">
        <v>0</v>
      </c>
      <c r="H356">
        <v>0</v>
      </c>
      <c r="I356">
        <v>150000</v>
      </c>
    </row>
    <row r="357" spans="1:9" x14ac:dyDescent="0.35">
      <c r="A357">
        <v>806</v>
      </c>
      <c r="B357" s="2">
        <v>45446</v>
      </c>
      <c r="E357">
        <v>266</v>
      </c>
      <c r="F357" t="s">
        <v>23</v>
      </c>
      <c r="G357">
        <v>0</v>
      </c>
      <c r="H357">
        <v>56500</v>
      </c>
      <c r="I357">
        <v>0</v>
      </c>
    </row>
    <row r="358" spans="1:9" x14ac:dyDescent="0.35">
      <c r="A358">
        <v>807</v>
      </c>
      <c r="B358" s="2">
        <v>45446</v>
      </c>
      <c r="E358">
        <v>266</v>
      </c>
      <c r="F358" t="s">
        <v>23</v>
      </c>
      <c r="G358">
        <v>0</v>
      </c>
      <c r="H358">
        <v>3600</v>
      </c>
      <c r="I358">
        <v>0</v>
      </c>
    </row>
    <row r="359" spans="1:9" x14ac:dyDescent="0.35">
      <c r="A359">
        <v>808</v>
      </c>
      <c r="B359" s="2">
        <v>45446</v>
      </c>
      <c r="C359">
        <v>265</v>
      </c>
      <c r="D359" t="s">
        <v>2162</v>
      </c>
      <c r="E359">
        <v>266</v>
      </c>
      <c r="F359" t="s">
        <v>23</v>
      </c>
      <c r="G359">
        <v>0</v>
      </c>
      <c r="H359">
        <v>1100</v>
      </c>
      <c r="I359">
        <v>0</v>
      </c>
    </row>
    <row r="360" spans="1:9" x14ac:dyDescent="0.35">
      <c r="A360">
        <v>809</v>
      </c>
      <c r="B360" s="2">
        <v>45446</v>
      </c>
      <c r="C360">
        <v>276</v>
      </c>
      <c r="D360" t="s">
        <v>2159</v>
      </c>
      <c r="E360">
        <v>266</v>
      </c>
      <c r="F360" t="s">
        <v>23</v>
      </c>
      <c r="G360">
        <v>0</v>
      </c>
      <c r="H360">
        <v>2900</v>
      </c>
      <c r="I360">
        <v>0</v>
      </c>
    </row>
    <row r="361" spans="1:9" x14ac:dyDescent="0.35">
      <c r="A361">
        <v>810</v>
      </c>
      <c r="B361" s="2">
        <v>45446</v>
      </c>
      <c r="C361">
        <v>276</v>
      </c>
      <c r="D361" t="s">
        <v>2159</v>
      </c>
      <c r="E361">
        <v>266</v>
      </c>
      <c r="F361" t="s">
        <v>23</v>
      </c>
      <c r="G361">
        <v>0</v>
      </c>
      <c r="H361">
        <v>3900</v>
      </c>
      <c r="I361">
        <v>0</v>
      </c>
    </row>
    <row r="362" spans="1:9" x14ac:dyDescent="0.35">
      <c r="A362">
        <v>811</v>
      </c>
      <c r="B362" s="2">
        <v>45446</v>
      </c>
      <c r="C362">
        <v>265</v>
      </c>
      <c r="D362" t="s">
        <v>2162</v>
      </c>
      <c r="E362">
        <v>266</v>
      </c>
      <c r="F362" t="s">
        <v>23</v>
      </c>
      <c r="G362">
        <v>0</v>
      </c>
      <c r="H362">
        <v>2148.46</v>
      </c>
      <c r="I362">
        <v>0</v>
      </c>
    </row>
    <row r="363" spans="1:9" x14ac:dyDescent="0.35">
      <c r="A363">
        <v>828</v>
      </c>
      <c r="B363" s="2">
        <v>45446</v>
      </c>
      <c r="C363">
        <v>266</v>
      </c>
      <c r="D363" t="s">
        <v>23</v>
      </c>
      <c r="E363">
        <v>291</v>
      </c>
      <c r="F363" t="s">
        <v>2165</v>
      </c>
      <c r="G363">
        <v>0</v>
      </c>
      <c r="H363">
        <v>0</v>
      </c>
      <c r="I363">
        <v>150000</v>
      </c>
    </row>
    <row r="364" spans="1:9" x14ac:dyDescent="0.35">
      <c r="A364">
        <v>765</v>
      </c>
      <c r="B364" s="2">
        <v>45443</v>
      </c>
      <c r="C364">
        <v>266</v>
      </c>
      <c r="D364" t="s">
        <v>23</v>
      </c>
      <c r="G364">
        <v>0</v>
      </c>
      <c r="H364">
        <v>0</v>
      </c>
      <c r="I364">
        <v>27010</v>
      </c>
    </row>
    <row r="365" spans="1:9" x14ac:dyDescent="0.35">
      <c r="A365">
        <v>766</v>
      </c>
      <c r="B365" s="2">
        <v>45443</v>
      </c>
      <c r="C365">
        <v>266</v>
      </c>
      <c r="D365" t="s">
        <v>23</v>
      </c>
      <c r="G365">
        <v>0</v>
      </c>
      <c r="H365">
        <v>0</v>
      </c>
      <c r="I365">
        <v>24510</v>
      </c>
    </row>
    <row r="366" spans="1:9" x14ac:dyDescent="0.35">
      <c r="A366">
        <v>767</v>
      </c>
      <c r="B366" s="2">
        <v>45443</v>
      </c>
      <c r="C366">
        <v>266</v>
      </c>
      <c r="D366" t="s">
        <v>23</v>
      </c>
      <c r="E366">
        <v>265</v>
      </c>
      <c r="F366" t="s">
        <v>2162</v>
      </c>
      <c r="G366">
        <v>0</v>
      </c>
      <c r="H366">
        <v>0</v>
      </c>
      <c r="I366">
        <v>10</v>
      </c>
    </row>
    <row r="367" spans="1:9" x14ac:dyDescent="0.35">
      <c r="A367">
        <v>768</v>
      </c>
      <c r="B367" s="2">
        <v>45443</v>
      </c>
      <c r="C367">
        <v>266</v>
      </c>
      <c r="D367" t="s">
        <v>23</v>
      </c>
      <c r="E367">
        <v>278</v>
      </c>
      <c r="F367" t="s">
        <v>2163</v>
      </c>
      <c r="G367">
        <v>0</v>
      </c>
      <c r="H367">
        <v>0</v>
      </c>
      <c r="I367">
        <v>16010</v>
      </c>
    </row>
    <row r="368" spans="1:9" x14ac:dyDescent="0.35">
      <c r="A368">
        <v>769</v>
      </c>
      <c r="B368" s="2">
        <v>45443</v>
      </c>
      <c r="C368">
        <v>266</v>
      </c>
      <c r="D368" t="s">
        <v>23</v>
      </c>
      <c r="E368">
        <v>276</v>
      </c>
      <c r="F368" t="s">
        <v>2159</v>
      </c>
      <c r="G368">
        <v>0</v>
      </c>
      <c r="H368">
        <v>0</v>
      </c>
      <c r="I368">
        <v>50010</v>
      </c>
    </row>
    <row r="369" spans="1:9" x14ac:dyDescent="0.35">
      <c r="A369">
        <v>770</v>
      </c>
      <c r="B369" s="2">
        <v>45443</v>
      </c>
      <c r="C369">
        <v>266</v>
      </c>
      <c r="D369" t="s">
        <v>23</v>
      </c>
      <c r="E369">
        <v>291</v>
      </c>
      <c r="F369" t="s">
        <v>2165</v>
      </c>
      <c r="G369">
        <v>0</v>
      </c>
      <c r="H369">
        <v>0</v>
      </c>
      <c r="I369">
        <v>50000</v>
      </c>
    </row>
    <row r="370" spans="1:9" x14ac:dyDescent="0.35">
      <c r="A370">
        <v>771</v>
      </c>
      <c r="B370" s="2">
        <v>45443</v>
      </c>
      <c r="C370">
        <v>265</v>
      </c>
      <c r="D370" t="s">
        <v>2162</v>
      </c>
      <c r="E370">
        <v>266</v>
      </c>
      <c r="F370" t="s">
        <v>23</v>
      </c>
      <c r="G370">
        <v>0</v>
      </c>
      <c r="H370">
        <v>4200</v>
      </c>
      <c r="I370">
        <v>0</v>
      </c>
    </row>
    <row r="371" spans="1:9" x14ac:dyDescent="0.35">
      <c r="A371">
        <v>772</v>
      </c>
      <c r="B371" s="2">
        <v>45443</v>
      </c>
      <c r="E371">
        <v>266</v>
      </c>
      <c r="F371" t="s">
        <v>23</v>
      </c>
      <c r="G371">
        <v>0</v>
      </c>
      <c r="H371">
        <v>4300</v>
      </c>
      <c r="I371">
        <v>0</v>
      </c>
    </row>
    <row r="372" spans="1:9" x14ac:dyDescent="0.35">
      <c r="A372">
        <v>773</v>
      </c>
      <c r="B372" s="2">
        <v>45443</v>
      </c>
      <c r="C372">
        <v>278</v>
      </c>
      <c r="D372" t="s">
        <v>2163</v>
      </c>
      <c r="E372">
        <v>266</v>
      </c>
      <c r="F372" t="s">
        <v>23</v>
      </c>
      <c r="G372">
        <v>0</v>
      </c>
      <c r="H372">
        <v>2700</v>
      </c>
      <c r="I372">
        <v>0</v>
      </c>
    </row>
    <row r="373" spans="1:9" x14ac:dyDescent="0.35">
      <c r="A373">
        <v>774</v>
      </c>
      <c r="B373" s="2">
        <v>45443</v>
      </c>
      <c r="C373">
        <v>276</v>
      </c>
      <c r="D373" t="s">
        <v>2159</v>
      </c>
      <c r="E373">
        <v>266</v>
      </c>
      <c r="F373" t="s">
        <v>23</v>
      </c>
      <c r="G373">
        <v>0</v>
      </c>
      <c r="H373">
        <v>6000</v>
      </c>
      <c r="I373">
        <v>0</v>
      </c>
    </row>
    <row r="374" spans="1:9" x14ac:dyDescent="0.35">
      <c r="A374">
        <v>775</v>
      </c>
      <c r="B374" s="2">
        <v>45443</v>
      </c>
      <c r="C374">
        <v>265</v>
      </c>
      <c r="D374" t="s">
        <v>2162</v>
      </c>
      <c r="E374">
        <v>266</v>
      </c>
      <c r="F374" t="s">
        <v>23</v>
      </c>
      <c r="G374">
        <v>0</v>
      </c>
      <c r="H374">
        <v>8400</v>
      </c>
      <c r="I374">
        <v>0</v>
      </c>
    </row>
    <row r="375" spans="1:9" x14ac:dyDescent="0.35">
      <c r="A375">
        <v>747</v>
      </c>
      <c r="B375" s="2">
        <v>45441</v>
      </c>
      <c r="C375">
        <v>266</v>
      </c>
      <c r="D375" t="s">
        <v>23</v>
      </c>
      <c r="E375">
        <v>265</v>
      </c>
      <c r="F375" t="s">
        <v>2162</v>
      </c>
      <c r="G375">
        <v>0</v>
      </c>
      <c r="H375">
        <v>0</v>
      </c>
      <c r="I375">
        <v>20010</v>
      </c>
    </row>
    <row r="376" spans="1:9" x14ac:dyDescent="0.35">
      <c r="A376">
        <v>748</v>
      </c>
      <c r="B376" s="2">
        <v>45441</v>
      </c>
      <c r="C376">
        <v>266</v>
      </c>
      <c r="D376" t="s">
        <v>23</v>
      </c>
      <c r="G376">
        <v>0</v>
      </c>
      <c r="H376">
        <v>0</v>
      </c>
      <c r="I376">
        <v>20010</v>
      </c>
    </row>
    <row r="377" spans="1:9" x14ac:dyDescent="0.35">
      <c r="A377">
        <v>749</v>
      </c>
      <c r="B377" s="2">
        <v>45441</v>
      </c>
      <c r="C377">
        <v>266</v>
      </c>
      <c r="D377" t="s">
        <v>23</v>
      </c>
      <c r="G377">
        <v>0</v>
      </c>
      <c r="H377">
        <v>0</v>
      </c>
      <c r="I377">
        <v>25010</v>
      </c>
    </row>
    <row r="378" spans="1:9" x14ac:dyDescent="0.35">
      <c r="A378">
        <v>750</v>
      </c>
      <c r="B378" s="2">
        <v>45441</v>
      </c>
      <c r="C378">
        <v>266</v>
      </c>
      <c r="D378" t="s">
        <v>23</v>
      </c>
      <c r="E378">
        <v>278</v>
      </c>
      <c r="F378" t="s">
        <v>2163</v>
      </c>
      <c r="G378">
        <v>0</v>
      </c>
      <c r="H378">
        <v>0</v>
      </c>
      <c r="I378">
        <v>15010</v>
      </c>
    </row>
    <row r="379" spans="1:9" x14ac:dyDescent="0.35">
      <c r="A379">
        <v>751</v>
      </c>
      <c r="B379" s="2">
        <v>45441</v>
      </c>
      <c r="C379">
        <v>266</v>
      </c>
      <c r="D379" t="s">
        <v>23</v>
      </c>
      <c r="E379">
        <v>276</v>
      </c>
      <c r="F379" t="s">
        <v>2159</v>
      </c>
      <c r="G379">
        <v>0</v>
      </c>
      <c r="H379">
        <v>0</v>
      </c>
      <c r="I379">
        <v>50010</v>
      </c>
    </row>
    <row r="380" spans="1:9" x14ac:dyDescent="0.35">
      <c r="A380">
        <v>752</v>
      </c>
      <c r="B380" s="2">
        <v>45441</v>
      </c>
      <c r="C380">
        <v>266</v>
      </c>
      <c r="D380" t="s">
        <v>23</v>
      </c>
      <c r="E380">
        <v>291</v>
      </c>
      <c r="F380" t="s">
        <v>2165</v>
      </c>
      <c r="G380">
        <v>0</v>
      </c>
      <c r="H380">
        <v>0</v>
      </c>
      <c r="I380">
        <v>80010</v>
      </c>
    </row>
    <row r="381" spans="1:9" x14ac:dyDescent="0.35">
      <c r="A381">
        <v>753</v>
      </c>
      <c r="B381" s="2">
        <v>45441</v>
      </c>
      <c r="C381">
        <v>276</v>
      </c>
      <c r="D381" t="s">
        <v>2159</v>
      </c>
      <c r="E381">
        <v>266</v>
      </c>
      <c r="F381" t="s">
        <v>23</v>
      </c>
      <c r="G381">
        <v>1</v>
      </c>
      <c r="H381">
        <v>47366.15</v>
      </c>
      <c r="I381">
        <v>0</v>
      </c>
    </row>
    <row r="382" spans="1:9" x14ac:dyDescent="0.35">
      <c r="A382">
        <v>754</v>
      </c>
      <c r="B382" s="2">
        <v>45441</v>
      </c>
      <c r="C382">
        <v>275</v>
      </c>
      <c r="D382" t="s">
        <v>2160</v>
      </c>
      <c r="E382">
        <v>266</v>
      </c>
      <c r="F382" t="s">
        <v>23</v>
      </c>
      <c r="G382">
        <v>1</v>
      </c>
      <c r="H382">
        <v>37396.879999999997</v>
      </c>
      <c r="I382">
        <v>0</v>
      </c>
    </row>
    <row r="383" spans="1:9" x14ac:dyDescent="0.35">
      <c r="A383">
        <v>755</v>
      </c>
      <c r="B383" s="2">
        <v>45441</v>
      </c>
      <c r="C383">
        <v>277</v>
      </c>
      <c r="D383" t="s">
        <v>2161</v>
      </c>
      <c r="E383">
        <v>266</v>
      </c>
      <c r="F383" t="s">
        <v>23</v>
      </c>
      <c r="G383">
        <v>1</v>
      </c>
      <c r="H383">
        <v>7636.85</v>
      </c>
      <c r="I383">
        <v>0</v>
      </c>
    </row>
    <row r="384" spans="1:9" x14ac:dyDescent="0.35">
      <c r="A384">
        <v>756</v>
      </c>
      <c r="B384" s="2">
        <v>45441</v>
      </c>
      <c r="C384">
        <v>265</v>
      </c>
      <c r="D384" t="s">
        <v>2162</v>
      </c>
      <c r="E384">
        <v>266</v>
      </c>
      <c r="F384" t="s">
        <v>23</v>
      </c>
      <c r="G384">
        <v>1</v>
      </c>
      <c r="H384">
        <v>19745.86</v>
      </c>
      <c r="I384">
        <v>0</v>
      </c>
    </row>
    <row r="385" spans="1:9" x14ac:dyDescent="0.35">
      <c r="A385">
        <v>757</v>
      </c>
      <c r="B385" s="2">
        <v>45441</v>
      </c>
      <c r="C385">
        <v>266</v>
      </c>
      <c r="D385" t="s">
        <v>23</v>
      </c>
      <c r="E385">
        <v>272</v>
      </c>
      <c r="F385" t="s">
        <v>2168</v>
      </c>
      <c r="G385">
        <v>0</v>
      </c>
      <c r="H385">
        <v>0</v>
      </c>
      <c r="I385">
        <v>28762</v>
      </c>
    </row>
    <row r="386" spans="1:9" x14ac:dyDescent="0.35">
      <c r="A386">
        <v>758</v>
      </c>
      <c r="B386" s="2">
        <v>45441</v>
      </c>
      <c r="C386">
        <v>289</v>
      </c>
      <c r="D386" t="s">
        <v>2164</v>
      </c>
      <c r="E386">
        <v>266</v>
      </c>
      <c r="F386" t="s">
        <v>23</v>
      </c>
      <c r="G386">
        <v>0</v>
      </c>
      <c r="H386">
        <v>810.86</v>
      </c>
      <c r="I386">
        <v>0</v>
      </c>
    </row>
    <row r="387" spans="1:9" x14ac:dyDescent="0.35">
      <c r="A387">
        <v>760</v>
      </c>
      <c r="B387" s="2">
        <v>45441</v>
      </c>
      <c r="C387">
        <v>276</v>
      </c>
      <c r="D387" t="s">
        <v>2159</v>
      </c>
      <c r="E387">
        <v>266</v>
      </c>
      <c r="F387" t="s">
        <v>23</v>
      </c>
      <c r="G387">
        <v>0</v>
      </c>
      <c r="H387">
        <v>20000</v>
      </c>
      <c r="I387">
        <v>0</v>
      </c>
    </row>
    <row r="388" spans="1:9" x14ac:dyDescent="0.35">
      <c r="A388">
        <v>761</v>
      </c>
      <c r="B388" s="2">
        <v>45441</v>
      </c>
      <c r="C388">
        <v>278</v>
      </c>
      <c r="D388" t="s">
        <v>2163</v>
      </c>
      <c r="E388">
        <v>266</v>
      </c>
      <c r="F388" t="s">
        <v>23</v>
      </c>
      <c r="G388">
        <v>0</v>
      </c>
      <c r="H388">
        <v>14000</v>
      </c>
      <c r="I388">
        <v>0</v>
      </c>
    </row>
    <row r="389" spans="1:9" x14ac:dyDescent="0.35">
      <c r="A389">
        <v>762</v>
      </c>
      <c r="B389" s="2">
        <v>45441</v>
      </c>
      <c r="E389">
        <v>266</v>
      </c>
      <c r="F389" t="s">
        <v>23</v>
      </c>
      <c r="G389">
        <v>0</v>
      </c>
      <c r="H389">
        <v>15200</v>
      </c>
      <c r="I389">
        <v>0</v>
      </c>
    </row>
    <row r="390" spans="1:9" x14ac:dyDescent="0.35">
      <c r="A390">
        <v>763</v>
      </c>
      <c r="B390" s="2">
        <v>45441</v>
      </c>
      <c r="E390">
        <v>266</v>
      </c>
      <c r="F390" t="s">
        <v>23</v>
      </c>
      <c r="G390">
        <v>0</v>
      </c>
      <c r="H390">
        <v>15000</v>
      </c>
      <c r="I390">
        <v>0</v>
      </c>
    </row>
    <row r="391" spans="1:9" x14ac:dyDescent="0.35">
      <c r="A391">
        <v>737</v>
      </c>
      <c r="B391" s="2">
        <v>45440</v>
      </c>
      <c r="C391">
        <v>266</v>
      </c>
      <c r="D391" t="s">
        <v>23</v>
      </c>
      <c r="E391">
        <v>265</v>
      </c>
      <c r="F391" t="s">
        <v>2162</v>
      </c>
      <c r="G391">
        <v>0</v>
      </c>
      <c r="H391">
        <v>0</v>
      </c>
      <c r="I391">
        <v>6410</v>
      </c>
    </row>
    <row r="392" spans="1:9" x14ac:dyDescent="0.35">
      <c r="A392">
        <v>738</v>
      </c>
      <c r="B392" s="2">
        <v>45440</v>
      </c>
      <c r="C392">
        <v>266</v>
      </c>
      <c r="D392" t="s">
        <v>23</v>
      </c>
      <c r="G392">
        <v>0</v>
      </c>
      <c r="H392">
        <v>0</v>
      </c>
      <c r="I392">
        <v>23010</v>
      </c>
    </row>
    <row r="393" spans="1:9" x14ac:dyDescent="0.35">
      <c r="A393">
        <v>739</v>
      </c>
      <c r="B393" s="2">
        <v>45440</v>
      </c>
      <c r="C393">
        <v>266</v>
      </c>
      <c r="D393" t="s">
        <v>23</v>
      </c>
      <c r="G393">
        <v>0</v>
      </c>
      <c r="H393">
        <v>0</v>
      </c>
      <c r="I393">
        <v>18010</v>
      </c>
    </row>
    <row r="394" spans="1:9" x14ac:dyDescent="0.35">
      <c r="A394">
        <v>740</v>
      </c>
      <c r="B394" s="2">
        <v>45440</v>
      </c>
      <c r="C394">
        <v>266</v>
      </c>
      <c r="D394" t="s">
        <v>23</v>
      </c>
      <c r="E394">
        <v>278</v>
      </c>
      <c r="F394" t="s">
        <v>2163</v>
      </c>
      <c r="G394">
        <v>0</v>
      </c>
      <c r="H394">
        <v>0</v>
      </c>
      <c r="I394">
        <v>20010</v>
      </c>
    </row>
    <row r="395" spans="1:9" x14ac:dyDescent="0.35">
      <c r="A395">
        <v>741</v>
      </c>
      <c r="B395" s="2">
        <v>45440</v>
      </c>
      <c r="C395">
        <v>266</v>
      </c>
      <c r="D395" t="s">
        <v>23</v>
      </c>
      <c r="E395">
        <v>276</v>
      </c>
      <c r="F395" t="s">
        <v>2159</v>
      </c>
      <c r="G395">
        <v>0</v>
      </c>
      <c r="H395">
        <v>0</v>
      </c>
      <c r="I395">
        <v>24710</v>
      </c>
    </row>
    <row r="396" spans="1:9" x14ac:dyDescent="0.35">
      <c r="A396">
        <v>742</v>
      </c>
      <c r="B396" s="2">
        <v>45440</v>
      </c>
      <c r="C396">
        <v>266</v>
      </c>
      <c r="D396" t="s">
        <v>23</v>
      </c>
      <c r="E396">
        <v>291</v>
      </c>
      <c r="F396" t="s">
        <v>2165</v>
      </c>
      <c r="G396">
        <v>0</v>
      </c>
      <c r="H396">
        <v>0</v>
      </c>
      <c r="I396">
        <v>10</v>
      </c>
    </row>
    <row r="397" spans="1:9" x14ac:dyDescent="0.35">
      <c r="A397">
        <v>743</v>
      </c>
      <c r="B397" s="2">
        <v>45440</v>
      </c>
      <c r="C397">
        <v>276</v>
      </c>
      <c r="D397" t="s">
        <v>2159</v>
      </c>
      <c r="E397">
        <v>266</v>
      </c>
      <c r="F397" t="s">
        <v>23</v>
      </c>
      <c r="G397">
        <v>1</v>
      </c>
      <c r="H397">
        <v>37693.42</v>
      </c>
      <c r="I397">
        <v>0</v>
      </c>
    </row>
    <row r="398" spans="1:9" x14ac:dyDescent="0.35">
      <c r="A398">
        <v>744</v>
      </c>
      <c r="B398" s="2">
        <v>45440</v>
      </c>
      <c r="E398">
        <v>266</v>
      </c>
      <c r="F398" t="s">
        <v>23</v>
      </c>
      <c r="G398">
        <v>0</v>
      </c>
      <c r="H398">
        <v>2000</v>
      </c>
      <c r="I398">
        <v>0</v>
      </c>
    </row>
    <row r="399" spans="1:9" x14ac:dyDescent="0.35">
      <c r="A399">
        <v>745</v>
      </c>
      <c r="B399" s="2">
        <v>45440</v>
      </c>
      <c r="E399">
        <v>266</v>
      </c>
      <c r="F399" t="s">
        <v>23</v>
      </c>
      <c r="G399">
        <v>0</v>
      </c>
      <c r="H399">
        <v>3200</v>
      </c>
      <c r="I399">
        <v>0</v>
      </c>
    </row>
    <row r="400" spans="1:9" x14ac:dyDescent="0.35">
      <c r="A400">
        <v>746</v>
      </c>
      <c r="B400" s="2">
        <v>45440</v>
      </c>
      <c r="C400">
        <v>265</v>
      </c>
      <c r="D400" t="s">
        <v>2162</v>
      </c>
      <c r="E400">
        <v>266</v>
      </c>
      <c r="F400" t="s">
        <v>23</v>
      </c>
      <c r="G400">
        <v>0</v>
      </c>
      <c r="H400">
        <v>4195</v>
      </c>
      <c r="I400">
        <v>0</v>
      </c>
    </row>
    <row r="401" spans="1:9" x14ac:dyDescent="0.35">
      <c r="A401">
        <v>721</v>
      </c>
      <c r="B401" s="2">
        <v>45439</v>
      </c>
      <c r="C401">
        <v>276</v>
      </c>
      <c r="D401" t="s">
        <v>2159</v>
      </c>
      <c r="E401">
        <v>266</v>
      </c>
      <c r="F401" t="s">
        <v>23</v>
      </c>
      <c r="G401">
        <v>1</v>
      </c>
      <c r="H401">
        <v>193792.21</v>
      </c>
      <c r="I401">
        <v>0</v>
      </c>
    </row>
    <row r="402" spans="1:9" x14ac:dyDescent="0.35">
      <c r="A402">
        <v>722</v>
      </c>
      <c r="B402" s="2">
        <v>45439</v>
      </c>
      <c r="C402">
        <v>275</v>
      </c>
      <c r="D402" t="s">
        <v>2160</v>
      </c>
      <c r="E402">
        <v>266</v>
      </c>
      <c r="F402" t="s">
        <v>23</v>
      </c>
      <c r="G402">
        <v>1</v>
      </c>
      <c r="H402">
        <v>302978.37</v>
      </c>
      <c r="I402">
        <v>0</v>
      </c>
    </row>
    <row r="403" spans="1:9" x14ac:dyDescent="0.35">
      <c r="A403">
        <v>723</v>
      </c>
      <c r="B403" s="2">
        <v>45439</v>
      </c>
      <c r="C403">
        <v>277</v>
      </c>
      <c r="D403" t="s">
        <v>2161</v>
      </c>
      <c r="E403">
        <v>266</v>
      </c>
      <c r="F403" t="s">
        <v>23</v>
      </c>
      <c r="G403">
        <v>1</v>
      </c>
      <c r="H403">
        <v>27044.81</v>
      </c>
      <c r="I403">
        <v>0</v>
      </c>
    </row>
    <row r="404" spans="1:9" x14ac:dyDescent="0.35">
      <c r="A404">
        <v>724</v>
      </c>
      <c r="B404" s="2">
        <v>45439</v>
      </c>
      <c r="C404">
        <v>265</v>
      </c>
      <c r="D404" t="s">
        <v>2162</v>
      </c>
      <c r="E404">
        <v>266</v>
      </c>
      <c r="F404" t="s">
        <v>23</v>
      </c>
      <c r="G404">
        <v>1</v>
      </c>
      <c r="H404">
        <v>158516.43</v>
      </c>
      <c r="I404">
        <v>0</v>
      </c>
    </row>
    <row r="405" spans="1:9" x14ac:dyDescent="0.35">
      <c r="A405">
        <v>725</v>
      </c>
      <c r="B405" s="2">
        <v>45439</v>
      </c>
      <c r="C405">
        <v>266</v>
      </c>
      <c r="D405" t="s">
        <v>23</v>
      </c>
      <c r="E405">
        <v>272</v>
      </c>
      <c r="F405" t="s">
        <v>2168</v>
      </c>
      <c r="G405">
        <v>0</v>
      </c>
      <c r="H405">
        <v>0</v>
      </c>
      <c r="I405">
        <v>3560</v>
      </c>
    </row>
    <row r="406" spans="1:9" x14ac:dyDescent="0.35">
      <c r="A406">
        <v>726</v>
      </c>
      <c r="B406" s="2">
        <v>45439</v>
      </c>
      <c r="C406">
        <v>266</v>
      </c>
      <c r="D406" t="s">
        <v>23</v>
      </c>
      <c r="E406">
        <v>265</v>
      </c>
      <c r="F406" t="s">
        <v>2162</v>
      </c>
      <c r="G406">
        <v>0</v>
      </c>
      <c r="H406">
        <v>0</v>
      </c>
      <c r="I406">
        <v>5910</v>
      </c>
    </row>
    <row r="407" spans="1:9" x14ac:dyDescent="0.35">
      <c r="A407">
        <v>727</v>
      </c>
      <c r="B407" s="2">
        <v>45439</v>
      </c>
      <c r="C407">
        <v>266</v>
      </c>
      <c r="D407" t="s">
        <v>23</v>
      </c>
      <c r="G407">
        <v>0</v>
      </c>
      <c r="H407">
        <v>0</v>
      </c>
      <c r="I407">
        <v>40010</v>
      </c>
    </row>
    <row r="408" spans="1:9" x14ac:dyDescent="0.35">
      <c r="A408">
        <v>728</v>
      </c>
      <c r="B408" s="2">
        <v>45439</v>
      </c>
      <c r="C408">
        <v>266</v>
      </c>
      <c r="D408" t="s">
        <v>23</v>
      </c>
      <c r="G408">
        <v>0</v>
      </c>
      <c r="H408">
        <v>0</v>
      </c>
      <c r="I408">
        <v>19010</v>
      </c>
    </row>
    <row r="409" spans="1:9" x14ac:dyDescent="0.35">
      <c r="A409">
        <v>729</v>
      </c>
      <c r="B409" s="2">
        <v>45439</v>
      </c>
      <c r="C409">
        <v>266</v>
      </c>
      <c r="D409" t="s">
        <v>23</v>
      </c>
      <c r="E409">
        <v>278</v>
      </c>
      <c r="F409" t="s">
        <v>2163</v>
      </c>
      <c r="G409">
        <v>0</v>
      </c>
      <c r="H409">
        <v>0</v>
      </c>
      <c r="I409">
        <v>33010</v>
      </c>
    </row>
    <row r="410" spans="1:9" x14ac:dyDescent="0.35">
      <c r="A410">
        <v>730</v>
      </c>
      <c r="B410" s="2">
        <v>45439</v>
      </c>
      <c r="C410">
        <v>266</v>
      </c>
      <c r="D410" t="s">
        <v>23</v>
      </c>
      <c r="E410">
        <v>276</v>
      </c>
      <c r="F410" t="s">
        <v>2159</v>
      </c>
      <c r="G410">
        <v>0</v>
      </c>
      <c r="H410">
        <v>0</v>
      </c>
      <c r="I410">
        <v>5010</v>
      </c>
    </row>
    <row r="411" spans="1:9" x14ac:dyDescent="0.35">
      <c r="A411">
        <v>731</v>
      </c>
      <c r="B411" s="2">
        <v>45439</v>
      </c>
      <c r="C411">
        <v>266</v>
      </c>
      <c r="D411" t="s">
        <v>23</v>
      </c>
      <c r="E411">
        <v>291</v>
      </c>
      <c r="F411" t="s">
        <v>2165</v>
      </c>
      <c r="G411">
        <v>0</v>
      </c>
      <c r="H411">
        <v>0</v>
      </c>
      <c r="I411">
        <v>110010</v>
      </c>
    </row>
    <row r="412" spans="1:9" x14ac:dyDescent="0.35">
      <c r="A412">
        <v>732</v>
      </c>
      <c r="B412" s="2">
        <v>45439</v>
      </c>
      <c r="C412">
        <v>276</v>
      </c>
      <c r="D412" t="s">
        <v>2159</v>
      </c>
      <c r="E412">
        <v>266</v>
      </c>
      <c r="F412" t="s">
        <v>23</v>
      </c>
      <c r="G412">
        <v>0</v>
      </c>
      <c r="H412">
        <v>3200</v>
      </c>
      <c r="I412">
        <v>0</v>
      </c>
    </row>
    <row r="413" spans="1:9" x14ac:dyDescent="0.35">
      <c r="A413">
        <v>733</v>
      </c>
      <c r="B413" s="2">
        <v>45439</v>
      </c>
      <c r="E413">
        <v>266</v>
      </c>
      <c r="F413" t="s">
        <v>23</v>
      </c>
      <c r="G413">
        <v>0</v>
      </c>
      <c r="H413">
        <v>1700</v>
      </c>
      <c r="I413">
        <v>0</v>
      </c>
    </row>
    <row r="414" spans="1:9" x14ac:dyDescent="0.35">
      <c r="A414">
        <v>734</v>
      </c>
      <c r="B414" s="2">
        <v>45439</v>
      </c>
      <c r="C414">
        <v>265</v>
      </c>
      <c r="D414" t="s">
        <v>2162</v>
      </c>
      <c r="E414">
        <v>266</v>
      </c>
      <c r="F414" t="s">
        <v>23</v>
      </c>
      <c r="G414">
        <v>0</v>
      </c>
      <c r="H414">
        <v>4200</v>
      </c>
      <c r="I414">
        <v>0</v>
      </c>
    </row>
    <row r="415" spans="1:9" x14ac:dyDescent="0.35">
      <c r="A415">
        <v>735</v>
      </c>
      <c r="B415" s="2">
        <v>45439</v>
      </c>
      <c r="E415">
        <v>266</v>
      </c>
      <c r="F415" t="s">
        <v>23</v>
      </c>
      <c r="G415">
        <v>0</v>
      </c>
      <c r="H415">
        <v>3500</v>
      </c>
      <c r="I415">
        <v>0</v>
      </c>
    </row>
    <row r="416" spans="1:9" x14ac:dyDescent="0.35">
      <c r="A416">
        <v>736</v>
      </c>
      <c r="B416" s="2">
        <v>45439</v>
      </c>
      <c r="C416">
        <v>278</v>
      </c>
      <c r="D416" t="s">
        <v>2163</v>
      </c>
      <c r="E416">
        <v>266</v>
      </c>
      <c r="F416" t="s">
        <v>23</v>
      </c>
      <c r="G416">
        <v>0</v>
      </c>
      <c r="H416">
        <v>1200</v>
      </c>
      <c r="I416">
        <v>0</v>
      </c>
    </row>
    <row r="417" spans="1:9" x14ac:dyDescent="0.35">
      <c r="A417">
        <v>707</v>
      </c>
      <c r="B417" s="2">
        <v>45436</v>
      </c>
      <c r="C417">
        <v>266</v>
      </c>
      <c r="D417" t="s">
        <v>23</v>
      </c>
      <c r="G417">
        <v>0</v>
      </c>
      <c r="H417">
        <v>0</v>
      </c>
      <c r="I417">
        <v>40010</v>
      </c>
    </row>
    <row r="418" spans="1:9" x14ac:dyDescent="0.35">
      <c r="A418">
        <v>708</v>
      </c>
      <c r="B418" s="2">
        <v>45436</v>
      </c>
      <c r="C418">
        <v>266</v>
      </c>
      <c r="D418" t="s">
        <v>23</v>
      </c>
      <c r="G418">
        <v>0</v>
      </c>
      <c r="H418">
        <v>0</v>
      </c>
      <c r="I418">
        <v>17010</v>
      </c>
    </row>
    <row r="419" spans="1:9" x14ac:dyDescent="0.35">
      <c r="A419">
        <v>709</v>
      </c>
      <c r="B419" s="2">
        <v>45436</v>
      </c>
      <c r="C419">
        <v>266</v>
      </c>
      <c r="D419" t="s">
        <v>23</v>
      </c>
      <c r="E419">
        <v>278</v>
      </c>
      <c r="F419" t="s">
        <v>2163</v>
      </c>
      <c r="G419">
        <v>0</v>
      </c>
      <c r="H419">
        <v>0</v>
      </c>
      <c r="I419">
        <v>40010</v>
      </c>
    </row>
    <row r="420" spans="1:9" x14ac:dyDescent="0.35">
      <c r="A420">
        <v>710</v>
      </c>
      <c r="B420" s="2">
        <v>45436</v>
      </c>
      <c r="C420">
        <v>266</v>
      </c>
      <c r="D420" t="s">
        <v>23</v>
      </c>
      <c r="E420">
        <v>291</v>
      </c>
      <c r="F420" t="s">
        <v>2165</v>
      </c>
      <c r="G420">
        <v>0</v>
      </c>
      <c r="H420">
        <v>0</v>
      </c>
      <c r="I420">
        <v>50010</v>
      </c>
    </row>
    <row r="421" spans="1:9" x14ac:dyDescent="0.35">
      <c r="A421">
        <v>711</v>
      </c>
      <c r="B421" s="2">
        <v>45436</v>
      </c>
      <c r="C421">
        <v>266</v>
      </c>
      <c r="D421" t="s">
        <v>23</v>
      </c>
      <c r="E421">
        <v>276</v>
      </c>
      <c r="F421" t="s">
        <v>2159</v>
      </c>
      <c r="G421">
        <v>0</v>
      </c>
      <c r="H421">
        <v>0</v>
      </c>
      <c r="I421">
        <v>6010</v>
      </c>
    </row>
    <row r="422" spans="1:9" x14ac:dyDescent="0.35">
      <c r="A422">
        <v>712</v>
      </c>
      <c r="B422" s="2">
        <v>45436</v>
      </c>
      <c r="C422">
        <v>266</v>
      </c>
      <c r="D422" t="s">
        <v>23</v>
      </c>
      <c r="E422">
        <v>272</v>
      </c>
      <c r="F422" t="s">
        <v>2168</v>
      </c>
      <c r="G422">
        <v>0</v>
      </c>
      <c r="H422">
        <v>0</v>
      </c>
      <c r="I422">
        <v>260</v>
      </c>
    </row>
    <row r="423" spans="1:9" x14ac:dyDescent="0.35">
      <c r="A423">
        <v>713</v>
      </c>
      <c r="B423" s="2">
        <v>45436</v>
      </c>
      <c r="C423">
        <v>266</v>
      </c>
      <c r="D423" t="s">
        <v>23</v>
      </c>
      <c r="E423">
        <v>265</v>
      </c>
      <c r="F423" t="s">
        <v>2162</v>
      </c>
      <c r="G423">
        <v>0</v>
      </c>
      <c r="H423">
        <v>0</v>
      </c>
      <c r="I423">
        <v>1173</v>
      </c>
    </row>
    <row r="424" spans="1:9" x14ac:dyDescent="0.35">
      <c r="A424">
        <v>714</v>
      </c>
      <c r="B424" s="2">
        <v>45436</v>
      </c>
      <c r="C424">
        <v>265</v>
      </c>
      <c r="D424" t="s">
        <v>2162</v>
      </c>
      <c r="E424">
        <v>266</v>
      </c>
      <c r="F424" t="s">
        <v>23</v>
      </c>
      <c r="G424">
        <v>0</v>
      </c>
      <c r="H424">
        <v>5000</v>
      </c>
      <c r="I424">
        <v>0</v>
      </c>
    </row>
    <row r="425" spans="1:9" x14ac:dyDescent="0.35">
      <c r="A425">
        <v>715</v>
      </c>
      <c r="B425" s="2">
        <v>45436</v>
      </c>
      <c r="C425">
        <v>289</v>
      </c>
      <c r="D425" t="s">
        <v>2164</v>
      </c>
      <c r="E425">
        <v>266</v>
      </c>
      <c r="F425" t="s">
        <v>23</v>
      </c>
      <c r="G425">
        <v>0</v>
      </c>
      <c r="H425">
        <v>260.79000000000002</v>
      </c>
      <c r="I425">
        <v>0</v>
      </c>
    </row>
    <row r="426" spans="1:9" x14ac:dyDescent="0.35">
      <c r="A426">
        <v>716</v>
      </c>
      <c r="B426" s="2">
        <v>45436</v>
      </c>
      <c r="E426">
        <v>266</v>
      </c>
      <c r="F426" t="s">
        <v>23</v>
      </c>
      <c r="G426">
        <v>0</v>
      </c>
      <c r="H426">
        <v>2000</v>
      </c>
      <c r="I426">
        <v>0</v>
      </c>
    </row>
    <row r="427" spans="1:9" x14ac:dyDescent="0.35">
      <c r="A427">
        <v>717</v>
      </c>
      <c r="B427" s="2">
        <v>45436</v>
      </c>
      <c r="C427">
        <v>276</v>
      </c>
      <c r="D427" t="s">
        <v>2159</v>
      </c>
      <c r="E427">
        <v>266</v>
      </c>
      <c r="F427" t="s">
        <v>23</v>
      </c>
      <c r="G427">
        <v>0</v>
      </c>
      <c r="H427">
        <v>5200</v>
      </c>
      <c r="I427">
        <v>0</v>
      </c>
    </row>
    <row r="428" spans="1:9" x14ac:dyDescent="0.35">
      <c r="A428">
        <v>718</v>
      </c>
      <c r="B428" s="2">
        <v>45436</v>
      </c>
      <c r="C428">
        <v>278</v>
      </c>
      <c r="D428" t="s">
        <v>2163</v>
      </c>
      <c r="E428">
        <v>266</v>
      </c>
      <c r="F428" t="s">
        <v>23</v>
      </c>
      <c r="G428">
        <v>0</v>
      </c>
      <c r="H428">
        <v>5000</v>
      </c>
      <c r="I428">
        <v>0</v>
      </c>
    </row>
    <row r="429" spans="1:9" x14ac:dyDescent="0.35">
      <c r="A429">
        <v>719</v>
      </c>
      <c r="B429" s="2">
        <v>45436</v>
      </c>
      <c r="E429">
        <v>266</v>
      </c>
      <c r="F429" t="s">
        <v>23</v>
      </c>
      <c r="G429">
        <v>0</v>
      </c>
      <c r="H429">
        <v>1300</v>
      </c>
      <c r="I429">
        <v>0</v>
      </c>
    </row>
    <row r="430" spans="1:9" x14ac:dyDescent="0.35">
      <c r="A430">
        <v>720</v>
      </c>
      <c r="B430" s="2">
        <v>45436</v>
      </c>
      <c r="C430">
        <v>265</v>
      </c>
      <c r="D430" t="s">
        <v>2162</v>
      </c>
      <c r="E430">
        <v>266</v>
      </c>
      <c r="F430" t="s">
        <v>23</v>
      </c>
      <c r="G430">
        <v>0</v>
      </c>
      <c r="H430">
        <v>700</v>
      </c>
      <c r="I430">
        <v>0</v>
      </c>
    </row>
    <row r="431" spans="1:9" x14ac:dyDescent="0.35">
      <c r="A431">
        <v>673</v>
      </c>
      <c r="B431" s="2">
        <v>45435</v>
      </c>
      <c r="C431">
        <v>276</v>
      </c>
      <c r="D431" t="s">
        <v>2159</v>
      </c>
      <c r="E431">
        <v>266</v>
      </c>
      <c r="F431" t="s">
        <v>23</v>
      </c>
      <c r="G431">
        <v>1</v>
      </c>
      <c r="H431">
        <v>43375.65</v>
      </c>
      <c r="I431">
        <v>0</v>
      </c>
    </row>
    <row r="432" spans="1:9" x14ac:dyDescent="0.35">
      <c r="A432">
        <v>674</v>
      </c>
      <c r="B432" s="2">
        <v>45435</v>
      </c>
      <c r="C432">
        <v>275</v>
      </c>
      <c r="D432" t="s">
        <v>2160</v>
      </c>
      <c r="E432">
        <v>266</v>
      </c>
      <c r="F432" t="s">
        <v>23</v>
      </c>
      <c r="G432">
        <v>1</v>
      </c>
      <c r="H432">
        <v>103298.93</v>
      </c>
      <c r="I432">
        <v>0</v>
      </c>
    </row>
    <row r="433" spans="1:9" x14ac:dyDescent="0.35">
      <c r="A433">
        <v>675</v>
      </c>
      <c r="B433" s="2">
        <v>45435</v>
      </c>
      <c r="C433">
        <v>277</v>
      </c>
      <c r="D433" t="s">
        <v>2161</v>
      </c>
      <c r="E433">
        <v>266</v>
      </c>
      <c r="F433" t="s">
        <v>23</v>
      </c>
      <c r="G433">
        <v>1</v>
      </c>
      <c r="H433">
        <v>7163.56</v>
      </c>
      <c r="I433">
        <v>0</v>
      </c>
    </row>
    <row r="434" spans="1:9" x14ac:dyDescent="0.35">
      <c r="A434">
        <v>676</v>
      </c>
      <c r="B434" s="2">
        <v>45435</v>
      </c>
      <c r="C434">
        <v>265</v>
      </c>
      <c r="D434" t="s">
        <v>2162</v>
      </c>
      <c r="E434">
        <v>266</v>
      </c>
      <c r="F434" t="s">
        <v>23</v>
      </c>
      <c r="G434">
        <v>1</v>
      </c>
      <c r="H434">
        <v>22913.95</v>
      </c>
      <c r="I434">
        <v>0</v>
      </c>
    </row>
    <row r="435" spans="1:9" x14ac:dyDescent="0.35">
      <c r="A435">
        <v>680</v>
      </c>
      <c r="B435" s="2">
        <v>45435</v>
      </c>
      <c r="C435">
        <v>266</v>
      </c>
      <c r="D435" t="s">
        <v>23</v>
      </c>
      <c r="E435">
        <v>276</v>
      </c>
      <c r="F435" t="s">
        <v>2159</v>
      </c>
      <c r="G435">
        <v>0</v>
      </c>
      <c r="H435">
        <v>0</v>
      </c>
      <c r="I435">
        <v>29010</v>
      </c>
    </row>
    <row r="436" spans="1:9" x14ac:dyDescent="0.35">
      <c r="A436">
        <v>681</v>
      </c>
      <c r="B436" s="2">
        <v>45435</v>
      </c>
      <c r="C436">
        <v>266</v>
      </c>
      <c r="D436" t="s">
        <v>23</v>
      </c>
      <c r="E436">
        <v>278</v>
      </c>
      <c r="F436" t="s">
        <v>2163</v>
      </c>
      <c r="G436">
        <v>0</v>
      </c>
      <c r="H436">
        <v>0</v>
      </c>
      <c r="I436">
        <v>4010</v>
      </c>
    </row>
    <row r="437" spans="1:9" x14ac:dyDescent="0.35">
      <c r="A437">
        <v>682</v>
      </c>
      <c r="B437" s="2">
        <v>45435</v>
      </c>
      <c r="C437">
        <v>266</v>
      </c>
      <c r="D437" t="s">
        <v>23</v>
      </c>
      <c r="G437">
        <v>0</v>
      </c>
      <c r="H437">
        <v>0</v>
      </c>
      <c r="I437">
        <v>19510</v>
      </c>
    </row>
    <row r="438" spans="1:9" x14ac:dyDescent="0.35">
      <c r="A438">
        <v>683</v>
      </c>
      <c r="B438" s="2">
        <v>45435</v>
      </c>
      <c r="C438">
        <v>266</v>
      </c>
      <c r="D438" t="s">
        <v>23</v>
      </c>
      <c r="G438">
        <v>0</v>
      </c>
      <c r="H438">
        <v>0</v>
      </c>
      <c r="I438">
        <v>12010</v>
      </c>
    </row>
    <row r="439" spans="1:9" x14ac:dyDescent="0.35">
      <c r="A439">
        <v>684</v>
      </c>
      <c r="B439" s="2">
        <v>45435</v>
      </c>
      <c r="C439">
        <v>266</v>
      </c>
      <c r="D439" t="s">
        <v>23</v>
      </c>
      <c r="E439">
        <v>291</v>
      </c>
      <c r="F439" t="s">
        <v>2165</v>
      </c>
      <c r="G439">
        <v>0</v>
      </c>
      <c r="H439">
        <v>0</v>
      </c>
      <c r="I439">
        <v>150010</v>
      </c>
    </row>
    <row r="440" spans="1:9" x14ac:dyDescent="0.35">
      <c r="A440">
        <v>688</v>
      </c>
      <c r="B440" s="2">
        <v>45435</v>
      </c>
      <c r="C440">
        <v>266</v>
      </c>
      <c r="D440" t="s">
        <v>23</v>
      </c>
      <c r="E440">
        <v>265</v>
      </c>
      <c r="F440" t="s">
        <v>2162</v>
      </c>
      <c r="G440">
        <v>0</v>
      </c>
      <c r="H440">
        <v>0</v>
      </c>
      <c r="I440">
        <v>14510</v>
      </c>
    </row>
    <row r="441" spans="1:9" x14ac:dyDescent="0.35">
      <c r="A441">
        <v>661</v>
      </c>
      <c r="B441" s="2">
        <v>45434</v>
      </c>
      <c r="C441">
        <v>276</v>
      </c>
      <c r="D441" t="s">
        <v>2159</v>
      </c>
      <c r="E441">
        <v>266</v>
      </c>
      <c r="F441" t="s">
        <v>23</v>
      </c>
      <c r="G441">
        <v>1</v>
      </c>
      <c r="H441">
        <v>44742.83</v>
      </c>
      <c r="I441">
        <v>0</v>
      </c>
    </row>
    <row r="442" spans="1:9" x14ac:dyDescent="0.35">
      <c r="A442">
        <v>662</v>
      </c>
      <c r="B442" s="2">
        <v>45434</v>
      </c>
      <c r="C442">
        <v>275</v>
      </c>
      <c r="D442" t="s">
        <v>2160</v>
      </c>
      <c r="E442">
        <v>266</v>
      </c>
      <c r="F442" t="s">
        <v>23</v>
      </c>
      <c r="G442">
        <v>1</v>
      </c>
      <c r="H442">
        <v>68787.78</v>
      </c>
      <c r="I442">
        <v>0</v>
      </c>
    </row>
    <row r="443" spans="1:9" x14ac:dyDescent="0.35">
      <c r="A443">
        <v>663</v>
      </c>
      <c r="B443" s="2">
        <v>45434</v>
      </c>
      <c r="C443">
        <v>277</v>
      </c>
      <c r="D443" t="s">
        <v>2161</v>
      </c>
      <c r="E443">
        <v>266</v>
      </c>
      <c r="F443" t="s">
        <v>23</v>
      </c>
      <c r="G443">
        <v>1</v>
      </c>
      <c r="H443">
        <v>8182.04</v>
      </c>
      <c r="I443">
        <v>0</v>
      </c>
    </row>
    <row r="444" spans="1:9" x14ac:dyDescent="0.35">
      <c r="A444">
        <v>664</v>
      </c>
      <c r="B444" s="2">
        <v>45434</v>
      </c>
      <c r="C444">
        <v>265</v>
      </c>
      <c r="D444" t="s">
        <v>2162</v>
      </c>
      <c r="E444">
        <v>266</v>
      </c>
      <c r="F444" t="s">
        <v>23</v>
      </c>
      <c r="G444">
        <v>1</v>
      </c>
      <c r="H444">
        <v>16851.150000000001</v>
      </c>
      <c r="I444">
        <v>0</v>
      </c>
    </row>
    <row r="445" spans="1:9" x14ac:dyDescent="0.35">
      <c r="A445">
        <v>669</v>
      </c>
      <c r="B445" s="2">
        <v>45434</v>
      </c>
      <c r="C445">
        <v>266</v>
      </c>
      <c r="D445" t="s">
        <v>23</v>
      </c>
      <c r="G445">
        <v>0</v>
      </c>
      <c r="H445">
        <v>0</v>
      </c>
      <c r="I445">
        <v>12010</v>
      </c>
    </row>
    <row r="446" spans="1:9" x14ac:dyDescent="0.35">
      <c r="A446">
        <v>670</v>
      </c>
      <c r="B446" s="2">
        <v>45434</v>
      </c>
      <c r="C446">
        <v>266</v>
      </c>
      <c r="D446" t="s">
        <v>23</v>
      </c>
      <c r="E446">
        <v>278</v>
      </c>
      <c r="F446" t="s">
        <v>2163</v>
      </c>
      <c r="G446">
        <v>0</v>
      </c>
      <c r="H446">
        <v>0</v>
      </c>
      <c r="I446">
        <v>9010</v>
      </c>
    </row>
    <row r="447" spans="1:9" x14ac:dyDescent="0.35">
      <c r="A447">
        <v>671</v>
      </c>
      <c r="B447" s="2">
        <v>45434</v>
      </c>
      <c r="C447">
        <v>266</v>
      </c>
      <c r="D447" t="s">
        <v>23</v>
      </c>
      <c r="E447">
        <v>276</v>
      </c>
      <c r="F447" t="s">
        <v>2159</v>
      </c>
      <c r="G447">
        <v>0</v>
      </c>
      <c r="H447">
        <v>0</v>
      </c>
      <c r="I447">
        <v>7010</v>
      </c>
    </row>
    <row r="448" spans="1:9" x14ac:dyDescent="0.35">
      <c r="A448">
        <v>672</v>
      </c>
      <c r="B448" s="2">
        <v>45434</v>
      </c>
      <c r="C448">
        <v>266</v>
      </c>
      <c r="D448" t="s">
        <v>23</v>
      </c>
      <c r="G448">
        <v>0</v>
      </c>
      <c r="H448">
        <v>0</v>
      </c>
      <c r="I448">
        <v>12000</v>
      </c>
    </row>
    <row r="449" spans="1:9" x14ac:dyDescent="0.35">
      <c r="A449">
        <v>677</v>
      </c>
      <c r="B449" s="2">
        <v>45434</v>
      </c>
      <c r="E449">
        <v>266</v>
      </c>
      <c r="F449" t="s">
        <v>23</v>
      </c>
      <c r="G449">
        <v>0</v>
      </c>
      <c r="H449">
        <v>3000</v>
      </c>
      <c r="I449">
        <v>0</v>
      </c>
    </row>
    <row r="450" spans="1:9" x14ac:dyDescent="0.35">
      <c r="A450">
        <v>678</v>
      </c>
      <c r="B450" s="2">
        <v>45434</v>
      </c>
      <c r="E450">
        <v>266</v>
      </c>
      <c r="F450" t="s">
        <v>23</v>
      </c>
      <c r="G450">
        <v>0</v>
      </c>
      <c r="H450">
        <v>3400</v>
      </c>
      <c r="I450">
        <v>0</v>
      </c>
    </row>
    <row r="451" spans="1:9" x14ac:dyDescent="0.35">
      <c r="A451">
        <v>679</v>
      </c>
      <c r="B451" s="2">
        <v>45434</v>
      </c>
      <c r="C451">
        <v>289</v>
      </c>
      <c r="D451" t="s">
        <v>2164</v>
      </c>
      <c r="E451">
        <v>266</v>
      </c>
      <c r="F451" t="s">
        <v>23</v>
      </c>
      <c r="G451">
        <v>0</v>
      </c>
      <c r="H451">
        <v>150.76</v>
      </c>
      <c r="I451">
        <v>0</v>
      </c>
    </row>
    <row r="452" spans="1:9" x14ac:dyDescent="0.35">
      <c r="A452">
        <v>650</v>
      </c>
      <c r="B452" s="2">
        <v>45433</v>
      </c>
      <c r="C452">
        <v>266</v>
      </c>
      <c r="D452" t="s">
        <v>23</v>
      </c>
      <c r="G452">
        <v>0</v>
      </c>
      <c r="H452">
        <v>0</v>
      </c>
      <c r="I452">
        <v>25010</v>
      </c>
    </row>
    <row r="453" spans="1:9" x14ac:dyDescent="0.35">
      <c r="A453">
        <v>651</v>
      </c>
      <c r="B453" s="2">
        <v>45433</v>
      </c>
      <c r="C453">
        <v>266</v>
      </c>
      <c r="D453" t="s">
        <v>23</v>
      </c>
      <c r="G453">
        <v>0</v>
      </c>
      <c r="H453">
        <v>0</v>
      </c>
      <c r="I453">
        <v>25010</v>
      </c>
    </row>
    <row r="454" spans="1:9" x14ac:dyDescent="0.35">
      <c r="A454">
        <v>652</v>
      </c>
      <c r="B454" s="2">
        <v>45433</v>
      </c>
      <c r="C454">
        <v>266</v>
      </c>
      <c r="D454" t="s">
        <v>23</v>
      </c>
      <c r="E454">
        <v>278</v>
      </c>
      <c r="F454" t="s">
        <v>2163</v>
      </c>
      <c r="G454">
        <v>0</v>
      </c>
      <c r="H454">
        <v>0</v>
      </c>
      <c r="I454">
        <v>25010</v>
      </c>
    </row>
    <row r="455" spans="1:9" x14ac:dyDescent="0.35">
      <c r="A455">
        <v>653</v>
      </c>
      <c r="B455" s="2">
        <v>45433</v>
      </c>
      <c r="C455">
        <v>266</v>
      </c>
      <c r="D455" t="s">
        <v>23</v>
      </c>
      <c r="E455">
        <v>276</v>
      </c>
      <c r="F455" t="s">
        <v>2159</v>
      </c>
      <c r="G455">
        <v>0</v>
      </c>
      <c r="H455">
        <v>0</v>
      </c>
      <c r="I455">
        <v>15010</v>
      </c>
    </row>
    <row r="456" spans="1:9" x14ac:dyDescent="0.35">
      <c r="A456">
        <v>654</v>
      </c>
      <c r="B456" s="2">
        <v>45433</v>
      </c>
      <c r="C456">
        <v>266</v>
      </c>
      <c r="D456" t="s">
        <v>23</v>
      </c>
      <c r="E456">
        <v>291</v>
      </c>
      <c r="F456" t="s">
        <v>2165</v>
      </c>
      <c r="G456">
        <v>0</v>
      </c>
      <c r="H456">
        <v>0</v>
      </c>
      <c r="I456">
        <v>10</v>
      </c>
    </row>
    <row r="457" spans="1:9" x14ac:dyDescent="0.35">
      <c r="A457">
        <v>655</v>
      </c>
      <c r="B457" s="2">
        <v>45433</v>
      </c>
      <c r="C457">
        <v>266</v>
      </c>
      <c r="D457" t="s">
        <v>23</v>
      </c>
      <c r="E457">
        <v>265</v>
      </c>
      <c r="F457" t="s">
        <v>2162</v>
      </c>
      <c r="G457">
        <v>0</v>
      </c>
      <c r="H457">
        <v>0</v>
      </c>
      <c r="I457">
        <v>10</v>
      </c>
    </row>
    <row r="458" spans="1:9" x14ac:dyDescent="0.35">
      <c r="A458">
        <v>656</v>
      </c>
      <c r="B458" s="2">
        <v>45433</v>
      </c>
      <c r="C458">
        <v>275</v>
      </c>
      <c r="D458" t="s">
        <v>2160</v>
      </c>
      <c r="E458">
        <v>266</v>
      </c>
      <c r="F458" t="s">
        <v>23</v>
      </c>
      <c r="G458">
        <v>1</v>
      </c>
      <c r="H458">
        <v>34422.26</v>
      </c>
      <c r="I458">
        <v>0</v>
      </c>
    </row>
    <row r="459" spans="1:9" x14ac:dyDescent="0.35">
      <c r="A459">
        <v>657</v>
      </c>
      <c r="B459" s="2">
        <v>45433</v>
      </c>
      <c r="C459">
        <v>276</v>
      </c>
      <c r="D459" t="s">
        <v>2159</v>
      </c>
      <c r="E459">
        <v>266</v>
      </c>
      <c r="F459" t="s">
        <v>23</v>
      </c>
      <c r="G459">
        <v>1</v>
      </c>
      <c r="H459">
        <v>83630.22</v>
      </c>
      <c r="I459">
        <v>0</v>
      </c>
    </row>
    <row r="460" spans="1:9" x14ac:dyDescent="0.35">
      <c r="A460">
        <v>658</v>
      </c>
      <c r="B460" s="2">
        <v>45433</v>
      </c>
      <c r="C460">
        <v>277</v>
      </c>
      <c r="D460" t="s">
        <v>2161</v>
      </c>
      <c r="E460">
        <v>266</v>
      </c>
      <c r="F460" t="s">
        <v>23</v>
      </c>
      <c r="G460">
        <v>1</v>
      </c>
      <c r="H460">
        <v>3794.45</v>
      </c>
      <c r="I460">
        <v>0</v>
      </c>
    </row>
    <row r="461" spans="1:9" x14ac:dyDescent="0.35">
      <c r="A461">
        <v>659</v>
      </c>
      <c r="B461" s="2">
        <v>45433</v>
      </c>
      <c r="C461">
        <v>266</v>
      </c>
      <c r="D461" t="s">
        <v>23</v>
      </c>
      <c r="E461">
        <v>272</v>
      </c>
      <c r="F461" t="s">
        <v>2168</v>
      </c>
      <c r="G461">
        <v>0</v>
      </c>
      <c r="H461">
        <v>0</v>
      </c>
      <c r="I461">
        <v>1616</v>
      </c>
    </row>
    <row r="462" spans="1:9" x14ac:dyDescent="0.35">
      <c r="A462">
        <v>665</v>
      </c>
      <c r="B462" s="2">
        <v>45433</v>
      </c>
      <c r="C462">
        <v>278</v>
      </c>
      <c r="D462" t="s">
        <v>2163</v>
      </c>
      <c r="E462">
        <v>266</v>
      </c>
      <c r="F462" t="s">
        <v>23</v>
      </c>
      <c r="G462">
        <v>0</v>
      </c>
      <c r="H462">
        <v>7500</v>
      </c>
      <c r="I462">
        <v>0</v>
      </c>
    </row>
    <row r="463" spans="1:9" x14ac:dyDescent="0.35">
      <c r="A463">
        <v>666</v>
      </c>
      <c r="B463" s="2">
        <v>45433</v>
      </c>
      <c r="C463">
        <v>265</v>
      </c>
      <c r="D463" t="s">
        <v>2162</v>
      </c>
      <c r="E463">
        <v>266</v>
      </c>
      <c r="F463" t="s">
        <v>23</v>
      </c>
      <c r="G463">
        <v>0</v>
      </c>
      <c r="H463">
        <v>15300</v>
      </c>
      <c r="I463">
        <v>0</v>
      </c>
    </row>
    <row r="464" spans="1:9" x14ac:dyDescent="0.35">
      <c r="A464">
        <v>667</v>
      </c>
      <c r="B464" s="2">
        <v>45433</v>
      </c>
      <c r="E464">
        <v>266</v>
      </c>
      <c r="F464" t="s">
        <v>23</v>
      </c>
      <c r="G464">
        <v>0</v>
      </c>
      <c r="H464">
        <v>10000</v>
      </c>
      <c r="I464">
        <v>0</v>
      </c>
    </row>
    <row r="465" spans="1:9" x14ac:dyDescent="0.35">
      <c r="A465">
        <v>668</v>
      </c>
      <c r="B465" s="2">
        <v>45433</v>
      </c>
      <c r="E465">
        <v>266</v>
      </c>
      <c r="F465" t="s">
        <v>23</v>
      </c>
      <c r="G465">
        <v>0</v>
      </c>
      <c r="H465">
        <v>3000</v>
      </c>
      <c r="I465">
        <v>0</v>
      </c>
    </row>
    <row r="466" spans="1:9" x14ac:dyDescent="0.35">
      <c r="A466">
        <v>625</v>
      </c>
      <c r="B466" s="2">
        <v>45432</v>
      </c>
      <c r="C466">
        <v>276</v>
      </c>
      <c r="D466" t="s">
        <v>2159</v>
      </c>
      <c r="E466">
        <v>266</v>
      </c>
      <c r="F466" t="s">
        <v>23</v>
      </c>
      <c r="G466">
        <v>1</v>
      </c>
      <c r="H466">
        <v>146363.47</v>
      </c>
      <c r="I466">
        <v>0</v>
      </c>
    </row>
    <row r="467" spans="1:9" x14ac:dyDescent="0.35">
      <c r="A467">
        <v>626</v>
      </c>
      <c r="B467" s="2">
        <v>45432</v>
      </c>
      <c r="C467">
        <v>275</v>
      </c>
      <c r="D467" t="s">
        <v>2160</v>
      </c>
      <c r="E467">
        <v>266</v>
      </c>
      <c r="F467" t="s">
        <v>23</v>
      </c>
      <c r="G467">
        <v>1</v>
      </c>
      <c r="H467">
        <v>277082.56</v>
      </c>
      <c r="I467">
        <v>0</v>
      </c>
    </row>
    <row r="468" spans="1:9" x14ac:dyDescent="0.35">
      <c r="A468">
        <v>627</v>
      </c>
      <c r="B468" s="2">
        <v>45432</v>
      </c>
      <c r="C468">
        <v>277</v>
      </c>
      <c r="D468" t="s">
        <v>2161</v>
      </c>
      <c r="E468">
        <v>266</v>
      </c>
      <c r="F468" t="s">
        <v>23</v>
      </c>
      <c r="G468">
        <v>1</v>
      </c>
      <c r="H468">
        <v>32927.15</v>
      </c>
      <c r="I468">
        <v>0</v>
      </c>
    </row>
    <row r="469" spans="1:9" x14ac:dyDescent="0.35">
      <c r="A469">
        <v>628</v>
      </c>
      <c r="B469" s="2">
        <v>45432</v>
      </c>
      <c r="C469">
        <v>265</v>
      </c>
      <c r="D469" t="s">
        <v>2162</v>
      </c>
      <c r="E469">
        <v>266</v>
      </c>
      <c r="F469" t="s">
        <v>23</v>
      </c>
      <c r="G469">
        <v>1</v>
      </c>
      <c r="H469">
        <v>188499.96</v>
      </c>
      <c r="I469">
        <v>0</v>
      </c>
    </row>
    <row r="470" spans="1:9" x14ac:dyDescent="0.35">
      <c r="A470">
        <v>639</v>
      </c>
      <c r="B470" s="2">
        <v>45432</v>
      </c>
      <c r="C470">
        <v>266</v>
      </c>
      <c r="D470" t="s">
        <v>23</v>
      </c>
      <c r="G470">
        <v>0</v>
      </c>
      <c r="H470">
        <v>0</v>
      </c>
      <c r="I470">
        <v>30010</v>
      </c>
    </row>
    <row r="471" spans="1:9" x14ac:dyDescent="0.35">
      <c r="A471">
        <v>640</v>
      </c>
      <c r="B471" s="2">
        <v>45432</v>
      </c>
      <c r="C471">
        <v>266</v>
      </c>
      <c r="D471" t="s">
        <v>23</v>
      </c>
      <c r="E471">
        <v>278</v>
      </c>
      <c r="F471" t="s">
        <v>2163</v>
      </c>
      <c r="G471">
        <v>0</v>
      </c>
      <c r="H471">
        <v>0</v>
      </c>
      <c r="I471">
        <v>20010</v>
      </c>
    </row>
    <row r="472" spans="1:9" x14ac:dyDescent="0.35">
      <c r="A472">
        <v>641</v>
      </c>
      <c r="B472" s="2">
        <v>45432</v>
      </c>
      <c r="C472">
        <v>266</v>
      </c>
      <c r="D472" t="s">
        <v>23</v>
      </c>
      <c r="E472">
        <v>265</v>
      </c>
      <c r="F472" t="s">
        <v>2162</v>
      </c>
      <c r="G472">
        <v>0</v>
      </c>
      <c r="H472">
        <v>0</v>
      </c>
      <c r="I472">
        <v>10</v>
      </c>
    </row>
    <row r="473" spans="1:9" x14ac:dyDescent="0.35">
      <c r="A473">
        <v>642</v>
      </c>
      <c r="B473" s="2">
        <v>45432</v>
      </c>
      <c r="C473">
        <v>266</v>
      </c>
      <c r="D473" t="s">
        <v>23</v>
      </c>
      <c r="G473">
        <v>0</v>
      </c>
      <c r="H473">
        <v>0</v>
      </c>
      <c r="I473">
        <v>44010</v>
      </c>
    </row>
    <row r="474" spans="1:9" x14ac:dyDescent="0.35">
      <c r="A474">
        <v>643</v>
      </c>
      <c r="B474" s="2">
        <v>45432</v>
      </c>
      <c r="C474">
        <v>266</v>
      </c>
      <c r="D474" t="s">
        <v>23</v>
      </c>
      <c r="E474">
        <v>276</v>
      </c>
      <c r="F474" t="s">
        <v>2159</v>
      </c>
      <c r="G474">
        <v>0</v>
      </c>
      <c r="H474">
        <v>0</v>
      </c>
      <c r="I474">
        <v>65010</v>
      </c>
    </row>
    <row r="475" spans="1:9" x14ac:dyDescent="0.35">
      <c r="A475">
        <v>644</v>
      </c>
      <c r="B475" s="2">
        <v>45432</v>
      </c>
      <c r="C475">
        <v>276</v>
      </c>
      <c r="D475" t="s">
        <v>2159</v>
      </c>
      <c r="E475">
        <v>266</v>
      </c>
      <c r="F475" t="s">
        <v>23</v>
      </c>
      <c r="G475">
        <v>0</v>
      </c>
      <c r="H475">
        <v>8300</v>
      </c>
      <c r="I475">
        <v>0</v>
      </c>
    </row>
    <row r="476" spans="1:9" x14ac:dyDescent="0.35">
      <c r="A476">
        <v>645</v>
      </c>
      <c r="B476" s="2">
        <v>45432</v>
      </c>
      <c r="C476">
        <v>265</v>
      </c>
      <c r="D476" t="s">
        <v>2162</v>
      </c>
      <c r="E476">
        <v>266</v>
      </c>
      <c r="F476" t="s">
        <v>23</v>
      </c>
      <c r="G476">
        <v>0</v>
      </c>
      <c r="H476">
        <v>1300</v>
      </c>
      <c r="I476">
        <v>0</v>
      </c>
    </row>
    <row r="477" spans="1:9" x14ac:dyDescent="0.35">
      <c r="A477">
        <v>646</v>
      </c>
      <c r="B477" s="2">
        <v>45432</v>
      </c>
      <c r="C477">
        <v>278</v>
      </c>
      <c r="D477" t="s">
        <v>2163</v>
      </c>
      <c r="E477">
        <v>266</v>
      </c>
      <c r="F477" t="s">
        <v>23</v>
      </c>
      <c r="G477">
        <v>0</v>
      </c>
      <c r="H477">
        <v>2000</v>
      </c>
      <c r="I477">
        <v>0</v>
      </c>
    </row>
    <row r="478" spans="1:9" x14ac:dyDescent="0.35">
      <c r="A478">
        <v>647</v>
      </c>
      <c r="B478" s="2">
        <v>45432</v>
      </c>
      <c r="E478">
        <v>266</v>
      </c>
      <c r="F478" t="s">
        <v>23</v>
      </c>
      <c r="G478">
        <v>0</v>
      </c>
      <c r="H478">
        <v>6000</v>
      </c>
      <c r="I478">
        <v>0</v>
      </c>
    </row>
    <row r="479" spans="1:9" x14ac:dyDescent="0.35">
      <c r="A479">
        <v>648</v>
      </c>
      <c r="B479" s="2">
        <v>45432</v>
      </c>
      <c r="C479">
        <v>265</v>
      </c>
      <c r="D479" t="s">
        <v>2162</v>
      </c>
      <c r="E479">
        <v>266</v>
      </c>
      <c r="F479" t="s">
        <v>23</v>
      </c>
      <c r="G479">
        <v>0</v>
      </c>
      <c r="H479">
        <v>1150.46</v>
      </c>
      <c r="I479">
        <v>0</v>
      </c>
    </row>
    <row r="480" spans="1:9" x14ac:dyDescent="0.35">
      <c r="A480">
        <v>649</v>
      </c>
      <c r="B480" s="2">
        <v>45432</v>
      </c>
      <c r="C480">
        <v>266</v>
      </c>
      <c r="D480" t="s">
        <v>23</v>
      </c>
      <c r="E480">
        <v>291</v>
      </c>
      <c r="F480" t="s">
        <v>2165</v>
      </c>
      <c r="G480">
        <v>0</v>
      </c>
      <c r="H480">
        <v>0</v>
      </c>
      <c r="I480">
        <v>230000</v>
      </c>
    </row>
    <row r="481" spans="1:9" x14ac:dyDescent="0.35">
      <c r="A481">
        <v>629</v>
      </c>
      <c r="B481" s="2">
        <v>45429</v>
      </c>
      <c r="C481">
        <v>266</v>
      </c>
      <c r="D481" t="s">
        <v>23</v>
      </c>
      <c r="E481">
        <v>265</v>
      </c>
      <c r="F481" t="s">
        <v>2162</v>
      </c>
      <c r="G481">
        <v>0</v>
      </c>
      <c r="H481">
        <v>0</v>
      </c>
      <c r="I481">
        <v>44910</v>
      </c>
    </row>
    <row r="482" spans="1:9" x14ac:dyDescent="0.35">
      <c r="A482">
        <v>630</v>
      </c>
      <c r="B482" s="2">
        <v>45429</v>
      </c>
      <c r="C482">
        <v>266</v>
      </c>
      <c r="D482" t="s">
        <v>23</v>
      </c>
      <c r="G482">
        <v>0</v>
      </c>
      <c r="H482">
        <v>0</v>
      </c>
      <c r="I482">
        <v>25010</v>
      </c>
    </row>
    <row r="483" spans="1:9" x14ac:dyDescent="0.35">
      <c r="A483">
        <v>631</v>
      </c>
      <c r="B483" s="2">
        <v>45429</v>
      </c>
      <c r="C483">
        <v>266</v>
      </c>
      <c r="D483" t="s">
        <v>23</v>
      </c>
      <c r="G483">
        <v>0</v>
      </c>
      <c r="H483">
        <v>0</v>
      </c>
      <c r="I483">
        <v>20010</v>
      </c>
    </row>
    <row r="484" spans="1:9" x14ac:dyDescent="0.35">
      <c r="A484">
        <v>633</v>
      </c>
      <c r="B484" s="2">
        <v>45429</v>
      </c>
      <c r="C484">
        <v>266</v>
      </c>
      <c r="D484" t="s">
        <v>23</v>
      </c>
      <c r="E484">
        <v>276</v>
      </c>
      <c r="F484" t="s">
        <v>2159</v>
      </c>
      <c r="G484">
        <v>0</v>
      </c>
      <c r="H484">
        <v>0</v>
      </c>
      <c r="I484">
        <v>5010</v>
      </c>
    </row>
    <row r="485" spans="1:9" x14ac:dyDescent="0.35">
      <c r="A485">
        <v>634</v>
      </c>
      <c r="B485" s="2">
        <v>45429</v>
      </c>
      <c r="C485">
        <v>278</v>
      </c>
      <c r="D485" t="s">
        <v>2163</v>
      </c>
      <c r="E485">
        <v>266</v>
      </c>
      <c r="F485" t="s">
        <v>23</v>
      </c>
      <c r="G485">
        <v>0</v>
      </c>
      <c r="H485">
        <v>700</v>
      </c>
      <c r="I485">
        <v>0</v>
      </c>
    </row>
    <row r="486" spans="1:9" x14ac:dyDescent="0.35">
      <c r="A486">
        <v>635</v>
      </c>
      <c r="B486" s="2">
        <v>45429</v>
      </c>
      <c r="C486">
        <v>266</v>
      </c>
      <c r="D486" t="s">
        <v>23</v>
      </c>
      <c r="E486">
        <v>278</v>
      </c>
      <c r="F486" t="s">
        <v>2163</v>
      </c>
      <c r="G486">
        <v>0</v>
      </c>
      <c r="H486">
        <v>0</v>
      </c>
      <c r="I486">
        <v>20</v>
      </c>
    </row>
    <row r="487" spans="1:9" x14ac:dyDescent="0.35">
      <c r="A487">
        <v>636</v>
      </c>
      <c r="B487" s="2">
        <v>45429</v>
      </c>
      <c r="C487">
        <v>289</v>
      </c>
      <c r="D487" t="s">
        <v>2164</v>
      </c>
      <c r="E487">
        <v>266</v>
      </c>
      <c r="F487" t="s">
        <v>23</v>
      </c>
      <c r="G487">
        <v>0</v>
      </c>
      <c r="H487">
        <v>10349.91</v>
      </c>
      <c r="I487">
        <v>0</v>
      </c>
    </row>
    <row r="488" spans="1:9" x14ac:dyDescent="0.35">
      <c r="A488">
        <v>637</v>
      </c>
      <c r="B488" s="2">
        <v>45429</v>
      </c>
      <c r="E488">
        <v>266</v>
      </c>
      <c r="F488" t="s">
        <v>23</v>
      </c>
      <c r="G488">
        <v>0</v>
      </c>
      <c r="H488">
        <v>4000</v>
      </c>
      <c r="I488">
        <v>0</v>
      </c>
    </row>
    <row r="489" spans="1:9" x14ac:dyDescent="0.35">
      <c r="A489">
        <v>638</v>
      </c>
      <c r="B489" s="2">
        <v>45429</v>
      </c>
      <c r="E489">
        <v>266</v>
      </c>
      <c r="F489" t="s">
        <v>23</v>
      </c>
      <c r="G489">
        <v>0</v>
      </c>
      <c r="H489">
        <v>2600</v>
      </c>
      <c r="I489">
        <v>0</v>
      </c>
    </row>
    <row r="490" spans="1:9" x14ac:dyDescent="0.35">
      <c r="A490">
        <v>612</v>
      </c>
      <c r="B490" s="2">
        <v>45428</v>
      </c>
      <c r="C490">
        <v>266</v>
      </c>
      <c r="D490" t="s">
        <v>23</v>
      </c>
      <c r="E490">
        <v>265</v>
      </c>
      <c r="F490" t="s">
        <v>2162</v>
      </c>
      <c r="G490">
        <v>0</v>
      </c>
      <c r="H490">
        <v>0</v>
      </c>
      <c r="I490">
        <v>20710</v>
      </c>
    </row>
    <row r="491" spans="1:9" x14ac:dyDescent="0.35">
      <c r="A491">
        <v>613</v>
      </c>
      <c r="B491" s="2">
        <v>45428</v>
      </c>
      <c r="C491">
        <v>266</v>
      </c>
      <c r="D491" t="s">
        <v>23</v>
      </c>
      <c r="G491">
        <v>0</v>
      </c>
      <c r="H491">
        <v>0</v>
      </c>
      <c r="I491">
        <v>16310</v>
      </c>
    </row>
    <row r="492" spans="1:9" x14ac:dyDescent="0.35">
      <c r="A492">
        <v>614</v>
      </c>
      <c r="B492" s="2">
        <v>45428</v>
      </c>
      <c r="C492">
        <v>266</v>
      </c>
      <c r="D492" t="s">
        <v>23</v>
      </c>
      <c r="G492">
        <v>0</v>
      </c>
      <c r="H492">
        <v>0</v>
      </c>
      <c r="I492">
        <v>8010</v>
      </c>
    </row>
    <row r="493" spans="1:9" x14ac:dyDescent="0.35">
      <c r="A493">
        <v>615</v>
      </c>
      <c r="B493" s="2">
        <v>45428</v>
      </c>
      <c r="C493">
        <v>266</v>
      </c>
      <c r="D493" t="s">
        <v>23</v>
      </c>
      <c r="E493">
        <v>276</v>
      </c>
      <c r="F493" t="s">
        <v>2159</v>
      </c>
      <c r="G493">
        <v>0</v>
      </c>
      <c r="H493">
        <v>0</v>
      </c>
      <c r="I493">
        <v>27710</v>
      </c>
    </row>
    <row r="494" spans="1:9" x14ac:dyDescent="0.35">
      <c r="A494">
        <v>616</v>
      </c>
      <c r="B494" s="2">
        <v>45428</v>
      </c>
      <c r="C494">
        <v>266</v>
      </c>
      <c r="D494" t="s">
        <v>23</v>
      </c>
      <c r="E494">
        <v>291</v>
      </c>
      <c r="F494" t="s">
        <v>2165</v>
      </c>
      <c r="G494">
        <v>0</v>
      </c>
      <c r="H494">
        <v>0</v>
      </c>
      <c r="I494">
        <v>40010</v>
      </c>
    </row>
    <row r="495" spans="1:9" x14ac:dyDescent="0.35">
      <c r="A495">
        <v>617</v>
      </c>
      <c r="B495" s="2">
        <v>45428</v>
      </c>
      <c r="C495">
        <v>266</v>
      </c>
      <c r="D495" t="s">
        <v>23</v>
      </c>
      <c r="E495">
        <v>266</v>
      </c>
      <c r="F495" t="s">
        <v>23</v>
      </c>
      <c r="G495">
        <v>0</v>
      </c>
      <c r="H495">
        <v>3560</v>
      </c>
      <c r="I495">
        <v>3560</v>
      </c>
    </row>
    <row r="496" spans="1:9" x14ac:dyDescent="0.35">
      <c r="A496">
        <v>618</v>
      </c>
      <c r="B496" s="2">
        <v>45428</v>
      </c>
      <c r="C496">
        <v>265</v>
      </c>
      <c r="D496" t="s">
        <v>2162</v>
      </c>
      <c r="E496">
        <v>266</v>
      </c>
      <c r="F496" t="s">
        <v>23</v>
      </c>
      <c r="G496">
        <v>0</v>
      </c>
      <c r="H496">
        <v>2470.63</v>
      </c>
      <c r="I496">
        <v>0</v>
      </c>
    </row>
    <row r="497" spans="1:9" x14ac:dyDescent="0.35">
      <c r="A497">
        <v>619</v>
      </c>
      <c r="B497" s="2">
        <v>45428</v>
      </c>
      <c r="C497">
        <v>266</v>
      </c>
      <c r="D497" t="s">
        <v>23</v>
      </c>
      <c r="E497">
        <v>272</v>
      </c>
      <c r="F497" t="s">
        <v>2168</v>
      </c>
      <c r="G497">
        <v>0</v>
      </c>
      <c r="H497">
        <v>0</v>
      </c>
      <c r="I497">
        <v>141.9</v>
      </c>
    </row>
    <row r="498" spans="1:9" x14ac:dyDescent="0.35">
      <c r="A498">
        <v>620</v>
      </c>
      <c r="B498" s="2">
        <v>45428</v>
      </c>
      <c r="C498">
        <v>266</v>
      </c>
      <c r="D498" t="s">
        <v>23</v>
      </c>
      <c r="E498">
        <v>287</v>
      </c>
      <c r="F498" t="s">
        <v>2170</v>
      </c>
      <c r="G498">
        <v>0</v>
      </c>
      <c r="H498">
        <v>0</v>
      </c>
      <c r="I498">
        <v>141.9</v>
      </c>
    </row>
    <row r="499" spans="1:9" x14ac:dyDescent="0.35">
      <c r="A499">
        <v>621</v>
      </c>
      <c r="B499" s="2">
        <v>45428</v>
      </c>
      <c r="C499">
        <v>266</v>
      </c>
      <c r="D499" t="s">
        <v>23</v>
      </c>
      <c r="E499">
        <v>268</v>
      </c>
      <c r="F499" t="s">
        <v>2169</v>
      </c>
      <c r="G499">
        <v>0</v>
      </c>
      <c r="H499">
        <v>0</v>
      </c>
      <c r="I499">
        <v>131.9</v>
      </c>
    </row>
    <row r="500" spans="1:9" x14ac:dyDescent="0.35">
      <c r="A500">
        <v>597</v>
      </c>
      <c r="B500" s="2">
        <v>45427</v>
      </c>
      <c r="C500">
        <v>275</v>
      </c>
      <c r="D500" t="s">
        <v>2160</v>
      </c>
      <c r="E500">
        <v>266</v>
      </c>
      <c r="F500" t="s">
        <v>23</v>
      </c>
      <c r="G500">
        <v>1</v>
      </c>
      <c r="H500">
        <v>85018.23</v>
      </c>
      <c r="I500">
        <v>0</v>
      </c>
    </row>
    <row r="501" spans="1:9" x14ac:dyDescent="0.35">
      <c r="A501">
        <v>598</v>
      </c>
      <c r="B501" s="2">
        <v>45427</v>
      </c>
      <c r="C501">
        <v>276</v>
      </c>
      <c r="D501" t="s">
        <v>2159</v>
      </c>
      <c r="E501">
        <v>266</v>
      </c>
      <c r="F501" t="s">
        <v>23</v>
      </c>
      <c r="G501">
        <v>1</v>
      </c>
      <c r="H501">
        <v>31230.560000000001</v>
      </c>
      <c r="I501">
        <v>0</v>
      </c>
    </row>
    <row r="502" spans="1:9" x14ac:dyDescent="0.35">
      <c r="A502">
        <v>599</v>
      </c>
      <c r="B502" s="2">
        <v>45427</v>
      </c>
      <c r="C502">
        <v>275</v>
      </c>
      <c r="D502" t="s">
        <v>2160</v>
      </c>
      <c r="E502">
        <v>266</v>
      </c>
      <c r="F502" t="s">
        <v>23</v>
      </c>
      <c r="G502">
        <v>1</v>
      </c>
      <c r="H502">
        <v>5757.99</v>
      </c>
      <c r="I502">
        <v>0</v>
      </c>
    </row>
    <row r="503" spans="1:9" x14ac:dyDescent="0.35">
      <c r="A503">
        <v>600</v>
      </c>
      <c r="B503" s="2">
        <v>45427</v>
      </c>
      <c r="C503">
        <v>265</v>
      </c>
      <c r="D503" t="s">
        <v>2162</v>
      </c>
      <c r="E503">
        <v>266</v>
      </c>
      <c r="F503" t="s">
        <v>23</v>
      </c>
      <c r="G503">
        <v>1</v>
      </c>
      <c r="H503">
        <v>14135.46</v>
      </c>
      <c r="I503">
        <v>0</v>
      </c>
    </row>
    <row r="504" spans="1:9" x14ac:dyDescent="0.35">
      <c r="A504">
        <v>601</v>
      </c>
      <c r="B504" s="2">
        <v>45427</v>
      </c>
      <c r="C504">
        <v>289</v>
      </c>
      <c r="D504" t="s">
        <v>2164</v>
      </c>
      <c r="E504">
        <v>266</v>
      </c>
      <c r="F504" t="s">
        <v>23</v>
      </c>
      <c r="G504">
        <v>0</v>
      </c>
      <c r="H504">
        <v>219.76</v>
      </c>
      <c r="I504">
        <v>0</v>
      </c>
    </row>
    <row r="505" spans="1:9" x14ac:dyDescent="0.35">
      <c r="A505">
        <v>602</v>
      </c>
      <c r="B505" s="2">
        <v>45427</v>
      </c>
      <c r="C505">
        <v>266</v>
      </c>
      <c r="D505" t="s">
        <v>23</v>
      </c>
      <c r="E505">
        <v>278</v>
      </c>
      <c r="F505" t="s">
        <v>2163</v>
      </c>
      <c r="G505">
        <v>0</v>
      </c>
      <c r="H505">
        <v>0</v>
      </c>
      <c r="I505">
        <v>40010</v>
      </c>
    </row>
    <row r="506" spans="1:9" x14ac:dyDescent="0.35">
      <c r="A506">
        <v>603</v>
      </c>
      <c r="B506" s="2">
        <v>45427</v>
      </c>
      <c r="C506">
        <v>266</v>
      </c>
      <c r="D506" t="s">
        <v>23</v>
      </c>
      <c r="G506">
        <v>0</v>
      </c>
      <c r="H506">
        <v>0</v>
      </c>
      <c r="I506">
        <v>39110</v>
      </c>
    </row>
    <row r="507" spans="1:9" x14ac:dyDescent="0.35">
      <c r="A507">
        <v>604</v>
      </c>
      <c r="B507" s="2">
        <v>45427</v>
      </c>
      <c r="C507">
        <v>266</v>
      </c>
      <c r="D507" t="s">
        <v>23</v>
      </c>
      <c r="G507">
        <v>0</v>
      </c>
      <c r="H507">
        <v>0</v>
      </c>
      <c r="I507">
        <v>250</v>
      </c>
    </row>
    <row r="508" spans="1:9" x14ac:dyDescent="0.35">
      <c r="A508">
        <v>605</v>
      </c>
      <c r="B508" s="2">
        <v>45427</v>
      </c>
      <c r="C508">
        <v>266</v>
      </c>
      <c r="D508" t="s">
        <v>23</v>
      </c>
      <c r="E508">
        <v>265</v>
      </c>
      <c r="F508" t="s">
        <v>2162</v>
      </c>
      <c r="G508">
        <v>0</v>
      </c>
      <c r="H508">
        <v>0</v>
      </c>
      <c r="I508">
        <v>10</v>
      </c>
    </row>
    <row r="509" spans="1:9" x14ac:dyDescent="0.35">
      <c r="A509">
        <v>606</v>
      </c>
      <c r="B509" s="2">
        <v>45427</v>
      </c>
      <c r="C509">
        <v>266</v>
      </c>
      <c r="D509" t="s">
        <v>23</v>
      </c>
      <c r="E509">
        <v>276</v>
      </c>
      <c r="F509" t="s">
        <v>2159</v>
      </c>
      <c r="G509">
        <v>0</v>
      </c>
      <c r="H509">
        <v>0</v>
      </c>
      <c r="I509">
        <v>30010</v>
      </c>
    </row>
    <row r="510" spans="1:9" x14ac:dyDescent="0.35">
      <c r="A510">
        <v>607</v>
      </c>
      <c r="B510" s="2">
        <v>45427</v>
      </c>
      <c r="C510">
        <v>266</v>
      </c>
      <c r="D510" t="s">
        <v>23</v>
      </c>
      <c r="E510">
        <v>291</v>
      </c>
      <c r="F510" t="s">
        <v>2165</v>
      </c>
      <c r="G510">
        <v>0</v>
      </c>
      <c r="H510">
        <v>0</v>
      </c>
      <c r="I510">
        <v>90010</v>
      </c>
    </row>
    <row r="511" spans="1:9" x14ac:dyDescent="0.35">
      <c r="A511">
        <v>608</v>
      </c>
      <c r="B511" s="2">
        <v>45427</v>
      </c>
      <c r="C511">
        <v>278</v>
      </c>
      <c r="D511" t="s">
        <v>2163</v>
      </c>
      <c r="E511">
        <v>266</v>
      </c>
      <c r="F511" t="s">
        <v>23</v>
      </c>
      <c r="G511">
        <v>0</v>
      </c>
      <c r="H511">
        <v>4000</v>
      </c>
      <c r="I511">
        <v>0</v>
      </c>
    </row>
    <row r="512" spans="1:9" x14ac:dyDescent="0.35">
      <c r="A512">
        <v>609</v>
      </c>
      <c r="B512" s="2">
        <v>45427</v>
      </c>
      <c r="C512">
        <v>265</v>
      </c>
      <c r="D512" t="s">
        <v>2162</v>
      </c>
      <c r="E512">
        <v>266</v>
      </c>
      <c r="F512" t="s">
        <v>23</v>
      </c>
      <c r="G512">
        <v>0</v>
      </c>
      <c r="H512">
        <v>2900</v>
      </c>
      <c r="I512">
        <v>0</v>
      </c>
    </row>
    <row r="513" spans="1:9" x14ac:dyDescent="0.35">
      <c r="A513">
        <v>610</v>
      </c>
      <c r="B513" s="2">
        <v>45427</v>
      </c>
      <c r="C513">
        <v>276</v>
      </c>
      <c r="D513" t="s">
        <v>2159</v>
      </c>
      <c r="E513">
        <v>266</v>
      </c>
      <c r="F513" t="s">
        <v>23</v>
      </c>
      <c r="G513">
        <v>0</v>
      </c>
      <c r="H513">
        <v>3700</v>
      </c>
      <c r="I513">
        <v>0</v>
      </c>
    </row>
    <row r="514" spans="1:9" x14ac:dyDescent="0.35">
      <c r="A514">
        <v>611</v>
      </c>
      <c r="B514" s="2">
        <v>45427</v>
      </c>
      <c r="C514">
        <v>265</v>
      </c>
      <c r="D514" t="s">
        <v>2162</v>
      </c>
      <c r="E514">
        <v>266</v>
      </c>
      <c r="F514" t="s">
        <v>23</v>
      </c>
      <c r="G514">
        <v>0</v>
      </c>
      <c r="H514">
        <v>1200</v>
      </c>
      <c r="I514">
        <v>0</v>
      </c>
    </row>
    <row r="515" spans="1:9" x14ac:dyDescent="0.35">
      <c r="A515">
        <v>588</v>
      </c>
      <c r="B515" s="2">
        <v>45426</v>
      </c>
      <c r="C515">
        <v>266</v>
      </c>
      <c r="D515" t="s">
        <v>23</v>
      </c>
      <c r="E515">
        <v>265</v>
      </c>
      <c r="F515" t="s">
        <v>2162</v>
      </c>
      <c r="G515">
        <v>0</v>
      </c>
      <c r="H515">
        <v>0</v>
      </c>
      <c r="I515">
        <v>4260</v>
      </c>
    </row>
    <row r="516" spans="1:9" x14ac:dyDescent="0.35">
      <c r="A516">
        <v>589</v>
      </c>
      <c r="B516" s="2">
        <v>45426</v>
      </c>
      <c r="C516">
        <v>266</v>
      </c>
      <c r="D516" t="s">
        <v>23</v>
      </c>
      <c r="G516">
        <v>0</v>
      </c>
      <c r="H516">
        <v>0</v>
      </c>
      <c r="I516">
        <v>10010</v>
      </c>
    </row>
    <row r="517" spans="1:9" x14ac:dyDescent="0.35">
      <c r="A517">
        <v>590</v>
      </c>
      <c r="B517" s="2">
        <v>45426</v>
      </c>
      <c r="C517">
        <v>266</v>
      </c>
      <c r="D517" t="s">
        <v>23</v>
      </c>
      <c r="G517">
        <v>0</v>
      </c>
      <c r="H517">
        <v>0</v>
      </c>
      <c r="I517">
        <v>20810</v>
      </c>
    </row>
    <row r="518" spans="1:9" x14ac:dyDescent="0.35">
      <c r="A518">
        <v>591</v>
      </c>
      <c r="B518" s="2">
        <v>45426</v>
      </c>
      <c r="C518">
        <v>266</v>
      </c>
      <c r="D518" t="s">
        <v>23</v>
      </c>
      <c r="E518">
        <v>278</v>
      </c>
      <c r="F518" t="s">
        <v>2163</v>
      </c>
      <c r="G518">
        <v>0</v>
      </c>
      <c r="H518">
        <v>0</v>
      </c>
      <c r="I518">
        <v>15610</v>
      </c>
    </row>
    <row r="519" spans="1:9" x14ac:dyDescent="0.35">
      <c r="A519">
        <v>592</v>
      </c>
      <c r="B519" s="2">
        <v>45426</v>
      </c>
      <c r="C519">
        <v>266</v>
      </c>
      <c r="D519" t="s">
        <v>23</v>
      </c>
      <c r="E519">
        <v>276</v>
      </c>
      <c r="F519" t="s">
        <v>2159</v>
      </c>
      <c r="G519">
        <v>0</v>
      </c>
      <c r="H519">
        <v>0</v>
      </c>
      <c r="I519">
        <v>29410</v>
      </c>
    </row>
    <row r="520" spans="1:9" x14ac:dyDescent="0.35">
      <c r="A520">
        <v>593</v>
      </c>
      <c r="B520" s="2">
        <v>45426</v>
      </c>
      <c r="C520">
        <v>266</v>
      </c>
      <c r="D520" t="s">
        <v>23</v>
      </c>
      <c r="E520">
        <v>291</v>
      </c>
      <c r="F520" t="s">
        <v>2165</v>
      </c>
      <c r="G520">
        <v>0</v>
      </c>
      <c r="H520">
        <v>0</v>
      </c>
      <c r="I520">
        <v>30000</v>
      </c>
    </row>
    <row r="521" spans="1:9" x14ac:dyDescent="0.35">
      <c r="A521">
        <v>594</v>
      </c>
      <c r="B521" s="2">
        <v>45426</v>
      </c>
      <c r="E521">
        <v>266</v>
      </c>
      <c r="F521" t="s">
        <v>23</v>
      </c>
      <c r="G521">
        <v>0</v>
      </c>
      <c r="H521">
        <v>5000</v>
      </c>
      <c r="I521">
        <v>0</v>
      </c>
    </row>
    <row r="522" spans="1:9" x14ac:dyDescent="0.35">
      <c r="A522">
        <v>595</v>
      </c>
      <c r="B522" s="2">
        <v>45426</v>
      </c>
      <c r="E522">
        <v>266</v>
      </c>
      <c r="F522" t="s">
        <v>23</v>
      </c>
      <c r="G522">
        <v>0</v>
      </c>
      <c r="H522">
        <v>2300</v>
      </c>
      <c r="I522">
        <v>0</v>
      </c>
    </row>
    <row r="523" spans="1:9" x14ac:dyDescent="0.35">
      <c r="A523">
        <v>596</v>
      </c>
      <c r="B523" s="2">
        <v>45426</v>
      </c>
      <c r="C523">
        <v>278</v>
      </c>
      <c r="D523" t="s">
        <v>2163</v>
      </c>
      <c r="E523">
        <v>266</v>
      </c>
      <c r="F523" t="s">
        <v>23</v>
      </c>
      <c r="G523">
        <v>0</v>
      </c>
      <c r="H523">
        <v>1400</v>
      </c>
      <c r="I523">
        <v>0</v>
      </c>
    </row>
    <row r="524" spans="1:9" x14ac:dyDescent="0.35">
      <c r="A524">
        <v>703</v>
      </c>
      <c r="B524" s="2">
        <v>45426</v>
      </c>
      <c r="C524">
        <v>276</v>
      </c>
      <c r="D524" t="s">
        <v>2159</v>
      </c>
      <c r="E524">
        <v>266</v>
      </c>
      <c r="F524" t="s">
        <v>23</v>
      </c>
      <c r="G524">
        <v>1</v>
      </c>
      <c r="H524">
        <v>15152.12</v>
      </c>
      <c r="I524">
        <v>0</v>
      </c>
    </row>
    <row r="525" spans="1:9" x14ac:dyDescent="0.35">
      <c r="A525">
        <v>704</v>
      </c>
      <c r="B525" s="2">
        <v>45426</v>
      </c>
      <c r="C525">
        <v>277</v>
      </c>
      <c r="D525" t="s">
        <v>2161</v>
      </c>
      <c r="E525">
        <v>266</v>
      </c>
      <c r="F525" t="s">
        <v>23</v>
      </c>
      <c r="G525">
        <v>1</v>
      </c>
      <c r="H525">
        <v>2023.41</v>
      </c>
      <c r="I525">
        <v>0</v>
      </c>
    </row>
    <row r="526" spans="1:9" x14ac:dyDescent="0.35">
      <c r="A526">
        <v>705</v>
      </c>
      <c r="B526" s="2">
        <v>45426</v>
      </c>
      <c r="C526">
        <v>275</v>
      </c>
      <c r="D526" t="s">
        <v>2160</v>
      </c>
      <c r="E526">
        <v>266</v>
      </c>
      <c r="F526" t="s">
        <v>23</v>
      </c>
      <c r="G526">
        <v>1</v>
      </c>
      <c r="H526">
        <v>60539.46</v>
      </c>
      <c r="I526">
        <v>0</v>
      </c>
    </row>
    <row r="527" spans="1:9" x14ac:dyDescent="0.35">
      <c r="A527">
        <v>706</v>
      </c>
      <c r="B527" s="2">
        <v>45426</v>
      </c>
      <c r="C527">
        <v>265</v>
      </c>
      <c r="D527" t="s">
        <v>2162</v>
      </c>
      <c r="E527">
        <v>266</v>
      </c>
      <c r="F527" t="s">
        <v>23</v>
      </c>
      <c r="G527">
        <v>1</v>
      </c>
      <c r="H527">
        <v>29704.65</v>
      </c>
      <c r="I527">
        <v>0</v>
      </c>
    </row>
    <row r="528" spans="1:9" x14ac:dyDescent="0.35">
      <c r="A528">
        <v>567</v>
      </c>
      <c r="B528" s="2">
        <v>45425</v>
      </c>
      <c r="C528">
        <v>276</v>
      </c>
      <c r="D528" t="s">
        <v>2159</v>
      </c>
      <c r="E528">
        <v>266</v>
      </c>
      <c r="F528" t="s">
        <v>23</v>
      </c>
      <c r="G528">
        <v>1</v>
      </c>
      <c r="H528">
        <v>145994.44</v>
      </c>
      <c r="I528">
        <v>0</v>
      </c>
    </row>
    <row r="529" spans="1:9" x14ac:dyDescent="0.35">
      <c r="A529">
        <v>568</v>
      </c>
      <c r="B529" s="2">
        <v>45425</v>
      </c>
      <c r="C529">
        <v>275</v>
      </c>
      <c r="D529" t="s">
        <v>2160</v>
      </c>
      <c r="E529">
        <v>266</v>
      </c>
      <c r="F529" t="s">
        <v>23</v>
      </c>
      <c r="G529">
        <v>1</v>
      </c>
      <c r="H529">
        <v>249738.08</v>
      </c>
      <c r="I529">
        <v>0</v>
      </c>
    </row>
    <row r="530" spans="1:9" x14ac:dyDescent="0.35">
      <c r="A530">
        <v>569</v>
      </c>
      <c r="B530" s="2">
        <v>45425</v>
      </c>
      <c r="C530">
        <v>277</v>
      </c>
      <c r="D530" t="s">
        <v>2161</v>
      </c>
      <c r="E530">
        <v>266</v>
      </c>
      <c r="F530" t="s">
        <v>23</v>
      </c>
      <c r="G530">
        <v>1</v>
      </c>
      <c r="H530">
        <v>21225.57</v>
      </c>
      <c r="I530">
        <v>0</v>
      </c>
    </row>
    <row r="531" spans="1:9" x14ac:dyDescent="0.35">
      <c r="A531">
        <v>570</v>
      </c>
      <c r="B531" s="2">
        <v>45425</v>
      </c>
      <c r="C531">
        <v>265</v>
      </c>
      <c r="D531" t="s">
        <v>2162</v>
      </c>
      <c r="E531">
        <v>266</v>
      </c>
      <c r="F531" t="s">
        <v>23</v>
      </c>
      <c r="G531">
        <v>1</v>
      </c>
      <c r="H531">
        <v>171701.51</v>
      </c>
      <c r="I531">
        <v>0</v>
      </c>
    </row>
    <row r="532" spans="1:9" x14ac:dyDescent="0.35">
      <c r="A532">
        <v>571</v>
      </c>
      <c r="B532" s="2">
        <v>45425</v>
      </c>
      <c r="C532">
        <v>266</v>
      </c>
      <c r="D532" t="s">
        <v>23</v>
      </c>
      <c r="G532">
        <v>0</v>
      </c>
      <c r="H532">
        <v>0</v>
      </c>
      <c r="I532">
        <v>27610</v>
      </c>
    </row>
    <row r="533" spans="1:9" x14ac:dyDescent="0.35">
      <c r="A533">
        <v>572</v>
      </c>
      <c r="B533" s="2">
        <v>45425</v>
      </c>
      <c r="C533">
        <v>266</v>
      </c>
      <c r="D533" t="s">
        <v>23</v>
      </c>
      <c r="E533">
        <v>265</v>
      </c>
      <c r="F533" t="s">
        <v>2162</v>
      </c>
      <c r="G533">
        <v>0</v>
      </c>
      <c r="H533">
        <v>0</v>
      </c>
      <c r="I533">
        <v>9610</v>
      </c>
    </row>
    <row r="534" spans="1:9" x14ac:dyDescent="0.35">
      <c r="A534">
        <v>573</v>
      </c>
      <c r="B534" s="2">
        <v>45425</v>
      </c>
      <c r="C534">
        <v>266</v>
      </c>
      <c r="D534" t="s">
        <v>23</v>
      </c>
      <c r="G534">
        <v>0</v>
      </c>
      <c r="H534">
        <v>0</v>
      </c>
      <c r="I534">
        <v>13499.08</v>
      </c>
    </row>
    <row r="535" spans="1:9" x14ac:dyDescent="0.35">
      <c r="A535">
        <v>574</v>
      </c>
      <c r="B535" s="2">
        <v>45425</v>
      </c>
      <c r="C535">
        <v>266</v>
      </c>
      <c r="D535" t="s">
        <v>23</v>
      </c>
      <c r="E535">
        <v>276</v>
      </c>
      <c r="F535" t="s">
        <v>2159</v>
      </c>
      <c r="G535">
        <v>0</v>
      </c>
      <c r="H535">
        <v>0</v>
      </c>
      <c r="I535">
        <v>38010</v>
      </c>
    </row>
    <row r="536" spans="1:9" x14ac:dyDescent="0.35">
      <c r="A536">
        <v>575</v>
      </c>
      <c r="B536" s="2">
        <v>45425</v>
      </c>
      <c r="C536">
        <v>266</v>
      </c>
      <c r="D536" t="s">
        <v>23</v>
      </c>
      <c r="E536">
        <v>291</v>
      </c>
      <c r="F536" t="s">
        <v>2165</v>
      </c>
      <c r="G536">
        <v>0</v>
      </c>
      <c r="H536">
        <v>0</v>
      </c>
      <c r="I536">
        <v>130000</v>
      </c>
    </row>
    <row r="537" spans="1:9" x14ac:dyDescent="0.35">
      <c r="A537">
        <v>576</v>
      </c>
      <c r="B537" s="2">
        <v>45425</v>
      </c>
      <c r="C537">
        <v>266</v>
      </c>
      <c r="D537" t="s">
        <v>23</v>
      </c>
      <c r="E537">
        <v>278</v>
      </c>
      <c r="F537" t="s">
        <v>2163</v>
      </c>
      <c r="G537">
        <v>0</v>
      </c>
      <c r="H537">
        <v>0</v>
      </c>
      <c r="I537">
        <v>8610</v>
      </c>
    </row>
    <row r="538" spans="1:9" x14ac:dyDescent="0.35">
      <c r="A538">
        <v>578</v>
      </c>
      <c r="B538" s="2">
        <v>45425</v>
      </c>
      <c r="C538">
        <v>276</v>
      </c>
      <c r="D538" t="s">
        <v>2159</v>
      </c>
      <c r="E538">
        <v>266</v>
      </c>
      <c r="F538" t="s">
        <v>23</v>
      </c>
      <c r="G538">
        <v>0</v>
      </c>
      <c r="H538">
        <v>3000</v>
      </c>
      <c r="I538">
        <v>0</v>
      </c>
    </row>
    <row r="539" spans="1:9" x14ac:dyDescent="0.35">
      <c r="A539">
        <v>579</v>
      </c>
      <c r="B539" s="2">
        <v>45425</v>
      </c>
      <c r="C539">
        <v>265</v>
      </c>
      <c r="D539" t="s">
        <v>2162</v>
      </c>
      <c r="E539">
        <v>266</v>
      </c>
      <c r="F539" t="s">
        <v>23</v>
      </c>
      <c r="G539">
        <v>0</v>
      </c>
      <c r="H539">
        <v>12100</v>
      </c>
      <c r="I539">
        <v>0</v>
      </c>
    </row>
    <row r="540" spans="1:9" x14ac:dyDescent="0.35">
      <c r="A540">
        <v>580</v>
      </c>
      <c r="B540" s="2">
        <v>45425</v>
      </c>
      <c r="E540">
        <v>266</v>
      </c>
      <c r="F540" t="s">
        <v>23</v>
      </c>
      <c r="G540">
        <v>0</v>
      </c>
      <c r="H540">
        <v>2208</v>
      </c>
      <c r="I540">
        <v>0</v>
      </c>
    </row>
    <row r="541" spans="1:9" x14ac:dyDescent="0.35">
      <c r="A541">
        <v>581</v>
      </c>
      <c r="B541" s="2">
        <v>45425</v>
      </c>
      <c r="C541">
        <v>265</v>
      </c>
      <c r="D541" t="s">
        <v>2162</v>
      </c>
      <c r="E541">
        <v>266</v>
      </c>
      <c r="F541" t="s">
        <v>23</v>
      </c>
      <c r="G541">
        <v>0</v>
      </c>
      <c r="H541">
        <v>4700</v>
      </c>
      <c r="I541">
        <v>0</v>
      </c>
    </row>
    <row r="542" spans="1:9" x14ac:dyDescent="0.35">
      <c r="A542">
        <v>702</v>
      </c>
      <c r="B542" s="2">
        <v>45425</v>
      </c>
      <c r="C542">
        <v>266</v>
      </c>
      <c r="D542" t="s">
        <v>23</v>
      </c>
      <c r="E542">
        <v>276</v>
      </c>
      <c r="F542" t="s">
        <v>2159</v>
      </c>
      <c r="G542">
        <v>0</v>
      </c>
      <c r="H542">
        <v>0</v>
      </c>
      <c r="I542">
        <v>38010</v>
      </c>
    </row>
    <row r="543" spans="1:9" x14ac:dyDescent="0.35">
      <c r="A543">
        <v>559</v>
      </c>
      <c r="B543" s="2">
        <v>45422</v>
      </c>
      <c r="C543">
        <v>276</v>
      </c>
      <c r="D543" t="s">
        <v>2159</v>
      </c>
      <c r="E543">
        <v>266</v>
      </c>
      <c r="F543" t="s">
        <v>23</v>
      </c>
      <c r="G543">
        <v>1</v>
      </c>
      <c r="H543">
        <v>38132.959999999999</v>
      </c>
      <c r="I543">
        <v>0</v>
      </c>
    </row>
    <row r="544" spans="1:9" x14ac:dyDescent="0.35">
      <c r="A544">
        <v>560</v>
      </c>
      <c r="B544" s="2">
        <v>45422</v>
      </c>
      <c r="C544">
        <v>275</v>
      </c>
      <c r="D544" t="s">
        <v>2160</v>
      </c>
      <c r="E544">
        <v>266</v>
      </c>
      <c r="F544" t="s">
        <v>23</v>
      </c>
      <c r="G544">
        <v>1</v>
      </c>
      <c r="H544">
        <v>52069.24</v>
      </c>
      <c r="I544">
        <v>0</v>
      </c>
    </row>
    <row r="545" spans="1:9" x14ac:dyDescent="0.35">
      <c r="A545">
        <v>561</v>
      </c>
      <c r="B545" s="2">
        <v>45422</v>
      </c>
      <c r="C545">
        <v>277</v>
      </c>
      <c r="D545" t="s">
        <v>2161</v>
      </c>
      <c r="E545">
        <v>266</v>
      </c>
      <c r="F545" t="s">
        <v>23</v>
      </c>
      <c r="G545">
        <v>1</v>
      </c>
      <c r="H545">
        <v>11156.88</v>
      </c>
      <c r="I545">
        <v>0</v>
      </c>
    </row>
    <row r="546" spans="1:9" x14ac:dyDescent="0.35">
      <c r="A546">
        <v>562</v>
      </c>
      <c r="B546" s="2">
        <v>45422</v>
      </c>
      <c r="C546">
        <v>265</v>
      </c>
      <c r="D546" t="s">
        <v>2162</v>
      </c>
      <c r="E546">
        <v>266</v>
      </c>
      <c r="F546" t="s">
        <v>23</v>
      </c>
      <c r="G546">
        <v>1</v>
      </c>
      <c r="H546">
        <v>22086.36</v>
      </c>
      <c r="I546">
        <v>0</v>
      </c>
    </row>
    <row r="547" spans="1:9" x14ac:dyDescent="0.35">
      <c r="A547">
        <v>563</v>
      </c>
      <c r="B547" s="2">
        <v>45422</v>
      </c>
      <c r="C547">
        <v>266</v>
      </c>
      <c r="D547" t="s">
        <v>23</v>
      </c>
      <c r="E547">
        <v>276</v>
      </c>
      <c r="F547" t="s">
        <v>2159</v>
      </c>
      <c r="G547">
        <v>0</v>
      </c>
      <c r="H547">
        <v>0</v>
      </c>
      <c r="I547">
        <v>64010</v>
      </c>
    </row>
    <row r="548" spans="1:9" x14ac:dyDescent="0.35">
      <c r="A548">
        <v>564</v>
      </c>
      <c r="B548" s="2">
        <v>45422</v>
      </c>
      <c r="C548">
        <v>266</v>
      </c>
      <c r="D548" t="s">
        <v>23</v>
      </c>
      <c r="E548">
        <v>265</v>
      </c>
      <c r="F548" t="s">
        <v>2162</v>
      </c>
      <c r="G548">
        <v>0</v>
      </c>
      <c r="H548">
        <v>0</v>
      </c>
      <c r="I548">
        <v>3660</v>
      </c>
    </row>
    <row r="549" spans="1:9" x14ac:dyDescent="0.35">
      <c r="A549">
        <v>565</v>
      </c>
      <c r="B549" s="2">
        <v>45422</v>
      </c>
      <c r="C549">
        <v>266</v>
      </c>
      <c r="D549" t="s">
        <v>23</v>
      </c>
      <c r="G549">
        <v>0</v>
      </c>
      <c r="H549">
        <v>0</v>
      </c>
      <c r="I549">
        <v>16810</v>
      </c>
    </row>
    <row r="550" spans="1:9" x14ac:dyDescent="0.35">
      <c r="A550">
        <v>566</v>
      </c>
      <c r="B550" s="2">
        <v>45422</v>
      </c>
      <c r="C550">
        <v>266</v>
      </c>
      <c r="D550" t="s">
        <v>23</v>
      </c>
      <c r="E550">
        <v>291</v>
      </c>
      <c r="F550" t="s">
        <v>2165</v>
      </c>
      <c r="G550">
        <v>0</v>
      </c>
      <c r="H550">
        <v>0</v>
      </c>
      <c r="I550">
        <v>90000</v>
      </c>
    </row>
    <row r="551" spans="1:9" x14ac:dyDescent="0.35">
      <c r="A551">
        <v>582</v>
      </c>
      <c r="B551" s="2">
        <v>45422</v>
      </c>
      <c r="C551">
        <v>266</v>
      </c>
      <c r="D551" t="s">
        <v>23</v>
      </c>
      <c r="E551">
        <v>272</v>
      </c>
      <c r="F551" t="s">
        <v>2168</v>
      </c>
      <c r="G551">
        <v>0</v>
      </c>
      <c r="H551">
        <v>0</v>
      </c>
      <c r="I551">
        <v>10</v>
      </c>
    </row>
    <row r="552" spans="1:9" x14ac:dyDescent="0.35">
      <c r="A552">
        <v>583</v>
      </c>
      <c r="B552" s="2">
        <v>45422</v>
      </c>
      <c r="C552">
        <v>266</v>
      </c>
      <c r="D552" t="s">
        <v>23</v>
      </c>
      <c r="G552">
        <v>0</v>
      </c>
      <c r="H552">
        <v>0</v>
      </c>
      <c r="I552">
        <v>32000</v>
      </c>
    </row>
    <row r="553" spans="1:9" x14ac:dyDescent="0.35">
      <c r="A553">
        <v>584</v>
      </c>
      <c r="B553" s="2">
        <v>45422</v>
      </c>
      <c r="C553">
        <v>266</v>
      </c>
      <c r="D553" t="s">
        <v>23</v>
      </c>
      <c r="E553">
        <v>278</v>
      </c>
      <c r="F553" t="s">
        <v>2163</v>
      </c>
      <c r="G553">
        <v>0</v>
      </c>
      <c r="H553">
        <v>0</v>
      </c>
      <c r="I553">
        <v>9200</v>
      </c>
    </row>
    <row r="554" spans="1:9" x14ac:dyDescent="0.35">
      <c r="A554">
        <v>585</v>
      </c>
      <c r="B554" s="2">
        <v>45422</v>
      </c>
      <c r="C554">
        <v>265</v>
      </c>
      <c r="D554" t="s">
        <v>2162</v>
      </c>
      <c r="E554">
        <v>266</v>
      </c>
      <c r="F554" t="s">
        <v>23</v>
      </c>
      <c r="G554">
        <v>0</v>
      </c>
      <c r="H554">
        <v>5000</v>
      </c>
      <c r="I554">
        <v>0</v>
      </c>
    </row>
    <row r="555" spans="1:9" x14ac:dyDescent="0.35">
      <c r="A555">
        <v>586</v>
      </c>
      <c r="B555" s="2">
        <v>45422</v>
      </c>
      <c r="C555">
        <v>278</v>
      </c>
      <c r="D555" t="s">
        <v>2163</v>
      </c>
      <c r="E555">
        <v>266</v>
      </c>
      <c r="F555" t="s">
        <v>23</v>
      </c>
      <c r="G555">
        <v>0</v>
      </c>
      <c r="H555">
        <v>234</v>
      </c>
      <c r="I555">
        <v>0</v>
      </c>
    </row>
    <row r="556" spans="1:9" x14ac:dyDescent="0.35">
      <c r="A556">
        <v>550</v>
      </c>
      <c r="B556" s="2">
        <v>45421</v>
      </c>
      <c r="C556">
        <v>266</v>
      </c>
      <c r="D556" t="s">
        <v>23</v>
      </c>
      <c r="E556">
        <v>278</v>
      </c>
      <c r="F556" t="s">
        <v>2163</v>
      </c>
      <c r="G556">
        <v>0</v>
      </c>
      <c r="H556">
        <v>0</v>
      </c>
      <c r="I556">
        <v>3010</v>
      </c>
    </row>
    <row r="557" spans="1:9" x14ac:dyDescent="0.35">
      <c r="A557">
        <v>551</v>
      </c>
      <c r="B557" s="2">
        <v>45421</v>
      </c>
      <c r="C557">
        <v>266</v>
      </c>
      <c r="D557" t="s">
        <v>23</v>
      </c>
      <c r="G557">
        <v>0</v>
      </c>
      <c r="H557">
        <v>0</v>
      </c>
      <c r="I557">
        <v>6010</v>
      </c>
    </row>
    <row r="558" spans="1:9" x14ac:dyDescent="0.35">
      <c r="A558">
        <v>552</v>
      </c>
      <c r="B558" s="2">
        <v>45421</v>
      </c>
      <c r="C558">
        <v>266</v>
      </c>
      <c r="D558" t="s">
        <v>23</v>
      </c>
      <c r="E558">
        <v>276</v>
      </c>
      <c r="F558" t="s">
        <v>2159</v>
      </c>
      <c r="G558">
        <v>0</v>
      </c>
      <c r="H558">
        <v>0</v>
      </c>
      <c r="I558">
        <v>44010</v>
      </c>
    </row>
    <row r="559" spans="1:9" x14ac:dyDescent="0.35">
      <c r="A559">
        <v>553</v>
      </c>
      <c r="B559" s="2">
        <v>45421</v>
      </c>
      <c r="C559">
        <v>266</v>
      </c>
      <c r="D559" t="s">
        <v>23</v>
      </c>
      <c r="E559">
        <v>291</v>
      </c>
      <c r="F559" t="s">
        <v>2165</v>
      </c>
      <c r="G559">
        <v>0</v>
      </c>
      <c r="H559">
        <v>0</v>
      </c>
      <c r="I559">
        <v>20000</v>
      </c>
    </row>
    <row r="560" spans="1:9" x14ac:dyDescent="0.35">
      <c r="A560">
        <v>555</v>
      </c>
      <c r="B560" s="2">
        <v>45421</v>
      </c>
      <c r="C560">
        <v>276</v>
      </c>
      <c r="D560" t="s">
        <v>2159</v>
      </c>
      <c r="E560">
        <v>266</v>
      </c>
      <c r="F560" t="s">
        <v>23</v>
      </c>
      <c r="G560">
        <v>1</v>
      </c>
      <c r="H560">
        <v>35135.15</v>
      </c>
      <c r="I560">
        <v>0</v>
      </c>
    </row>
    <row r="561" spans="1:9" x14ac:dyDescent="0.35">
      <c r="A561">
        <v>556</v>
      </c>
      <c r="B561" s="2">
        <v>45421</v>
      </c>
      <c r="C561">
        <v>275</v>
      </c>
      <c r="D561" t="s">
        <v>2160</v>
      </c>
      <c r="E561">
        <v>266</v>
      </c>
      <c r="F561" t="s">
        <v>23</v>
      </c>
      <c r="G561">
        <v>1</v>
      </c>
      <c r="H561">
        <v>52672.69</v>
      </c>
      <c r="I561">
        <v>0</v>
      </c>
    </row>
    <row r="562" spans="1:9" x14ac:dyDescent="0.35">
      <c r="A562">
        <v>557</v>
      </c>
      <c r="B562" s="2">
        <v>45421</v>
      </c>
      <c r="C562">
        <v>277</v>
      </c>
      <c r="D562" t="s">
        <v>2161</v>
      </c>
      <c r="E562">
        <v>266</v>
      </c>
      <c r="F562" t="s">
        <v>23</v>
      </c>
      <c r="G562">
        <v>1</v>
      </c>
      <c r="H562">
        <v>10191.9</v>
      </c>
      <c r="I562">
        <v>0</v>
      </c>
    </row>
    <row r="563" spans="1:9" x14ac:dyDescent="0.35">
      <c r="A563">
        <v>558</v>
      </c>
      <c r="B563" s="2">
        <v>45421</v>
      </c>
      <c r="C563">
        <v>265</v>
      </c>
      <c r="D563" t="s">
        <v>2162</v>
      </c>
      <c r="E563">
        <v>266</v>
      </c>
      <c r="F563" t="s">
        <v>23</v>
      </c>
      <c r="G563">
        <v>1</v>
      </c>
      <c r="H563">
        <v>20206.32</v>
      </c>
      <c r="I563">
        <v>0</v>
      </c>
    </row>
    <row r="564" spans="1:9" x14ac:dyDescent="0.35">
      <c r="A564">
        <v>623</v>
      </c>
      <c r="B564" s="2">
        <v>45421</v>
      </c>
      <c r="C564">
        <v>266</v>
      </c>
      <c r="D564" t="s">
        <v>23</v>
      </c>
      <c r="E564">
        <v>283</v>
      </c>
      <c r="F564" t="s">
        <v>2171</v>
      </c>
      <c r="G564">
        <v>0</v>
      </c>
      <c r="H564">
        <v>0</v>
      </c>
      <c r="I564">
        <v>755.53</v>
      </c>
    </row>
    <row r="565" spans="1:9" x14ac:dyDescent="0.35">
      <c r="A565">
        <v>699</v>
      </c>
      <c r="B565" s="2">
        <v>45421</v>
      </c>
      <c r="C565">
        <v>266</v>
      </c>
      <c r="D565" t="s">
        <v>23</v>
      </c>
      <c r="E565">
        <v>291</v>
      </c>
      <c r="F565" t="s">
        <v>2165</v>
      </c>
      <c r="G565">
        <v>0</v>
      </c>
      <c r="H565">
        <v>0</v>
      </c>
      <c r="I565">
        <v>66000</v>
      </c>
    </row>
    <row r="566" spans="1:9" x14ac:dyDescent="0.35">
      <c r="A566">
        <v>700</v>
      </c>
      <c r="B566" s="2">
        <v>45421</v>
      </c>
      <c r="C566">
        <v>266</v>
      </c>
      <c r="D566" t="s">
        <v>23</v>
      </c>
      <c r="E566">
        <v>265</v>
      </c>
      <c r="F566" t="s">
        <v>2162</v>
      </c>
      <c r="G566">
        <v>0</v>
      </c>
      <c r="H566">
        <v>0</v>
      </c>
      <c r="I566">
        <v>21310</v>
      </c>
    </row>
    <row r="567" spans="1:9" x14ac:dyDescent="0.35">
      <c r="A567">
        <v>701</v>
      </c>
      <c r="B567" s="2">
        <v>45421</v>
      </c>
      <c r="C567">
        <v>265</v>
      </c>
      <c r="D567" t="s">
        <v>2162</v>
      </c>
      <c r="E567">
        <v>266</v>
      </c>
      <c r="F567" t="s">
        <v>23</v>
      </c>
      <c r="G567">
        <v>0</v>
      </c>
      <c r="H567">
        <v>2500</v>
      </c>
      <c r="I567">
        <v>0</v>
      </c>
    </row>
    <row r="568" spans="1:9" x14ac:dyDescent="0.35">
      <c r="A568">
        <v>538</v>
      </c>
      <c r="B568" s="2">
        <v>45420</v>
      </c>
      <c r="C568">
        <v>276</v>
      </c>
      <c r="D568" t="s">
        <v>2159</v>
      </c>
      <c r="E568">
        <v>266</v>
      </c>
      <c r="F568" t="s">
        <v>23</v>
      </c>
      <c r="G568">
        <v>1</v>
      </c>
      <c r="H568">
        <v>39522.25</v>
      </c>
      <c r="I568">
        <v>0</v>
      </c>
    </row>
    <row r="569" spans="1:9" x14ac:dyDescent="0.35">
      <c r="A569">
        <v>539</v>
      </c>
      <c r="B569" s="2">
        <v>45420</v>
      </c>
      <c r="C569">
        <v>275</v>
      </c>
      <c r="D569" t="s">
        <v>2160</v>
      </c>
      <c r="E569">
        <v>266</v>
      </c>
      <c r="F569" t="s">
        <v>23</v>
      </c>
      <c r="G569">
        <v>1</v>
      </c>
      <c r="H569">
        <v>30192.34</v>
      </c>
      <c r="I569">
        <v>0</v>
      </c>
    </row>
    <row r="570" spans="1:9" x14ac:dyDescent="0.35">
      <c r="A570">
        <v>540</v>
      </c>
      <c r="B570" s="2">
        <v>45420</v>
      </c>
      <c r="C570">
        <v>277</v>
      </c>
      <c r="D570" t="s">
        <v>2161</v>
      </c>
      <c r="E570">
        <v>266</v>
      </c>
      <c r="F570" t="s">
        <v>23</v>
      </c>
      <c r="G570">
        <v>1</v>
      </c>
      <c r="H570">
        <v>6424.48</v>
      </c>
      <c r="I570">
        <v>0</v>
      </c>
    </row>
    <row r="571" spans="1:9" x14ac:dyDescent="0.35">
      <c r="A571">
        <v>541</v>
      </c>
      <c r="B571" s="2">
        <v>45420</v>
      </c>
      <c r="C571">
        <v>265</v>
      </c>
      <c r="D571" t="s">
        <v>2162</v>
      </c>
      <c r="E571">
        <v>266</v>
      </c>
      <c r="F571" t="s">
        <v>23</v>
      </c>
      <c r="G571">
        <v>1</v>
      </c>
      <c r="H571">
        <v>16042.04</v>
      </c>
      <c r="I571">
        <v>0</v>
      </c>
    </row>
    <row r="572" spans="1:9" x14ac:dyDescent="0.35">
      <c r="A572">
        <v>542</v>
      </c>
      <c r="B572" s="2">
        <v>45420</v>
      </c>
      <c r="C572">
        <v>266</v>
      </c>
      <c r="D572" t="s">
        <v>23</v>
      </c>
      <c r="G572">
        <v>0</v>
      </c>
      <c r="H572">
        <v>0</v>
      </c>
      <c r="I572">
        <v>17510</v>
      </c>
    </row>
    <row r="573" spans="1:9" x14ac:dyDescent="0.35">
      <c r="A573">
        <v>543</v>
      </c>
      <c r="B573" s="2">
        <v>45420</v>
      </c>
      <c r="C573">
        <v>266</v>
      </c>
      <c r="D573" t="s">
        <v>23</v>
      </c>
      <c r="G573">
        <v>0</v>
      </c>
      <c r="H573">
        <v>0</v>
      </c>
      <c r="I573">
        <v>3010</v>
      </c>
    </row>
    <row r="574" spans="1:9" x14ac:dyDescent="0.35">
      <c r="A574">
        <v>544</v>
      </c>
      <c r="B574" s="2">
        <v>45420</v>
      </c>
      <c r="C574">
        <v>266</v>
      </c>
      <c r="D574" t="s">
        <v>23</v>
      </c>
      <c r="E574">
        <v>278</v>
      </c>
      <c r="F574" t="s">
        <v>2163</v>
      </c>
      <c r="G574">
        <v>0</v>
      </c>
      <c r="H574">
        <v>0</v>
      </c>
      <c r="I574">
        <v>10</v>
      </c>
    </row>
    <row r="575" spans="1:9" x14ac:dyDescent="0.35">
      <c r="A575">
        <v>545</v>
      </c>
      <c r="B575" s="2">
        <v>45420</v>
      </c>
      <c r="C575">
        <v>289</v>
      </c>
      <c r="D575" t="s">
        <v>2164</v>
      </c>
      <c r="E575">
        <v>266</v>
      </c>
      <c r="F575" t="s">
        <v>23</v>
      </c>
      <c r="G575">
        <v>0</v>
      </c>
      <c r="H575">
        <v>1429.92</v>
      </c>
      <c r="I575">
        <v>0</v>
      </c>
    </row>
    <row r="576" spans="1:9" x14ac:dyDescent="0.35">
      <c r="A576">
        <v>546</v>
      </c>
      <c r="B576" s="2">
        <v>45420</v>
      </c>
      <c r="C576">
        <v>266</v>
      </c>
      <c r="D576" t="s">
        <v>23</v>
      </c>
      <c r="E576">
        <v>276</v>
      </c>
      <c r="F576" t="s">
        <v>2159</v>
      </c>
      <c r="G576">
        <v>0</v>
      </c>
      <c r="H576">
        <v>0</v>
      </c>
      <c r="I576">
        <v>26000</v>
      </c>
    </row>
    <row r="577" spans="1:9" x14ac:dyDescent="0.35">
      <c r="A577">
        <v>547</v>
      </c>
      <c r="B577" s="2">
        <v>45420</v>
      </c>
      <c r="C577">
        <v>265</v>
      </c>
      <c r="D577" t="s">
        <v>2162</v>
      </c>
      <c r="E577">
        <v>266</v>
      </c>
      <c r="F577" t="s">
        <v>23</v>
      </c>
      <c r="G577">
        <v>0</v>
      </c>
      <c r="H577">
        <v>2100</v>
      </c>
      <c r="I577">
        <v>0</v>
      </c>
    </row>
    <row r="578" spans="1:9" x14ac:dyDescent="0.35">
      <c r="A578">
        <v>548</v>
      </c>
      <c r="B578" s="2">
        <v>45420</v>
      </c>
      <c r="E578">
        <v>266</v>
      </c>
      <c r="F578" t="s">
        <v>23</v>
      </c>
      <c r="G578">
        <v>0</v>
      </c>
      <c r="H578">
        <v>810</v>
      </c>
      <c r="I578">
        <v>0</v>
      </c>
    </row>
    <row r="579" spans="1:9" x14ac:dyDescent="0.35">
      <c r="A579">
        <v>549</v>
      </c>
      <c r="B579" s="2">
        <v>45420</v>
      </c>
      <c r="C579">
        <v>267</v>
      </c>
      <c r="D579" t="s">
        <v>2172</v>
      </c>
      <c r="E579">
        <v>266</v>
      </c>
      <c r="F579" t="s">
        <v>23</v>
      </c>
      <c r="G579">
        <v>0</v>
      </c>
      <c r="H579">
        <v>620</v>
      </c>
      <c r="I579">
        <v>0</v>
      </c>
    </row>
    <row r="580" spans="1:9" x14ac:dyDescent="0.35">
      <c r="A580">
        <v>526</v>
      </c>
      <c r="B580" s="2">
        <v>45419</v>
      </c>
      <c r="C580">
        <v>276</v>
      </c>
      <c r="D580" t="s">
        <v>2159</v>
      </c>
      <c r="E580">
        <v>266</v>
      </c>
      <c r="F580" t="s">
        <v>23</v>
      </c>
      <c r="G580">
        <v>1</v>
      </c>
      <c r="H580">
        <v>27455.68</v>
      </c>
      <c r="I580">
        <v>0</v>
      </c>
    </row>
    <row r="581" spans="1:9" x14ac:dyDescent="0.35">
      <c r="A581">
        <v>527</v>
      </c>
      <c r="B581" s="2">
        <v>45419</v>
      </c>
      <c r="C581">
        <v>275</v>
      </c>
      <c r="D581" t="s">
        <v>2160</v>
      </c>
      <c r="E581">
        <v>266</v>
      </c>
      <c r="F581" t="s">
        <v>23</v>
      </c>
      <c r="G581">
        <v>1</v>
      </c>
      <c r="H581">
        <v>31592.48</v>
      </c>
      <c r="I581">
        <v>0</v>
      </c>
    </row>
    <row r="582" spans="1:9" x14ac:dyDescent="0.35">
      <c r="A582">
        <v>528</v>
      </c>
      <c r="B582" s="2">
        <v>45419</v>
      </c>
      <c r="C582">
        <v>277</v>
      </c>
      <c r="D582" t="s">
        <v>2161</v>
      </c>
      <c r="E582">
        <v>266</v>
      </c>
      <c r="F582" t="s">
        <v>23</v>
      </c>
      <c r="G582">
        <v>1</v>
      </c>
      <c r="H582">
        <v>4280.24</v>
      </c>
      <c r="I582">
        <v>0</v>
      </c>
    </row>
    <row r="583" spans="1:9" x14ac:dyDescent="0.35">
      <c r="A583">
        <v>529</v>
      </c>
      <c r="B583" s="2">
        <v>45419</v>
      </c>
      <c r="C583">
        <v>265</v>
      </c>
      <c r="D583" t="s">
        <v>2162</v>
      </c>
      <c r="E583">
        <v>266</v>
      </c>
      <c r="F583" t="s">
        <v>23</v>
      </c>
      <c r="G583">
        <v>1</v>
      </c>
      <c r="H583">
        <v>18382.87</v>
      </c>
      <c r="I583">
        <v>0</v>
      </c>
    </row>
    <row r="584" spans="1:9" x14ac:dyDescent="0.35">
      <c r="A584">
        <v>533</v>
      </c>
      <c r="B584" s="2">
        <v>45419</v>
      </c>
      <c r="C584">
        <v>266</v>
      </c>
      <c r="D584" t="s">
        <v>23</v>
      </c>
      <c r="E584">
        <v>265</v>
      </c>
      <c r="F584" t="s">
        <v>2162</v>
      </c>
      <c r="G584">
        <v>0</v>
      </c>
      <c r="H584">
        <v>0</v>
      </c>
      <c r="I584">
        <v>60010</v>
      </c>
    </row>
    <row r="585" spans="1:9" x14ac:dyDescent="0.35">
      <c r="A585">
        <v>534</v>
      </c>
      <c r="B585" s="2">
        <v>45419</v>
      </c>
      <c r="C585">
        <v>266</v>
      </c>
      <c r="D585" t="s">
        <v>23</v>
      </c>
      <c r="E585">
        <v>276</v>
      </c>
      <c r="F585" t="s">
        <v>2159</v>
      </c>
      <c r="G585">
        <v>0</v>
      </c>
      <c r="H585">
        <v>0</v>
      </c>
      <c r="I585">
        <v>187000</v>
      </c>
    </row>
    <row r="586" spans="1:9" x14ac:dyDescent="0.35">
      <c r="A586">
        <v>535</v>
      </c>
      <c r="B586" s="2">
        <v>45419</v>
      </c>
      <c r="C586">
        <v>266</v>
      </c>
      <c r="D586" t="s">
        <v>23</v>
      </c>
      <c r="E586">
        <v>278</v>
      </c>
      <c r="F586" t="s">
        <v>2163</v>
      </c>
      <c r="G586">
        <v>0</v>
      </c>
      <c r="H586">
        <v>0</v>
      </c>
      <c r="I586">
        <v>562</v>
      </c>
    </row>
    <row r="587" spans="1:9" x14ac:dyDescent="0.35">
      <c r="A587">
        <v>536</v>
      </c>
      <c r="B587" s="2">
        <v>45419</v>
      </c>
      <c r="C587">
        <v>266</v>
      </c>
      <c r="D587" t="s">
        <v>23</v>
      </c>
      <c r="E587">
        <v>291</v>
      </c>
      <c r="F587" t="s">
        <v>2165</v>
      </c>
      <c r="G587">
        <v>0</v>
      </c>
      <c r="H587">
        <v>0</v>
      </c>
      <c r="I587">
        <v>150000</v>
      </c>
    </row>
    <row r="588" spans="1:9" x14ac:dyDescent="0.35">
      <c r="A588">
        <v>537</v>
      </c>
      <c r="B588" s="2">
        <v>45419</v>
      </c>
      <c r="C588">
        <v>265</v>
      </c>
      <c r="D588" t="s">
        <v>2162</v>
      </c>
      <c r="E588">
        <v>266</v>
      </c>
      <c r="F588" t="s">
        <v>23</v>
      </c>
      <c r="G588">
        <v>0</v>
      </c>
      <c r="H588">
        <v>8600</v>
      </c>
      <c r="I588">
        <v>0</v>
      </c>
    </row>
    <row r="589" spans="1:9" x14ac:dyDescent="0.35">
      <c r="A589">
        <v>697</v>
      </c>
      <c r="B589" s="2">
        <v>45419</v>
      </c>
      <c r="E589">
        <v>266</v>
      </c>
      <c r="F589" t="s">
        <v>23</v>
      </c>
      <c r="G589">
        <v>0</v>
      </c>
      <c r="H589">
        <v>32800</v>
      </c>
      <c r="I589">
        <v>0</v>
      </c>
    </row>
    <row r="590" spans="1:9" x14ac:dyDescent="0.35">
      <c r="A590">
        <v>698</v>
      </c>
      <c r="B590" s="2">
        <v>45419</v>
      </c>
      <c r="C590">
        <v>266</v>
      </c>
      <c r="D590" t="s">
        <v>23</v>
      </c>
      <c r="G590">
        <v>0</v>
      </c>
      <c r="H590">
        <v>0</v>
      </c>
      <c r="I590">
        <v>101053</v>
      </c>
    </row>
    <row r="591" spans="1:9" x14ac:dyDescent="0.35">
      <c r="A591">
        <v>522</v>
      </c>
      <c r="B591" s="2">
        <v>45418</v>
      </c>
      <c r="C591">
        <v>276</v>
      </c>
      <c r="D591" t="s">
        <v>2159</v>
      </c>
      <c r="E591">
        <v>266</v>
      </c>
      <c r="F591" t="s">
        <v>23</v>
      </c>
      <c r="G591">
        <v>1</v>
      </c>
      <c r="H591">
        <v>162249.81</v>
      </c>
      <c r="I591">
        <v>0</v>
      </c>
    </row>
    <row r="592" spans="1:9" x14ac:dyDescent="0.35">
      <c r="A592">
        <v>523</v>
      </c>
      <c r="B592" s="2">
        <v>45418</v>
      </c>
      <c r="C592">
        <v>275</v>
      </c>
      <c r="D592" t="s">
        <v>2160</v>
      </c>
      <c r="E592">
        <v>266</v>
      </c>
      <c r="F592" t="s">
        <v>23</v>
      </c>
      <c r="G592">
        <v>1</v>
      </c>
      <c r="H592">
        <v>234712.68</v>
      </c>
      <c r="I592">
        <v>0</v>
      </c>
    </row>
    <row r="593" spans="1:9" x14ac:dyDescent="0.35">
      <c r="A593">
        <v>524</v>
      </c>
      <c r="B593" s="2">
        <v>45418</v>
      </c>
      <c r="C593">
        <v>277</v>
      </c>
      <c r="D593" t="s">
        <v>2161</v>
      </c>
      <c r="E593">
        <v>266</v>
      </c>
      <c r="F593" t="s">
        <v>23</v>
      </c>
      <c r="G593">
        <v>1</v>
      </c>
      <c r="H593">
        <v>30315.56</v>
      </c>
      <c r="I593">
        <v>0</v>
      </c>
    </row>
    <row r="594" spans="1:9" x14ac:dyDescent="0.35">
      <c r="A594">
        <v>525</v>
      </c>
      <c r="B594" s="2">
        <v>45418</v>
      </c>
      <c r="C594">
        <v>265</v>
      </c>
      <c r="D594" t="s">
        <v>2162</v>
      </c>
      <c r="E594">
        <v>266</v>
      </c>
      <c r="F594" t="s">
        <v>23</v>
      </c>
      <c r="G594">
        <v>1</v>
      </c>
      <c r="H594">
        <v>149959.57</v>
      </c>
      <c r="I594">
        <v>0</v>
      </c>
    </row>
    <row r="595" spans="1:9" x14ac:dyDescent="0.35">
      <c r="A595">
        <v>530</v>
      </c>
      <c r="B595" s="2">
        <v>45418</v>
      </c>
      <c r="C595">
        <v>266</v>
      </c>
      <c r="D595" t="s">
        <v>23</v>
      </c>
      <c r="E595">
        <v>291</v>
      </c>
      <c r="F595" t="s">
        <v>2165</v>
      </c>
      <c r="G595">
        <v>0</v>
      </c>
      <c r="H595">
        <v>0</v>
      </c>
      <c r="I595">
        <v>560000</v>
      </c>
    </row>
    <row r="596" spans="1:9" x14ac:dyDescent="0.35">
      <c r="A596">
        <v>532</v>
      </c>
      <c r="B596" s="2">
        <v>45418</v>
      </c>
      <c r="C596">
        <v>266</v>
      </c>
      <c r="D596" t="s">
        <v>23</v>
      </c>
      <c r="E596">
        <v>265</v>
      </c>
      <c r="F596" t="s">
        <v>2162</v>
      </c>
      <c r="G596">
        <v>0</v>
      </c>
      <c r="H596">
        <v>0</v>
      </c>
      <c r="I596">
        <v>25310</v>
      </c>
    </row>
    <row r="597" spans="1:9" x14ac:dyDescent="0.35">
      <c r="A597">
        <v>696</v>
      </c>
      <c r="B597" s="2">
        <v>45418</v>
      </c>
      <c r="C597">
        <v>266</v>
      </c>
      <c r="D597" t="s">
        <v>23</v>
      </c>
      <c r="G597">
        <v>0</v>
      </c>
      <c r="H597">
        <v>0</v>
      </c>
      <c r="I597">
        <v>29230</v>
      </c>
    </row>
    <row r="598" spans="1:9" x14ac:dyDescent="0.35">
      <c r="A598">
        <v>518</v>
      </c>
      <c r="B598" s="2">
        <v>45415</v>
      </c>
      <c r="C598">
        <v>276</v>
      </c>
      <c r="D598" t="s">
        <v>2159</v>
      </c>
      <c r="E598">
        <v>266</v>
      </c>
      <c r="F598" t="s">
        <v>23</v>
      </c>
      <c r="G598">
        <v>1</v>
      </c>
      <c r="H598">
        <v>46259.25</v>
      </c>
      <c r="I598">
        <v>0</v>
      </c>
    </row>
    <row r="599" spans="1:9" x14ac:dyDescent="0.35">
      <c r="A599">
        <v>519</v>
      </c>
      <c r="B599" s="2">
        <v>45415</v>
      </c>
      <c r="C599">
        <v>275</v>
      </c>
      <c r="D599" t="s">
        <v>2160</v>
      </c>
      <c r="E599">
        <v>266</v>
      </c>
      <c r="F599" t="s">
        <v>23</v>
      </c>
      <c r="G599">
        <v>1</v>
      </c>
      <c r="H599">
        <v>39897.54</v>
      </c>
      <c r="I599">
        <v>0</v>
      </c>
    </row>
    <row r="600" spans="1:9" x14ac:dyDescent="0.35">
      <c r="A600">
        <v>520</v>
      </c>
      <c r="B600" s="2">
        <v>45415</v>
      </c>
      <c r="C600">
        <v>277</v>
      </c>
      <c r="D600" t="s">
        <v>2161</v>
      </c>
      <c r="E600">
        <v>266</v>
      </c>
      <c r="F600" t="s">
        <v>23</v>
      </c>
      <c r="G600">
        <v>1</v>
      </c>
      <c r="H600">
        <v>5723.58</v>
      </c>
      <c r="I600">
        <v>0</v>
      </c>
    </row>
    <row r="601" spans="1:9" x14ac:dyDescent="0.35">
      <c r="A601">
        <v>521</v>
      </c>
      <c r="B601" s="2">
        <v>45415</v>
      </c>
      <c r="C601">
        <v>265</v>
      </c>
      <c r="D601" t="s">
        <v>2162</v>
      </c>
      <c r="E601">
        <v>266</v>
      </c>
      <c r="F601" t="s">
        <v>23</v>
      </c>
      <c r="G601">
        <v>1</v>
      </c>
      <c r="H601">
        <v>13494.78</v>
      </c>
      <c r="I601">
        <v>0</v>
      </c>
    </row>
    <row r="602" spans="1:9" x14ac:dyDescent="0.35">
      <c r="A602">
        <v>692</v>
      </c>
      <c r="B602" s="2">
        <v>45415</v>
      </c>
      <c r="C602">
        <v>278</v>
      </c>
      <c r="D602" t="s">
        <v>2163</v>
      </c>
      <c r="E602">
        <v>266</v>
      </c>
      <c r="F602" t="s">
        <v>23</v>
      </c>
      <c r="G602">
        <v>0</v>
      </c>
      <c r="H602">
        <v>4800</v>
      </c>
      <c r="I602">
        <v>0</v>
      </c>
    </row>
    <row r="603" spans="1:9" x14ac:dyDescent="0.35">
      <c r="A603">
        <v>693</v>
      </c>
      <c r="B603" s="2">
        <v>45415</v>
      </c>
      <c r="E603">
        <v>266</v>
      </c>
      <c r="F603" t="s">
        <v>23</v>
      </c>
      <c r="G603">
        <v>0</v>
      </c>
      <c r="H603">
        <v>1800</v>
      </c>
      <c r="I603">
        <v>0</v>
      </c>
    </row>
    <row r="604" spans="1:9" x14ac:dyDescent="0.35">
      <c r="A604">
        <v>694</v>
      </c>
      <c r="B604" s="2">
        <v>45415</v>
      </c>
      <c r="C604">
        <v>265</v>
      </c>
      <c r="D604" t="s">
        <v>2162</v>
      </c>
      <c r="E604">
        <v>266</v>
      </c>
      <c r="F604" t="s">
        <v>23</v>
      </c>
      <c r="G604">
        <v>0</v>
      </c>
      <c r="H604">
        <v>4870</v>
      </c>
      <c r="I604">
        <v>0</v>
      </c>
    </row>
    <row r="605" spans="1:9" x14ac:dyDescent="0.35">
      <c r="A605">
        <v>695</v>
      </c>
      <c r="B605" s="2">
        <v>45415</v>
      </c>
      <c r="C605">
        <v>266</v>
      </c>
      <c r="D605" t="s">
        <v>23</v>
      </c>
      <c r="G605">
        <v>0</v>
      </c>
      <c r="H605">
        <v>0</v>
      </c>
      <c r="I605">
        <v>14100</v>
      </c>
    </row>
    <row r="606" spans="1:9" x14ac:dyDescent="0.35">
      <c r="A606">
        <v>513</v>
      </c>
      <c r="B606" s="2">
        <v>45414</v>
      </c>
      <c r="C606">
        <v>276</v>
      </c>
      <c r="D606" t="s">
        <v>2159</v>
      </c>
      <c r="E606">
        <v>266</v>
      </c>
      <c r="F606" t="s">
        <v>23</v>
      </c>
      <c r="G606">
        <v>1</v>
      </c>
      <c r="H606">
        <v>97386.22</v>
      </c>
      <c r="I606">
        <v>0</v>
      </c>
    </row>
    <row r="607" spans="1:9" x14ac:dyDescent="0.35">
      <c r="A607">
        <v>514</v>
      </c>
      <c r="B607" s="2">
        <v>45414</v>
      </c>
      <c r="C607">
        <v>275</v>
      </c>
      <c r="D607" t="s">
        <v>2160</v>
      </c>
      <c r="E607">
        <v>266</v>
      </c>
      <c r="F607" t="s">
        <v>23</v>
      </c>
      <c r="G607">
        <v>1</v>
      </c>
      <c r="H607">
        <v>86356.6</v>
      </c>
      <c r="I607">
        <v>0</v>
      </c>
    </row>
    <row r="608" spans="1:9" x14ac:dyDescent="0.35">
      <c r="A608">
        <v>516</v>
      </c>
      <c r="B608" s="2">
        <v>45414</v>
      </c>
      <c r="C608">
        <v>265</v>
      </c>
      <c r="D608" t="s">
        <v>2162</v>
      </c>
      <c r="E608">
        <v>266</v>
      </c>
      <c r="F608" t="s">
        <v>23</v>
      </c>
      <c r="G608">
        <v>1</v>
      </c>
      <c r="H608">
        <v>93872.18</v>
      </c>
      <c r="I608">
        <v>0</v>
      </c>
    </row>
    <row r="609" spans="1:9" x14ac:dyDescent="0.35">
      <c r="A609">
        <v>660</v>
      </c>
      <c r="B609" s="2">
        <v>45414</v>
      </c>
      <c r="C609">
        <v>266</v>
      </c>
      <c r="D609" t="s">
        <v>23</v>
      </c>
      <c r="E609">
        <v>276</v>
      </c>
      <c r="F609" t="s">
        <v>2159</v>
      </c>
      <c r="G609">
        <v>0</v>
      </c>
      <c r="H609">
        <v>0</v>
      </c>
      <c r="I609">
        <v>16014</v>
      </c>
    </row>
    <row r="610" spans="1:9" x14ac:dyDescent="0.35">
      <c r="A610">
        <v>685</v>
      </c>
      <c r="B610" s="2">
        <v>45414</v>
      </c>
      <c r="C610">
        <v>277</v>
      </c>
      <c r="D610" t="s">
        <v>2161</v>
      </c>
      <c r="E610">
        <v>266</v>
      </c>
      <c r="F610" t="s">
        <v>23</v>
      </c>
      <c r="G610">
        <v>1</v>
      </c>
      <c r="H610">
        <v>10817.87</v>
      </c>
      <c r="I610">
        <v>0</v>
      </c>
    </row>
    <row r="611" spans="1:9" x14ac:dyDescent="0.35">
      <c r="A611">
        <v>686</v>
      </c>
      <c r="B611" s="2">
        <v>45414</v>
      </c>
      <c r="C611">
        <v>265</v>
      </c>
      <c r="D611" t="s">
        <v>2162</v>
      </c>
      <c r="E611">
        <v>266</v>
      </c>
      <c r="F611" t="s">
        <v>23</v>
      </c>
      <c r="G611">
        <v>0</v>
      </c>
      <c r="H611">
        <v>3567.45</v>
      </c>
      <c r="I611">
        <v>0</v>
      </c>
    </row>
    <row r="612" spans="1:9" x14ac:dyDescent="0.35">
      <c r="A612">
        <v>687</v>
      </c>
      <c r="B612" s="2">
        <v>45414</v>
      </c>
      <c r="E612">
        <v>266</v>
      </c>
      <c r="F612" t="s">
        <v>23</v>
      </c>
      <c r="G612">
        <v>0</v>
      </c>
      <c r="H612">
        <v>4200</v>
      </c>
      <c r="I612">
        <v>0</v>
      </c>
    </row>
    <row r="613" spans="1:9" x14ac:dyDescent="0.35">
      <c r="A613">
        <v>689</v>
      </c>
      <c r="B613" s="2">
        <v>45414</v>
      </c>
      <c r="C613">
        <v>266</v>
      </c>
      <c r="D613" t="s">
        <v>23</v>
      </c>
      <c r="E613">
        <v>265</v>
      </c>
      <c r="F613" t="s">
        <v>2162</v>
      </c>
      <c r="G613">
        <v>0</v>
      </c>
      <c r="H613">
        <v>0</v>
      </c>
      <c r="I613">
        <v>10010</v>
      </c>
    </row>
    <row r="614" spans="1:9" x14ac:dyDescent="0.35">
      <c r="A614">
        <v>690</v>
      </c>
      <c r="B614" s="2">
        <v>45414</v>
      </c>
      <c r="C614">
        <v>266</v>
      </c>
      <c r="D614" t="s">
        <v>23</v>
      </c>
      <c r="G614">
        <v>0</v>
      </c>
      <c r="H614">
        <v>0</v>
      </c>
      <c r="I614">
        <v>24970</v>
      </c>
    </row>
    <row r="615" spans="1:9" x14ac:dyDescent="0.35">
      <c r="A615">
        <v>691</v>
      </c>
      <c r="B615" s="2">
        <v>45414</v>
      </c>
      <c r="C615">
        <v>266</v>
      </c>
      <c r="D615" t="s">
        <v>23</v>
      </c>
      <c r="E615">
        <v>278</v>
      </c>
      <c r="F615" t="s">
        <v>2163</v>
      </c>
      <c r="G615">
        <v>0</v>
      </c>
      <c r="H615">
        <v>0</v>
      </c>
      <c r="I615">
        <v>20410</v>
      </c>
    </row>
    <row r="616" spans="1:9" x14ac:dyDescent="0.35">
      <c r="A616">
        <v>499</v>
      </c>
      <c r="B616" s="2">
        <v>45412</v>
      </c>
      <c r="C616">
        <v>289</v>
      </c>
      <c r="D616" t="s">
        <v>2164</v>
      </c>
      <c r="E616">
        <v>266</v>
      </c>
      <c r="F616" t="s">
        <v>23</v>
      </c>
      <c r="G616">
        <v>0</v>
      </c>
      <c r="H616">
        <v>230.29</v>
      </c>
      <c r="I616">
        <v>0</v>
      </c>
    </row>
    <row r="617" spans="1:9" x14ac:dyDescent="0.35">
      <c r="A617">
        <v>502</v>
      </c>
      <c r="B617" s="2">
        <v>45412</v>
      </c>
      <c r="C617">
        <v>266</v>
      </c>
      <c r="D617" t="s">
        <v>23</v>
      </c>
      <c r="E617">
        <v>276</v>
      </c>
      <c r="F617" t="s">
        <v>2159</v>
      </c>
      <c r="G617">
        <v>0</v>
      </c>
      <c r="H617">
        <v>0</v>
      </c>
      <c r="I617">
        <v>75010</v>
      </c>
    </row>
    <row r="618" spans="1:9" x14ac:dyDescent="0.35">
      <c r="A618">
        <v>505</v>
      </c>
      <c r="B618" s="2">
        <v>45412</v>
      </c>
      <c r="C618">
        <v>266</v>
      </c>
      <c r="D618" t="s">
        <v>23</v>
      </c>
      <c r="E618">
        <v>290</v>
      </c>
      <c r="F618" t="s">
        <v>2166</v>
      </c>
      <c r="G618">
        <v>0</v>
      </c>
      <c r="H618">
        <v>0</v>
      </c>
      <c r="I618">
        <v>6740</v>
      </c>
    </row>
    <row r="619" spans="1:9" x14ac:dyDescent="0.35">
      <c r="A619">
        <v>506</v>
      </c>
      <c r="B619" s="2">
        <v>45412</v>
      </c>
      <c r="C619">
        <v>266</v>
      </c>
      <c r="D619" t="s">
        <v>23</v>
      </c>
      <c r="E619">
        <v>265</v>
      </c>
      <c r="F619" t="s">
        <v>2162</v>
      </c>
      <c r="G619">
        <v>0</v>
      </c>
      <c r="H619">
        <v>0</v>
      </c>
      <c r="I619">
        <v>42110</v>
      </c>
    </row>
    <row r="620" spans="1:9" x14ac:dyDescent="0.35">
      <c r="A620">
        <v>507</v>
      </c>
      <c r="B620" s="2">
        <v>45412</v>
      </c>
      <c r="C620">
        <v>266</v>
      </c>
      <c r="D620" t="s">
        <v>23</v>
      </c>
      <c r="E620">
        <v>291</v>
      </c>
      <c r="F620" t="s">
        <v>2165</v>
      </c>
      <c r="G620">
        <v>0</v>
      </c>
      <c r="H620">
        <v>0</v>
      </c>
      <c r="I620">
        <v>10</v>
      </c>
    </row>
    <row r="621" spans="1:9" x14ac:dyDescent="0.35">
      <c r="A621">
        <v>508</v>
      </c>
      <c r="B621" s="2">
        <v>45412</v>
      </c>
      <c r="C621">
        <v>263</v>
      </c>
      <c r="D621" t="s">
        <v>2173</v>
      </c>
      <c r="E621">
        <v>266</v>
      </c>
      <c r="F621" t="s">
        <v>23</v>
      </c>
      <c r="G621">
        <v>0</v>
      </c>
      <c r="H621">
        <v>8000</v>
      </c>
      <c r="I621">
        <v>0</v>
      </c>
    </row>
    <row r="622" spans="1:9" x14ac:dyDescent="0.35">
      <c r="A622">
        <v>511</v>
      </c>
      <c r="B622" s="2">
        <v>45412</v>
      </c>
      <c r="C622">
        <v>278</v>
      </c>
      <c r="D622" t="s">
        <v>2163</v>
      </c>
      <c r="E622">
        <v>266</v>
      </c>
      <c r="F622" t="s">
        <v>23</v>
      </c>
      <c r="G622">
        <v>0</v>
      </c>
      <c r="H622">
        <v>4479.24</v>
      </c>
      <c r="I622">
        <v>0</v>
      </c>
    </row>
    <row r="623" spans="1:9" x14ac:dyDescent="0.35">
      <c r="A623">
        <v>512</v>
      </c>
      <c r="B623" s="2">
        <v>45412</v>
      </c>
      <c r="C623">
        <v>276</v>
      </c>
      <c r="D623" t="s">
        <v>2159</v>
      </c>
      <c r="E623">
        <v>266</v>
      </c>
      <c r="F623" t="s">
        <v>23</v>
      </c>
      <c r="G623">
        <v>0</v>
      </c>
      <c r="H623">
        <v>12771.24</v>
      </c>
      <c r="I623">
        <v>0</v>
      </c>
    </row>
    <row r="624" spans="1:9" x14ac:dyDescent="0.35">
      <c r="A624">
        <v>487</v>
      </c>
      <c r="B624" s="2">
        <v>45411</v>
      </c>
      <c r="C624">
        <v>263</v>
      </c>
      <c r="D624" t="s">
        <v>2173</v>
      </c>
      <c r="E624">
        <v>266</v>
      </c>
      <c r="F624" t="s">
        <v>23</v>
      </c>
      <c r="G624">
        <v>0</v>
      </c>
      <c r="H624">
        <v>10850</v>
      </c>
      <c r="I624">
        <v>0</v>
      </c>
    </row>
    <row r="625" spans="1:9" x14ac:dyDescent="0.35">
      <c r="A625">
        <v>488</v>
      </c>
      <c r="B625" s="2">
        <v>45411</v>
      </c>
      <c r="C625">
        <v>275</v>
      </c>
      <c r="D625" t="s">
        <v>2160</v>
      </c>
      <c r="E625">
        <v>266</v>
      </c>
      <c r="F625" t="s">
        <v>23</v>
      </c>
      <c r="G625">
        <v>1</v>
      </c>
      <c r="H625">
        <v>284419.65000000002</v>
      </c>
      <c r="I625">
        <v>0</v>
      </c>
    </row>
    <row r="626" spans="1:9" x14ac:dyDescent="0.35">
      <c r="A626">
        <v>489</v>
      </c>
      <c r="B626" s="2">
        <v>45411</v>
      </c>
      <c r="C626">
        <v>277</v>
      </c>
      <c r="D626" t="s">
        <v>2161</v>
      </c>
      <c r="E626">
        <v>266</v>
      </c>
      <c r="F626" t="s">
        <v>23</v>
      </c>
      <c r="G626">
        <v>1</v>
      </c>
      <c r="H626">
        <v>29925.040000000001</v>
      </c>
      <c r="I626">
        <v>0</v>
      </c>
    </row>
    <row r="627" spans="1:9" x14ac:dyDescent="0.35">
      <c r="A627">
        <v>490</v>
      </c>
      <c r="B627" s="2">
        <v>45411</v>
      </c>
      <c r="C627">
        <v>266</v>
      </c>
      <c r="D627" t="s">
        <v>23</v>
      </c>
      <c r="E627">
        <v>291</v>
      </c>
      <c r="F627" t="s">
        <v>2165</v>
      </c>
      <c r="G627">
        <v>0</v>
      </c>
      <c r="H627">
        <v>0</v>
      </c>
      <c r="I627">
        <v>100010</v>
      </c>
    </row>
    <row r="628" spans="1:9" x14ac:dyDescent="0.35">
      <c r="A628">
        <v>491</v>
      </c>
      <c r="B628" s="2">
        <v>45411</v>
      </c>
      <c r="C628">
        <v>266</v>
      </c>
      <c r="D628" t="s">
        <v>23</v>
      </c>
      <c r="E628">
        <v>272</v>
      </c>
      <c r="F628" t="s">
        <v>2168</v>
      </c>
      <c r="G628">
        <v>0</v>
      </c>
      <c r="H628">
        <v>0</v>
      </c>
      <c r="I628">
        <v>28774.55</v>
      </c>
    </row>
    <row r="629" spans="1:9" x14ac:dyDescent="0.35">
      <c r="A629">
        <v>492</v>
      </c>
      <c r="B629" s="2">
        <v>45411</v>
      </c>
      <c r="C629">
        <v>266</v>
      </c>
      <c r="D629" t="s">
        <v>23</v>
      </c>
      <c r="E629">
        <v>290</v>
      </c>
      <c r="F629" t="s">
        <v>2166</v>
      </c>
      <c r="G629">
        <v>0</v>
      </c>
      <c r="H629">
        <v>0</v>
      </c>
      <c r="I629">
        <v>1130</v>
      </c>
    </row>
    <row r="630" spans="1:9" x14ac:dyDescent="0.35">
      <c r="A630">
        <v>493</v>
      </c>
      <c r="B630" s="2">
        <v>45411</v>
      </c>
      <c r="C630">
        <v>265</v>
      </c>
      <c r="D630" t="s">
        <v>2162</v>
      </c>
      <c r="E630">
        <v>266</v>
      </c>
      <c r="F630" t="s">
        <v>23</v>
      </c>
      <c r="G630">
        <v>0</v>
      </c>
      <c r="H630">
        <v>160800</v>
      </c>
      <c r="I630">
        <v>0</v>
      </c>
    </row>
    <row r="631" spans="1:9" x14ac:dyDescent="0.35">
      <c r="A631">
        <v>494</v>
      </c>
      <c r="B631" s="2">
        <v>45411</v>
      </c>
      <c r="C631">
        <v>276</v>
      </c>
      <c r="D631" t="s">
        <v>2159</v>
      </c>
      <c r="E631">
        <v>266</v>
      </c>
      <c r="F631" t="s">
        <v>23</v>
      </c>
      <c r="G631">
        <v>0</v>
      </c>
      <c r="H631">
        <v>145850</v>
      </c>
      <c r="I631">
        <v>0</v>
      </c>
    </row>
    <row r="632" spans="1:9" x14ac:dyDescent="0.35">
      <c r="A632">
        <v>495</v>
      </c>
      <c r="B632" s="2">
        <v>45411</v>
      </c>
      <c r="C632">
        <v>263</v>
      </c>
      <c r="D632" t="s">
        <v>2173</v>
      </c>
      <c r="E632">
        <v>266</v>
      </c>
      <c r="F632" t="s">
        <v>23</v>
      </c>
      <c r="G632">
        <v>0</v>
      </c>
      <c r="H632">
        <v>25300</v>
      </c>
      <c r="I632">
        <v>0</v>
      </c>
    </row>
    <row r="633" spans="1:9" x14ac:dyDescent="0.35">
      <c r="A633">
        <v>496</v>
      </c>
      <c r="B633" s="2">
        <v>45411</v>
      </c>
      <c r="C633">
        <v>266</v>
      </c>
      <c r="D633" t="s">
        <v>23</v>
      </c>
      <c r="E633">
        <v>272</v>
      </c>
      <c r="F633" t="s">
        <v>2168</v>
      </c>
      <c r="G633">
        <v>0</v>
      </c>
      <c r="H633">
        <v>0</v>
      </c>
      <c r="I633">
        <v>10000</v>
      </c>
    </row>
    <row r="634" spans="1:9" x14ac:dyDescent="0.35">
      <c r="A634">
        <v>498</v>
      </c>
      <c r="B634" s="2">
        <v>45411</v>
      </c>
      <c r="C634">
        <v>265</v>
      </c>
      <c r="D634" t="s">
        <v>2162</v>
      </c>
      <c r="E634">
        <v>266</v>
      </c>
      <c r="F634" t="s">
        <v>23</v>
      </c>
      <c r="G634">
        <v>0</v>
      </c>
      <c r="H634">
        <v>5000</v>
      </c>
      <c r="I634">
        <v>0</v>
      </c>
    </row>
    <row r="635" spans="1:9" x14ac:dyDescent="0.35">
      <c r="A635">
        <v>479</v>
      </c>
      <c r="B635" s="2">
        <v>45408</v>
      </c>
      <c r="C635">
        <v>266</v>
      </c>
      <c r="D635" t="s">
        <v>23</v>
      </c>
      <c r="E635">
        <v>291</v>
      </c>
      <c r="F635" t="s">
        <v>2165</v>
      </c>
      <c r="G635">
        <v>0</v>
      </c>
      <c r="H635">
        <v>0</v>
      </c>
      <c r="I635">
        <v>112010</v>
      </c>
    </row>
    <row r="636" spans="1:9" x14ac:dyDescent="0.35">
      <c r="A636">
        <v>480</v>
      </c>
      <c r="B636" s="2">
        <v>45408</v>
      </c>
      <c r="C636">
        <v>266</v>
      </c>
      <c r="D636" t="s">
        <v>23</v>
      </c>
      <c r="E636">
        <v>272</v>
      </c>
      <c r="F636" t="s">
        <v>2168</v>
      </c>
      <c r="G636">
        <v>0</v>
      </c>
      <c r="H636">
        <v>0</v>
      </c>
      <c r="I636">
        <v>3571.43</v>
      </c>
    </row>
    <row r="637" spans="1:9" x14ac:dyDescent="0.35">
      <c r="A637">
        <v>482</v>
      </c>
      <c r="B637" s="2">
        <v>45408</v>
      </c>
      <c r="C637">
        <v>266</v>
      </c>
      <c r="D637" t="s">
        <v>23</v>
      </c>
      <c r="E637">
        <v>291</v>
      </c>
      <c r="F637" t="s">
        <v>2165</v>
      </c>
      <c r="G637">
        <v>0</v>
      </c>
      <c r="H637">
        <v>0</v>
      </c>
      <c r="I637">
        <v>4000</v>
      </c>
    </row>
    <row r="638" spans="1:9" x14ac:dyDescent="0.35">
      <c r="A638">
        <v>483</v>
      </c>
      <c r="B638" s="2">
        <v>45408</v>
      </c>
      <c r="C638">
        <v>266</v>
      </c>
      <c r="D638" t="s">
        <v>23</v>
      </c>
      <c r="E638">
        <v>265</v>
      </c>
      <c r="F638" t="s">
        <v>2162</v>
      </c>
      <c r="G638">
        <v>0</v>
      </c>
      <c r="H638">
        <v>0</v>
      </c>
      <c r="I638">
        <v>6000</v>
      </c>
    </row>
    <row r="639" spans="1:9" x14ac:dyDescent="0.35">
      <c r="A639">
        <v>484</v>
      </c>
      <c r="B639" s="2">
        <v>45408</v>
      </c>
      <c r="C639">
        <v>289</v>
      </c>
      <c r="D639" t="s">
        <v>2164</v>
      </c>
      <c r="E639">
        <v>266</v>
      </c>
      <c r="F639" t="s">
        <v>23</v>
      </c>
      <c r="G639">
        <v>0</v>
      </c>
      <c r="H639">
        <v>5000</v>
      </c>
      <c r="I639">
        <v>0</v>
      </c>
    </row>
    <row r="640" spans="1:9" x14ac:dyDescent="0.35">
      <c r="A640">
        <v>485</v>
      </c>
      <c r="B640" s="2">
        <v>45408</v>
      </c>
      <c r="C640">
        <v>265</v>
      </c>
      <c r="D640" t="s">
        <v>2162</v>
      </c>
      <c r="E640">
        <v>266</v>
      </c>
      <c r="F640" t="s">
        <v>23</v>
      </c>
      <c r="G640">
        <v>0</v>
      </c>
      <c r="H640">
        <v>5000</v>
      </c>
      <c r="I640">
        <v>0</v>
      </c>
    </row>
    <row r="641" spans="1:9" x14ac:dyDescent="0.35">
      <c r="A641">
        <v>486</v>
      </c>
      <c r="B641" s="2">
        <v>45408</v>
      </c>
      <c r="C641">
        <v>276</v>
      </c>
      <c r="D641" t="s">
        <v>2159</v>
      </c>
      <c r="E641">
        <v>266</v>
      </c>
      <c r="F641" t="s">
        <v>23</v>
      </c>
      <c r="G641">
        <v>0</v>
      </c>
      <c r="H641">
        <v>40000</v>
      </c>
      <c r="I641">
        <v>0</v>
      </c>
    </row>
    <row r="642" spans="1:9" x14ac:dyDescent="0.35">
      <c r="A642">
        <v>465</v>
      </c>
      <c r="B642" s="2">
        <v>45407</v>
      </c>
      <c r="C642">
        <v>275</v>
      </c>
      <c r="D642" t="s">
        <v>2160</v>
      </c>
      <c r="E642">
        <v>266</v>
      </c>
      <c r="F642" t="s">
        <v>23</v>
      </c>
      <c r="G642">
        <v>1</v>
      </c>
      <c r="H642">
        <v>86688.89</v>
      </c>
      <c r="I642">
        <v>0</v>
      </c>
    </row>
    <row r="643" spans="1:9" x14ac:dyDescent="0.35">
      <c r="A643">
        <v>466</v>
      </c>
      <c r="B643" s="2">
        <v>45407</v>
      </c>
      <c r="C643">
        <v>277</v>
      </c>
      <c r="D643" t="s">
        <v>2161</v>
      </c>
      <c r="E643">
        <v>266</v>
      </c>
      <c r="F643" t="s">
        <v>23</v>
      </c>
      <c r="G643">
        <v>1</v>
      </c>
      <c r="H643">
        <v>12772.06</v>
      </c>
      <c r="I643">
        <v>0</v>
      </c>
    </row>
    <row r="644" spans="1:9" x14ac:dyDescent="0.35">
      <c r="A644">
        <v>473</v>
      </c>
      <c r="B644" s="2">
        <v>45407</v>
      </c>
      <c r="C644">
        <v>266</v>
      </c>
      <c r="D644" t="s">
        <v>23</v>
      </c>
      <c r="E644">
        <v>291</v>
      </c>
      <c r="F644" t="s">
        <v>2165</v>
      </c>
      <c r="G644">
        <v>0</v>
      </c>
      <c r="H644">
        <v>0</v>
      </c>
      <c r="I644">
        <v>210010</v>
      </c>
    </row>
    <row r="645" spans="1:9" x14ac:dyDescent="0.35">
      <c r="A645">
        <v>474</v>
      </c>
      <c r="B645" s="2">
        <v>45407</v>
      </c>
      <c r="C645">
        <v>266</v>
      </c>
      <c r="D645" t="s">
        <v>23</v>
      </c>
      <c r="E645">
        <v>265</v>
      </c>
      <c r="F645" t="s">
        <v>2162</v>
      </c>
      <c r="G645">
        <v>0</v>
      </c>
      <c r="H645">
        <v>0</v>
      </c>
      <c r="I645">
        <v>57010</v>
      </c>
    </row>
    <row r="646" spans="1:9" x14ac:dyDescent="0.35">
      <c r="A646">
        <v>475</v>
      </c>
      <c r="B646" s="2">
        <v>45407</v>
      </c>
      <c r="C646">
        <v>266</v>
      </c>
      <c r="D646" t="s">
        <v>23</v>
      </c>
      <c r="E646">
        <v>276</v>
      </c>
      <c r="F646" t="s">
        <v>2159</v>
      </c>
      <c r="G646">
        <v>0</v>
      </c>
      <c r="H646">
        <v>0</v>
      </c>
      <c r="I646">
        <v>12010</v>
      </c>
    </row>
    <row r="647" spans="1:9" x14ac:dyDescent="0.35">
      <c r="A647">
        <v>476</v>
      </c>
      <c r="B647" s="2">
        <v>45407</v>
      </c>
      <c r="C647">
        <v>276</v>
      </c>
      <c r="D647" t="s">
        <v>2159</v>
      </c>
      <c r="E647">
        <v>266</v>
      </c>
      <c r="F647" t="s">
        <v>23</v>
      </c>
      <c r="G647">
        <v>0</v>
      </c>
      <c r="H647">
        <v>3000</v>
      </c>
      <c r="I647">
        <v>0</v>
      </c>
    </row>
    <row r="648" spans="1:9" x14ac:dyDescent="0.35">
      <c r="A648">
        <v>477</v>
      </c>
      <c r="B648" s="2">
        <v>45407</v>
      </c>
      <c r="C648">
        <v>265</v>
      </c>
      <c r="D648" t="s">
        <v>2162</v>
      </c>
      <c r="E648">
        <v>266</v>
      </c>
      <c r="F648" t="s">
        <v>23</v>
      </c>
      <c r="G648">
        <v>0</v>
      </c>
      <c r="H648">
        <v>7200</v>
      </c>
      <c r="I648">
        <v>0</v>
      </c>
    </row>
    <row r="649" spans="1:9" x14ac:dyDescent="0.35">
      <c r="A649">
        <v>478</v>
      </c>
      <c r="B649" s="2">
        <v>45407</v>
      </c>
      <c r="C649">
        <v>278</v>
      </c>
      <c r="D649" t="s">
        <v>2163</v>
      </c>
      <c r="E649">
        <v>266</v>
      </c>
      <c r="F649" t="s">
        <v>23</v>
      </c>
      <c r="G649">
        <v>0</v>
      </c>
      <c r="H649">
        <v>530.35</v>
      </c>
      <c r="I649">
        <v>0</v>
      </c>
    </row>
    <row r="650" spans="1:9" x14ac:dyDescent="0.35">
      <c r="A650">
        <v>460</v>
      </c>
      <c r="B650" s="2">
        <v>45406</v>
      </c>
      <c r="C650">
        <v>266</v>
      </c>
      <c r="D650" t="s">
        <v>23</v>
      </c>
      <c r="E650">
        <v>289</v>
      </c>
      <c r="F650" t="s">
        <v>2164</v>
      </c>
      <c r="G650">
        <v>0</v>
      </c>
      <c r="H650">
        <v>0</v>
      </c>
      <c r="I650">
        <v>142</v>
      </c>
    </row>
    <row r="651" spans="1:9" x14ac:dyDescent="0.35">
      <c r="A651">
        <v>461</v>
      </c>
      <c r="B651" s="2">
        <v>45406</v>
      </c>
      <c r="C651">
        <v>266</v>
      </c>
      <c r="D651" t="s">
        <v>23</v>
      </c>
      <c r="E651">
        <v>287</v>
      </c>
      <c r="F651" t="s">
        <v>2170</v>
      </c>
      <c r="G651">
        <v>0</v>
      </c>
      <c r="H651">
        <v>0</v>
      </c>
      <c r="I651">
        <v>425.7</v>
      </c>
    </row>
    <row r="652" spans="1:9" x14ac:dyDescent="0.35">
      <c r="A652">
        <v>462</v>
      </c>
      <c r="B652" s="2">
        <v>45406</v>
      </c>
      <c r="C652">
        <v>266</v>
      </c>
      <c r="D652" t="s">
        <v>23</v>
      </c>
      <c r="E652">
        <v>268</v>
      </c>
      <c r="F652" t="s">
        <v>2169</v>
      </c>
      <c r="G652">
        <v>0</v>
      </c>
      <c r="H652">
        <v>0</v>
      </c>
      <c r="I652">
        <v>425.7</v>
      </c>
    </row>
    <row r="653" spans="1:9" x14ac:dyDescent="0.35">
      <c r="A653">
        <v>463</v>
      </c>
      <c r="B653" s="2">
        <v>45406</v>
      </c>
      <c r="C653">
        <v>266</v>
      </c>
      <c r="D653" t="s">
        <v>23</v>
      </c>
      <c r="E653">
        <v>276</v>
      </c>
      <c r="F653" t="s">
        <v>2159</v>
      </c>
      <c r="G653">
        <v>0</v>
      </c>
      <c r="H653">
        <v>0</v>
      </c>
      <c r="I653">
        <v>62.66</v>
      </c>
    </row>
    <row r="654" spans="1:9" x14ac:dyDescent="0.35">
      <c r="A654">
        <v>464</v>
      </c>
      <c r="B654" s="2">
        <v>45406</v>
      </c>
      <c r="C654">
        <v>266</v>
      </c>
      <c r="D654" t="s">
        <v>23</v>
      </c>
      <c r="E654">
        <v>283</v>
      </c>
      <c r="F654" t="s">
        <v>2171</v>
      </c>
      <c r="G654">
        <v>0</v>
      </c>
      <c r="H654">
        <v>0</v>
      </c>
      <c r="I654">
        <v>637.95000000000005</v>
      </c>
    </row>
    <row r="655" spans="1:9" x14ac:dyDescent="0.35">
      <c r="A655">
        <v>467</v>
      </c>
      <c r="B655" s="2">
        <v>45406</v>
      </c>
      <c r="C655">
        <v>275</v>
      </c>
      <c r="D655" t="s">
        <v>2160</v>
      </c>
      <c r="E655">
        <v>266</v>
      </c>
      <c r="F655" t="s">
        <v>23</v>
      </c>
      <c r="G655">
        <v>1</v>
      </c>
      <c r="H655">
        <v>69072.850000000006</v>
      </c>
      <c r="I655">
        <v>0</v>
      </c>
    </row>
    <row r="656" spans="1:9" x14ac:dyDescent="0.35">
      <c r="A656">
        <v>468</v>
      </c>
      <c r="B656" s="2">
        <v>45406</v>
      </c>
      <c r="C656">
        <v>277</v>
      </c>
      <c r="D656" t="s">
        <v>2161</v>
      </c>
      <c r="E656">
        <v>266</v>
      </c>
      <c r="F656" t="s">
        <v>23</v>
      </c>
      <c r="G656">
        <v>1</v>
      </c>
      <c r="H656">
        <v>8881.5300000000007</v>
      </c>
      <c r="I656">
        <v>0</v>
      </c>
    </row>
    <row r="657" spans="1:9" x14ac:dyDescent="0.35">
      <c r="A657">
        <v>503</v>
      </c>
      <c r="B657" s="2">
        <v>45406</v>
      </c>
      <c r="C657">
        <v>266</v>
      </c>
      <c r="D657" t="s">
        <v>23</v>
      </c>
      <c r="E657">
        <v>276</v>
      </c>
      <c r="F657" t="s">
        <v>2159</v>
      </c>
      <c r="G657">
        <v>0</v>
      </c>
      <c r="H657">
        <v>0</v>
      </c>
      <c r="I657">
        <v>24000</v>
      </c>
    </row>
    <row r="658" spans="1:9" x14ac:dyDescent="0.35">
      <c r="A658">
        <v>504</v>
      </c>
      <c r="B658" s="2">
        <v>45406</v>
      </c>
      <c r="C658">
        <v>276</v>
      </c>
      <c r="D658" t="s">
        <v>2159</v>
      </c>
      <c r="E658">
        <v>266</v>
      </c>
      <c r="F658" t="s">
        <v>23</v>
      </c>
      <c r="G658">
        <v>0</v>
      </c>
      <c r="H658">
        <v>33000</v>
      </c>
      <c r="I658">
        <v>0</v>
      </c>
    </row>
    <row r="659" spans="1:9" x14ac:dyDescent="0.35">
      <c r="A659">
        <v>449</v>
      </c>
      <c r="B659" s="2">
        <v>45405</v>
      </c>
      <c r="C659">
        <v>275</v>
      </c>
      <c r="D659" t="s">
        <v>2160</v>
      </c>
      <c r="E659">
        <v>266</v>
      </c>
      <c r="F659" t="s">
        <v>23</v>
      </c>
      <c r="G659">
        <v>1</v>
      </c>
      <c r="H659">
        <v>41409.24</v>
      </c>
      <c r="I659">
        <v>0</v>
      </c>
    </row>
    <row r="660" spans="1:9" x14ac:dyDescent="0.35">
      <c r="A660">
        <v>450</v>
      </c>
      <c r="B660" s="2">
        <v>45405</v>
      </c>
      <c r="C660">
        <v>277</v>
      </c>
      <c r="D660" t="s">
        <v>2161</v>
      </c>
      <c r="E660">
        <v>266</v>
      </c>
      <c r="F660" t="s">
        <v>23</v>
      </c>
      <c r="G660">
        <v>1</v>
      </c>
      <c r="H660">
        <v>7771.47</v>
      </c>
      <c r="I660">
        <v>0</v>
      </c>
    </row>
    <row r="661" spans="1:9" x14ac:dyDescent="0.35">
      <c r="A661">
        <v>500</v>
      </c>
      <c r="B661" s="2">
        <v>45405</v>
      </c>
      <c r="C661">
        <v>276</v>
      </c>
      <c r="D661" t="s">
        <v>2159</v>
      </c>
      <c r="E661">
        <v>266</v>
      </c>
      <c r="F661" t="s">
        <v>23</v>
      </c>
      <c r="G661">
        <v>0</v>
      </c>
      <c r="H661">
        <v>4000</v>
      </c>
      <c r="I661">
        <v>0</v>
      </c>
    </row>
    <row r="662" spans="1:9" x14ac:dyDescent="0.35">
      <c r="A662">
        <v>501</v>
      </c>
      <c r="B662" s="2">
        <v>45405</v>
      </c>
      <c r="C662">
        <v>266</v>
      </c>
      <c r="D662" t="s">
        <v>23</v>
      </c>
      <c r="E662">
        <v>276</v>
      </c>
      <c r="F662" t="s">
        <v>2159</v>
      </c>
      <c r="G662">
        <v>0</v>
      </c>
      <c r="H662">
        <v>0</v>
      </c>
      <c r="I662">
        <v>11000</v>
      </c>
    </row>
    <row r="663" spans="1:9" x14ac:dyDescent="0.35">
      <c r="A663">
        <v>447</v>
      </c>
      <c r="B663" s="2">
        <v>45404</v>
      </c>
      <c r="C663">
        <v>275</v>
      </c>
      <c r="D663" t="s">
        <v>2160</v>
      </c>
      <c r="E663">
        <v>266</v>
      </c>
      <c r="F663" t="s">
        <v>23</v>
      </c>
      <c r="G663">
        <v>1</v>
      </c>
      <c r="H663">
        <v>250138.53</v>
      </c>
      <c r="I663">
        <v>0</v>
      </c>
    </row>
    <row r="664" spans="1:9" x14ac:dyDescent="0.35">
      <c r="A664">
        <v>448</v>
      </c>
      <c r="B664" s="2">
        <v>45404</v>
      </c>
      <c r="C664">
        <v>277</v>
      </c>
      <c r="D664" t="s">
        <v>2161</v>
      </c>
      <c r="E664">
        <v>266</v>
      </c>
      <c r="F664" t="s">
        <v>23</v>
      </c>
      <c r="G664">
        <v>1</v>
      </c>
      <c r="H664">
        <v>23840.99</v>
      </c>
      <c r="I664">
        <v>0</v>
      </c>
    </row>
    <row r="665" spans="1:9" x14ac:dyDescent="0.35">
      <c r="A665">
        <v>458</v>
      </c>
      <c r="B665" s="2">
        <v>45404</v>
      </c>
      <c r="C665">
        <v>266</v>
      </c>
      <c r="D665" t="s">
        <v>23</v>
      </c>
      <c r="E665">
        <v>276</v>
      </c>
      <c r="F665" t="s">
        <v>2159</v>
      </c>
      <c r="G665">
        <v>0</v>
      </c>
      <c r="H665">
        <v>0</v>
      </c>
      <c r="I665">
        <v>10</v>
      </c>
    </row>
    <row r="666" spans="1:9" x14ac:dyDescent="0.35">
      <c r="A666">
        <v>459</v>
      </c>
      <c r="B666" s="2">
        <v>45404</v>
      </c>
      <c r="C666">
        <v>266</v>
      </c>
      <c r="D666" t="s">
        <v>23</v>
      </c>
      <c r="E666">
        <v>276</v>
      </c>
      <c r="F666" t="s">
        <v>2159</v>
      </c>
      <c r="G666">
        <v>0</v>
      </c>
      <c r="H666">
        <v>0</v>
      </c>
      <c r="I666">
        <v>23000</v>
      </c>
    </row>
    <row r="667" spans="1:9" x14ac:dyDescent="0.35">
      <c r="A667">
        <v>455</v>
      </c>
      <c r="B667" s="2">
        <v>45401</v>
      </c>
      <c r="C667">
        <v>266</v>
      </c>
      <c r="D667" t="s">
        <v>23</v>
      </c>
      <c r="E667">
        <v>276</v>
      </c>
      <c r="F667" t="s">
        <v>2159</v>
      </c>
      <c r="G667">
        <v>0</v>
      </c>
      <c r="H667">
        <v>0</v>
      </c>
      <c r="I667">
        <v>80000</v>
      </c>
    </row>
    <row r="668" spans="1:9" x14ac:dyDescent="0.35">
      <c r="A668">
        <v>456</v>
      </c>
      <c r="B668" s="2">
        <v>45401</v>
      </c>
      <c r="C668">
        <v>276</v>
      </c>
      <c r="D668" t="s">
        <v>2159</v>
      </c>
      <c r="E668">
        <v>266</v>
      </c>
      <c r="F668" t="s">
        <v>23</v>
      </c>
      <c r="G668">
        <v>0</v>
      </c>
      <c r="H668">
        <v>21990</v>
      </c>
      <c r="I668">
        <v>0</v>
      </c>
    </row>
    <row r="669" spans="1:9" x14ac:dyDescent="0.35">
      <c r="A669">
        <v>469</v>
      </c>
      <c r="B669" s="2">
        <v>45401</v>
      </c>
      <c r="C669">
        <v>277</v>
      </c>
      <c r="D669" t="s">
        <v>2161</v>
      </c>
      <c r="E669">
        <v>266</v>
      </c>
      <c r="F669" t="s">
        <v>23</v>
      </c>
      <c r="G669">
        <v>1</v>
      </c>
      <c r="H669">
        <v>5423.82</v>
      </c>
      <c r="I669">
        <v>0</v>
      </c>
    </row>
    <row r="670" spans="1:9" x14ac:dyDescent="0.35">
      <c r="A670">
        <v>470</v>
      </c>
      <c r="B670" s="2">
        <v>45401</v>
      </c>
      <c r="C670">
        <v>275</v>
      </c>
      <c r="D670" t="s">
        <v>2160</v>
      </c>
      <c r="E670">
        <v>266</v>
      </c>
      <c r="F670" t="s">
        <v>23</v>
      </c>
      <c r="G670">
        <v>1</v>
      </c>
      <c r="H670">
        <v>71779.179999999993</v>
      </c>
      <c r="I670">
        <v>0</v>
      </c>
    </row>
    <row r="671" spans="1:9" x14ac:dyDescent="0.35">
      <c r="A671">
        <v>453</v>
      </c>
      <c r="B671" s="2">
        <v>45400</v>
      </c>
      <c r="C671">
        <v>266</v>
      </c>
      <c r="D671" t="s">
        <v>23</v>
      </c>
      <c r="E671">
        <v>276</v>
      </c>
      <c r="F671" t="s">
        <v>2159</v>
      </c>
      <c r="G671">
        <v>0</v>
      </c>
      <c r="H671">
        <v>0</v>
      </c>
      <c r="I671">
        <v>18000</v>
      </c>
    </row>
    <row r="672" spans="1:9" x14ac:dyDescent="0.35">
      <c r="A672">
        <v>454</v>
      </c>
      <c r="B672" s="2">
        <v>45400</v>
      </c>
      <c r="C672">
        <v>276</v>
      </c>
      <c r="D672" t="s">
        <v>2159</v>
      </c>
      <c r="E672">
        <v>266</v>
      </c>
      <c r="F672" t="s">
        <v>23</v>
      </c>
      <c r="G672">
        <v>0</v>
      </c>
      <c r="H672">
        <v>38000</v>
      </c>
      <c r="I672">
        <v>0</v>
      </c>
    </row>
    <row r="673" spans="1:9" x14ac:dyDescent="0.35">
      <c r="A673">
        <v>471</v>
      </c>
      <c r="B673" s="2">
        <v>45400</v>
      </c>
      <c r="C673">
        <v>275</v>
      </c>
      <c r="D673" t="s">
        <v>2160</v>
      </c>
      <c r="E673">
        <v>266</v>
      </c>
      <c r="F673" t="s">
        <v>23</v>
      </c>
      <c r="G673">
        <v>1</v>
      </c>
      <c r="H673">
        <v>47026.94</v>
      </c>
      <c r="I673">
        <v>0</v>
      </c>
    </row>
    <row r="674" spans="1:9" x14ac:dyDescent="0.35">
      <c r="A674">
        <v>472</v>
      </c>
      <c r="B674" s="2">
        <v>45400</v>
      </c>
      <c r="C674">
        <v>277</v>
      </c>
      <c r="D674" t="s">
        <v>2161</v>
      </c>
      <c r="E674">
        <v>266</v>
      </c>
      <c r="F674" t="s">
        <v>23</v>
      </c>
      <c r="G674">
        <v>1</v>
      </c>
      <c r="H674">
        <v>6584.84</v>
      </c>
      <c r="I674">
        <v>0</v>
      </c>
    </row>
    <row r="675" spans="1:9" x14ac:dyDescent="0.35">
      <c r="A675">
        <v>424</v>
      </c>
      <c r="B675" s="2">
        <v>45399</v>
      </c>
      <c r="C675">
        <v>275</v>
      </c>
      <c r="D675" t="s">
        <v>2160</v>
      </c>
      <c r="E675">
        <v>266</v>
      </c>
      <c r="F675" t="s">
        <v>23</v>
      </c>
      <c r="G675">
        <v>1</v>
      </c>
      <c r="H675">
        <v>45995.62</v>
      </c>
      <c r="I675">
        <v>0</v>
      </c>
    </row>
    <row r="676" spans="1:9" x14ac:dyDescent="0.35">
      <c r="A676">
        <v>425</v>
      </c>
      <c r="B676" s="2">
        <v>45399</v>
      </c>
      <c r="C676">
        <v>277</v>
      </c>
      <c r="D676" t="s">
        <v>2161</v>
      </c>
      <c r="E676">
        <v>266</v>
      </c>
      <c r="F676" t="s">
        <v>23</v>
      </c>
      <c r="G676">
        <v>1</v>
      </c>
      <c r="H676">
        <v>7884.13</v>
      </c>
      <c r="I676">
        <v>0</v>
      </c>
    </row>
    <row r="677" spans="1:9" x14ac:dyDescent="0.35">
      <c r="A677">
        <v>445</v>
      </c>
      <c r="B677" s="2">
        <v>45399</v>
      </c>
      <c r="C677">
        <v>266</v>
      </c>
      <c r="D677" t="s">
        <v>23</v>
      </c>
      <c r="E677">
        <v>276</v>
      </c>
      <c r="F677" t="s">
        <v>2159</v>
      </c>
      <c r="G677">
        <v>0</v>
      </c>
      <c r="H677">
        <v>0</v>
      </c>
      <c r="I677">
        <v>15000</v>
      </c>
    </row>
    <row r="678" spans="1:9" x14ac:dyDescent="0.35">
      <c r="A678">
        <v>446</v>
      </c>
      <c r="B678" s="2">
        <v>45399</v>
      </c>
      <c r="C678">
        <v>276</v>
      </c>
      <c r="D678" t="s">
        <v>2159</v>
      </c>
      <c r="E678">
        <v>266</v>
      </c>
      <c r="F678" t="s">
        <v>23</v>
      </c>
      <c r="G678">
        <v>0</v>
      </c>
      <c r="H678">
        <v>33086.589999999997</v>
      </c>
      <c r="I678">
        <v>0</v>
      </c>
    </row>
    <row r="679" spans="1:9" x14ac:dyDescent="0.35">
      <c r="A679">
        <v>416</v>
      </c>
      <c r="B679" s="2">
        <v>45398</v>
      </c>
      <c r="C679">
        <v>275</v>
      </c>
      <c r="D679" t="s">
        <v>2160</v>
      </c>
      <c r="E679">
        <v>266</v>
      </c>
      <c r="F679" t="s">
        <v>23</v>
      </c>
      <c r="G679">
        <v>1</v>
      </c>
      <c r="H679">
        <v>35651.24</v>
      </c>
      <c r="I679">
        <v>0</v>
      </c>
    </row>
    <row r="680" spans="1:9" x14ac:dyDescent="0.35">
      <c r="A680">
        <v>417</v>
      </c>
      <c r="B680" s="2">
        <v>45398</v>
      </c>
      <c r="C680">
        <v>277</v>
      </c>
      <c r="D680" t="s">
        <v>2161</v>
      </c>
      <c r="E680">
        <v>266</v>
      </c>
      <c r="F680" t="s">
        <v>23</v>
      </c>
      <c r="G680">
        <v>1</v>
      </c>
      <c r="H680">
        <v>6318.51</v>
      </c>
      <c r="I680">
        <v>0</v>
      </c>
    </row>
    <row r="681" spans="1:9" x14ac:dyDescent="0.35">
      <c r="A681">
        <v>418</v>
      </c>
      <c r="B681" s="2">
        <v>45398</v>
      </c>
      <c r="C681">
        <v>265</v>
      </c>
      <c r="D681" t="s">
        <v>2162</v>
      </c>
      <c r="E681">
        <v>266</v>
      </c>
      <c r="F681" t="s">
        <v>23</v>
      </c>
      <c r="G681">
        <v>1</v>
      </c>
      <c r="H681">
        <v>19776.63</v>
      </c>
      <c r="I681">
        <v>0</v>
      </c>
    </row>
    <row r="682" spans="1:9" x14ac:dyDescent="0.35">
      <c r="A682">
        <v>443</v>
      </c>
      <c r="B682" s="2">
        <v>45398</v>
      </c>
      <c r="C682">
        <v>266</v>
      </c>
      <c r="D682" t="s">
        <v>23</v>
      </c>
      <c r="E682">
        <v>276</v>
      </c>
      <c r="F682" t="s">
        <v>2159</v>
      </c>
      <c r="G682">
        <v>0</v>
      </c>
      <c r="H682">
        <v>0</v>
      </c>
      <c r="I682">
        <v>60000</v>
      </c>
    </row>
    <row r="683" spans="1:9" x14ac:dyDescent="0.35">
      <c r="A683">
        <v>413</v>
      </c>
      <c r="B683" s="2">
        <v>45397</v>
      </c>
      <c r="C683">
        <v>275</v>
      </c>
      <c r="D683" t="s">
        <v>2160</v>
      </c>
      <c r="E683">
        <v>266</v>
      </c>
      <c r="F683" t="s">
        <v>23</v>
      </c>
      <c r="G683">
        <v>1</v>
      </c>
      <c r="H683">
        <v>313799.88</v>
      </c>
      <c r="I683">
        <v>0</v>
      </c>
    </row>
    <row r="684" spans="1:9" x14ac:dyDescent="0.35">
      <c r="A684">
        <v>414</v>
      </c>
      <c r="B684" s="2">
        <v>45397</v>
      </c>
      <c r="C684">
        <v>277</v>
      </c>
      <c r="D684" t="s">
        <v>2161</v>
      </c>
      <c r="E684">
        <v>266</v>
      </c>
      <c r="F684" t="s">
        <v>23</v>
      </c>
      <c r="G684">
        <v>1</v>
      </c>
      <c r="H684">
        <v>25702.45</v>
      </c>
      <c r="I684">
        <v>0</v>
      </c>
    </row>
    <row r="685" spans="1:9" x14ac:dyDescent="0.35">
      <c r="A685">
        <v>415</v>
      </c>
      <c r="B685" s="2">
        <v>45397</v>
      </c>
      <c r="C685">
        <v>265</v>
      </c>
      <c r="D685" t="s">
        <v>2162</v>
      </c>
      <c r="E685">
        <v>266</v>
      </c>
      <c r="F685" t="s">
        <v>23</v>
      </c>
      <c r="G685">
        <v>1</v>
      </c>
      <c r="H685">
        <v>177417.74</v>
      </c>
      <c r="I685">
        <v>0</v>
      </c>
    </row>
    <row r="686" spans="1:9" x14ac:dyDescent="0.35">
      <c r="A686">
        <v>421</v>
      </c>
      <c r="B686" s="2">
        <v>45397</v>
      </c>
      <c r="C686">
        <v>276</v>
      </c>
      <c r="D686" t="s">
        <v>2159</v>
      </c>
      <c r="E686">
        <v>266</v>
      </c>
      <c r="F686" t="s">
        <v>23</v>
      </c>
      <c r="G686">
        <v>0</v>
      </c>
      <c r="H686">
        <v>134000</v>
      </c>
      <c r="I686">
        <v>0</v>
      </c>
    </row>
    <row r="687" spans="1:9" x14ac:dyDescent="0.35">
      <c r="A687">
        <v>406</v>
      </c>
      <c r="B687" s="2">
        <v>45394</v>
      </c>
      <c r="C687">
        <v>266</v>
      </c>
      <c r="D687" t="s">
        <v>23</v>
      </c>
      <c r="E687">
        <v>265</v>
      </c>
      <c r="F687" t="s">
        <v>2162</v>
      </c>
      <c r="G687">
        <v>0</v>
      </c>
      <c r="H687">
        <v>0</v>
      </c>
      <c r="I687">
        <v>10</v>
      </c>
    </row>
    <row r="688" spans="1:9" x14ac:dyDescent="0.35">
      <c r="A688">
        <v>407</v>
      </c>
      <c r="B688" s="2">
        <v>45394</v>
      </c>
      <c r="C688">
        <v>275</v>
      </c>
      <c r="D688" t="s">
        <v>2160</v>
      </c>
      <c r="E688">
        <v>266</v>
      </c>
      <c r="F688" t="s">
        <v>23</v>
      </c>
      <c r="G688">
        <v>1</v>
      </c>
      <c r="H688">
        <v>71391.179999999993</v>
      </c>
      <c r="I688">
        <v>0</v>
      </c>
    </row>
    <row r="689" spans="1:9" x14ac:dyDescent="0.35">
      <c r="A689">
        <v>408</v>
      </c>
      <c r="B689" s="2">
        <v>45394</v>
      </c>
      <c r="C689">
        <v>277</v>
      </c>
      <c r="D689" t="s">
        <v>2161</v>
      </c>
      <c r="E689">
        <v>266</v>
      </c>
      <c r="F689" t="s">
        <v>23</v>
      </c>
      <c r="G689">
        <v>1</v>
      </c>
      <c r="H689">
        <v>6861.03</v>
      </c>
      <c r="I689">
        <v>0</v>
      </c>
    </row>
    <row r="690" spans="1:9" x14ac:dyDescent="0.35">
      <c r="A690">
        <v>409</v>
      </c>
      <c r="B690" s="2">
        <v>45394</v>
      </c>
      <c r="C690">
        <v>265</v>
      </c>
      <c r="D690" t="s">
        <v>2162</v>
      </c>
      <c r="E690">
        <v>266</v>
      </c>
      <c r="F690" t="s">
        <v>23</v>
      </c>
      <c r="G690">
        <v>1</v>
      </c>
      <c r="H690">
        <v>22400.75</v>
      </c>
      <c r="I690">
        <v>0</v>
      </c>
    </row>
    <row r="691" spans="1:9" x14ac:dyDescent="0.35">
      <c r="A691">
        <v>410</v>
      </c>
      <c r="B691" s="2">
        <v>45394</v>
      </c>
      <c r="C691">
        <v>266</v>
      </c>
      <c r="D691" t="s">
        <v>23</v>
      </c>
      <c r="E691">
        <v>265</v>
      </c>
      <c r="F691" t="s">
        <v>2162</v>
      </c>
      <c r="G691">
        <v>0</v>
      </c>
      <c r="H691">
        <v>0</v>
      </c>
      <c r="I691">
        <v>20000</v>
      </c>
    </row>
    <row r="692" spans="1:9" x14ac:dyDescent="0.35">
      <c r="A692">
        <v>411</v>
      </c>
      <c r="B692" s="2">
        <v>45394</v>
      </c>
      <c r="C692">
        <v>266</v>
      </c>
      <c r="D692" t="s">
        <v>23</v>
      </c>
      <c r="E692">
        <v>276</v>
      </c>
      <c r="F692" t="s">
        <v>2159</v>
      </c>
      <c r="G692">
        <v>0</v>
      </c>
      <c r="H692">
        <v>0</v>
      </c>
      <c r="I692">
        <v>40000</v>
      </c>
    </row>
    <row r="693" spans="1:9" x14ac:dyDescent="0.35">
      <c r="A693">
        <v>412</v>
      </c>
      <c r="B693" s="2">
        <v>45394</v>
      </c>
      <c r="C693">
        <v>276</v>
      </c>
      <c r="D693" t="s">
        <v>2159</v>
      </c>
      <c r="E693">
        <v>266</v>
      </c>
      <c r="F693" t="s">
        <v>23</v>
      </c>
      <c r="G693">
        <v>0</v>
      </c>
      <c r="H693">
        <v>54000</v>
      </c>
      <c r="I693">
        <v>0</v>
      </c>
    </row>
    <row r="694" spans="1:9" x14ac:dyDescent="0.35">
      <c r="A694">
        <v>395</v>
      </c>
      <c r="B694" s="2">
        <v>45393</v>
      </c>
      <c r="C694">
        <v>275</v>
      </c>
      <c r="D694" t="s">
        <v>2160</v>
      </c>
      <c r="E694">
        <v>266</v>
      </c>
      <c r="F694" t="s">
        <v>23</v>
      </c>
      <c r="G694">
        <v>1</v>
      </c>
      <c r="H694">
        <v>81670.75</v>
      </c>
      <c r="I694">
        <v>0</v>
      </c>
    </row>
    <row r="695" spans="1:9" x14ac:dyDescent="0.35">
      <c r="A695">
        <v>396</v>
      </c>
      <c r="B695" s="2">
        <v>45393</v>
      </c>
      <c r="C695">
        <v>277</v>
      </c>
      <c r="D695" t="s">
        <v>2161</v>
      </c>
      <c r="E695">
        <v>266</v>
      </c>
      <c r="F695" t="s">
        <v>23</v>
      </c>
      <c r="G695">
        <v>1</v>
      </c>
      <c r="H695">
        <v>10027.86</v>
      </c>
      <c r="I695">
        <v>0</v>
      </c>
    </row>
    <row r="696" spans="1:9" x14ac:dyDescent="0.35">
      <c r="A696">
        <v>397</v>
      </c>
      <c r="B696" s="2">
        <v>45393</v>
      </c>
      <c r="C696">
        <v>265</v>
      </c>
      <c r="D696" t="s">
        <v>2162</v>
      </c>
      <c r="E696">
        <v>266</v>
      </c>
      <c r="F696" t="s">
        <v>23</v>
      </c>
      <c r="G696">
        <v>1</v>
      </c>
      <c r="H696">
        <v>15022.17</v>
      </c>
      <c r="I696">
        <v>0</v>
      </c>
    </row>
    <row r="697" spans="1:9" x14ac:dyDescent="0.35">
      <c r="A697">
        <v>398</v>
      </c>
      <c r="B697" s="2">
        <v>45393</v>
      </c>
      <c r="C697">
        <v>266</v>
      </c>
      <c r="D697" t="s">
        <v>23</v>
      </c>
      <c r="E697">
        <v>265</v>
      </c>
      <c r="F697" t="s">
        <v>2162</v>
      </c>
      <c r="G697">
        <v>0</v>
      </c>
      <c r="H697">
        <v>0</v>
      </c>
      <c r="I697">
        <v>10</v>
      </c>
    </row>
    <row r="698" spans="1:9" x14ac:dyDescent="0.35">
      <c r="A698">
        <v>399</v>
      </c>
      <c r="B698" s="2">
        <v>45393</v>
      </c>
      <c r="C698">
        <v>266</v>
      </c>
      <c r="D698" t="s">
        <v>23</v>
      </c>
      <c r="E698">
        <v>291</v>
      </c>
      <c r="F698" t="s">
        <v>2165</v>
      </c>
      <c r="G698">
        <v>0</v>
      </c>
      <c r="H698">
        <v>0</v>
      </c>
      <c r="I698">
        <v>80000</v>
      </c>
    </row>
    <row r="699" spans="1:9" x14ac:dyDescent="0.35">
      <c r="A699">
        <v>400</v>
      </c>
      <c r="B699" s="2">
        <v>45393</v>
      </c>
      <c r="C699">
        <v>266</v>
      </c>
      <c r="D699" t="s">
        <v>23</v>
      </c>
      <c r="E699">
        <v>276</v>
      </c>
      <c r="F699" t="s">
        <v>2159</v>
      </c>
      <c r="G699">
        <v>0</v>
      </c>
      <c r="H699">
        <v>0</v>
      </c>
      <c r="I699">
        <v>33000</v>
      </c>
    </row>
    <row r="700" spans="1:9" x14ac:dyDescent="0.35">
      <c r="A700">
        <v>401</v>
      </c>
      <c r="B700" s="2">
        <v>45393</v>
      </c>
      <c r="C700">
        <v>266</v>
      </c>
      <c r="D700" t="s">
        <v>23</v>
      </c>
      <c r="E700">
        <v>265</v>
      </c>
      <c r="F700" t="s">
        <v>2162</v>
      </c>
      <c r="G700">
        <v>0</v>
      </c>
      <c r="H700">
        <v>0</v>
      </c>
      <c r="I700">
        <v>4000</v>
      </c>
    </row>
    <row r="701" spans="1:9" x14ac:dyDescent="0.35">
      <c r="A701">
        <v>402</v>
      </c>
      <c r="B701" s="2">
        <v>45393</v>
      </c>
      <c r="C701">
        <v>266</v>
      </c>
      <c r="D701" t="s">
        <v>23</v>
      </c>
      <c r="E701">
        <v>265</v>
      </c>
      <c r="F701" t="s">
        <v>2162</v>
      </c>
      <c r="G701">
        <v>0</v>
      </c>
      <c r="H701">
        <v>0</v>
      </c>
      <c r="I701">
        <v>7000</v>
      </c>
    </row>
    <row r="702" spans="1:9" x14ac:dyDescent="0.35">
      <c r="A702">
        <v>403</v>
      </c>
      <c r="B702" s="2">
        <v>45393</v>
      </c>
      <c r="C702">
        <v>266</v>
      </c>
      <c r="D702" t="s">
        <v>23</v>
      </c>
      <c r="E702">
        <v>265</v>
      </c>
      <c r="F702" t="s">
        <v>2162</v>
      </c>
      <c r="G702">
        <v>0</v>
      </c>
      <c r="H702">
        <v>0</v>
      </c>
      <c r="I702">
        <v>1000</v>
      </c>
    </row>
    <row r="703" spans="1:9" x14ac:dyDescent="0.35">
      <c r="A703">
        <v>404</v>
      </c>
      <c r="B703" s="2">
        <v>45393</v>
      </c>
      <c r="C703">
        <v>276</v>
      </c>
      <c r="D703" t="s">
        <v>2159</v>
      </c>
      <c r="E703">
        <v>266</v>
      </c>
      <c r="F703" t="s">
        <v>23</v>
      </c>
      <c r="G703">
        <v>0</v>
      </c>
      <c r="H703">
        <v>40820</v>
      </c>
      <c r="I703">
        <v>0</v>
      </c>
    </row>
    <row r="704" spans="1:9" x14ac:dyDescent="0.35">
      <c r="A704">
        <v>405</v>
      </c>
      <c r="B704" s="2">
        <v>45393</v>
      </c>
      <c r="C704">
        <v>265</v>
      </c>
      <c r="D704" t="s">
        <v>2162</v>
      </c>
      <c r="E704">
        <v>266</v>
      </c>
      <c r="F704" t="s">
        <v>23</v>
      </c>
      <c r="G704">
        <v>0</v>
      </c>
      <c r="H704">
        <v>3343.64</v>
      </c>
      <c r="I704">
        <v>0</v>
      </c>
    </row>
    <row r="705" spans="1:9" x14ac:dyDescent="0.35">
      <c r="A705">
        <v>364</v>
      </c>
      <c r="B705" s="2">
        <v>45392</v>
      </c>
      <c r="C705">
        <v>275</v>
      </c>
      <c r="D705" t="s">
        <v>2160</v>
      </c>
      <c r="E705">
        <v>266</v>
      </c>
      <c r="F705" t="s">
        <v>23</v>
      </c>
      <c r="G705">
        <v>1</v>
      </c>
      <c r="H705">
        <v>41609.42</v>
      </c>
      <c r="I705">
        <v>0</v>
      </c>
    </row>
    <row r="706" spans="1:9" x14ac:dyDescent="0.35">
      <c r="A706">
        <v>365</v>
      </c>
      <c r="B706" s="2">
        <v>45392</v>
      </c>
      <c r="C706">
        <v>277</v>
      </c>
      <c r="D706" t="s">
        <v>2161</v>
      </c>
      <c r="E706">
        <v>266</v>
      </c>
      <c r="F706" t="s">
        <v>23</v>
      </c>
      <c r="G706">
        <v>1</v>
      </c>
      <c r="H706">
        <v>8113.27</v>
      </c>
      <c r="I706">
        <v>0</v>
      </c>
    </row>
    <row r="707" spans="1:9" x14ac:dyDescent="0.35">
      <c r="A707">
        <v>366</v>
      </c>
      <c r="B707" s="2">
        <v>45392</v>
      </c>
      <c r="C707">
        <v>265</v>
      </c>
      <c r="D707" t="s">
        <v>2162</v>
      </c>
      <c r="E707">
        <v>266</v>
      </c>
      <c r="F707" t="s">
        <v>23</v>
      </c>
      <c r="G707">
        <v>1</v>
      </c>
      <c r="H707">
        <v>12401.95</v>
      </c>
      <c r="I707">
        <v>0</v>
      </c>
    </row>
    <row r="708" spans="1:9" x14ac:dyDescent="0.35">
      <c r="A708">
        <v>375</v>
      </c>
      <c r="B708" s="2">
        <v>45392</v>
      </c>
      <c r="C708">
        <v>266</v>
      </c>
      <c r="D708" t="s">
        <v>23</v>
      </c>
      <c r="E708">
        <v>272</v>
      </c>
      <c r="F708" t="s">
        <v>2168</v>
      </c>
      <c r="G708">
        <v>0</v>
      </c>
      <c r="H708">
        <v>0</v>
      </c>
      <c r="I708">
        <v>10</v>
      </c>
    </row>
    <row r="709" spans="1:9" x14ac:dyDescent="0.35">
      <c r="A709">
        <v>376</v>
      </c>
      <c r="B709" s="2">
        <v>45392</v>
      </c>
      <c r="C709">
        <v>266</v>
      </c>
      <c r="D709" t="s">
        <v>23</v>
      </c>
      <c r="E709">
        <v>272</v>
      </c>
      <c r="F709" t="s">
        <v>2168</v>
      </c>
      <c r="G709">
        <v>0</v>
      </c>
      <c r="H709">
        <v>0</v>
      </c>
      <c r="I709">
        <v>6600</v>
      </c>
    </row>
    <row r="710" spans="1:9" x14ac:dyDescent="0.35">
      <c r="A710">
        <v>378</v>
      </c>
      <c r="B710" s="2">
        <v>45392</v>
      </c>
      <c r="C710">
        <v>266</v>
      </c>
      <c r="D710" t="s">
        <v>23</v>
      </c>
      <c r="E710">
        <v>291</v>
      </c>
      <c r="F710" t="s">
        <v>2165</v>
      </c>
      <c r="G710">
        <v>0</v>
      </c>
      <c r="H710">
        <v>0</v>
      </c>
      <c r="I710">
        <v>130000</v>
      </c>
    </row>
    <row r="711" spans="1:9" x14ac:dyDescent="0.35">
      <c r="A711">
        <v>379</v>
      </c>
      <c r="B711" s="2">
        <v>45392</v>
      </c>
      <c r="C711">
        <v>266</v>
      </c>
      <c r="D711" t="s">
        <v>23</v>
      </c>
      <c r="E711">
        <v>265</v>
      </c>
      <c r="F711" t="s">
        <v>2162</v>
      </c>
      <c r="G711">
        <v>0</v>
      </c>
      <c r="H711">
        <v>0</v>
      </c>
      <c r="I711">
        <v>20500</v>
      </c>
    </row>
    <row r="712" spans="1:9" x14ac:dyDescent="0.35">
      <c r="A712">
        <v>380</v>
      </c>
      <c r="B712" s="2">
        <v>45392</v>
      </c>
      <c r="C712">
        <v>266</v>
      </c>
      <c r="D712" t="s">
        <v>23</v>
      </c>
      <c r="E712">
        <v>276</v>
      </c>
      <c r="F712" t="s">
        <v>2159</v>
      </c>
      <c r="G712">
        <v>0</v>
      </c>
      <c r="H712">
        <v>0</v>
      </c>
      <c r="I712">
        <v>48000</v>
      </c>
    </row>
    <row r="713" spans="1:9" x14ac:dyDescent="0.35">
      <c r="A713">
        <v>392</v>
      </c>
      <c r="B713" s="2">
        <v>45392</v>
      </c>
      <c r="C713">
        <v>266</v>
      </c>
      <c r="D713" t="s">
        <v>23</v>
      </c>
      <c r="E713">
        <v>278</v>
      </c>
      <c r="F713" t="s">
        <v>2163</v>
      </c>
      <c r="G713">
        <v>0</v>
      </c>
      <c r="H713">
        <v>0</v>
      </c>
      <c r="I713">
        <v>168.58</v>
      </c>
    </row>
    <row r="714" spans="1:9" x14ac:dyDescent="0.35">
      <c r="A714">
        <v>393</v>
      </c>
      <c r="B714" s="2">
        <v>45392</v>
      </c>
      <c r="C714">
        <v>276</v>
      </c>
      <c r="D714" t="s">
        <v>2159</v>
      </c>
      <c r="E714">
        <v>266</v>
      </c>
      <c r="F714" t="s">
        <v>23</v>
      </c>
      <c r="G714">
        <v>0</v>
      </c>
      <c r="H714">
        <v>5566.45</v>
      </c>
      <c r="I714">
        <v>0</v>
      </c>
    </row>
    <row r="715" spans="1:9" x14ac:dyDescent="0.35">
      <c r="A715">
        <v>394</v>
      </c>
      <c r="B715" s="2">
        <v>45392</v>
      </c>
      <c r="C715">
        <v>265</v>
      </c>
      <c r="D715" t="s">
        <v>2162</v>
      </c>
      <c r="E715">
        <v>266</v>
      </c>
      <c r="F715" t="s">
        <v>23</v>
      </c>
      <c r="G715">
        <v>0</v>
      </c>
      <c r="H715">
        <v>1000</v>
      </c>
      <c r="I715">
        <v>0</v>
      </c>
    </row>
    <row r="716" spans="1:9" x14ac:dyDescent="0.35">
      <c r="A716">
        <v>269</v>
      </c>
      <c r="B716" s="2">
        <v>45391</v>
      </c>
      <c r="C716">
        <v>266</v>
      </c>
      <c r="D716" t="s">
        <v>23</v>
      </c>
      <c r="E716">
        <v>291</v>
      </c>
      <c r="F716" t="s">
        <v>2165</v>
      </c>
      <c r="G716">
        <v>0</v>
      </c>
      <c r="H716">
        <v>0</v>
      </c>
      <c r="I716">
        <v>180000</v>
      </c>
    </row>
    <row r="717" spans="1:9" x14ac:dyDescent="0.35">
      <c r="A717">
        <v>270</v>
      </c>
      <c r="B717" s="2">
        <v>45391</v>
      </c>
      <c r="C717">
        <v>266</v>
      </c>
      <c r="D717" t="s">
        <v>23</v>
      </c>
      <c r="E717">
        <v>265</v>
      </c>
      <c r="F717" t="s">
        <v>2162</v>
      </c>
      <c r="G717">
        <v>0</v>
      </c>
      <c r="H717">
        <v>0</v>
      </c>
      <c r="I717">
        <v>10</v>
      </c>
    </row>
    <row r="718" spans="1:9" x14ac:dyDescent="0.35">
      <c r="A718">
        <v>271</v>
      </c>
      <c r="B718" s="2">
        <v>45391</v>
      </c>
      <c r="C718">
        <v>266</v>
      </c>
      <c r="D718" t="s">
        <v>23</v>
      </c>
      <c r="E718">
        <v>265</v>
      </c>
      <c r="F718" t="s">
        <v>2162</v>
      </c>
      <c r="G718">
        <v>0</v>
      </c>
      <c r="H718">
        <v>0</v>
      </c>
      <c r="I718">
        <v>50000</v>
      </c>
    </row>
    <row r="719" spans="1:9" x14ac:dyDescent="0.35">
      <c r="A719">
        <v>344</v>
      </c>
      <c r="B719" s="2">
        <v>45391</v>
      </c>
      <c r="C719">
        <v>275</v>
      </c>
      <c r="D719" t="s">
        <v>2160</v>
      </c>
      <c r="E719">
        <v>266</v>
      </c>
      <c r="F719" t="s">
        <v>23</v>
      </c>
      <c r="G719">
        <v>1</v>
      </c>
      <c r="H719">
        <v>29563.31</v>
      </c>
      <c r="I719">
        <v>0</v>
      </c>
    </row>
    <row r="720" spans="1:9" x14ac:dyDescent="0.35">
      <c r="A720">
        <v>345</v>
      </c>
      <c r="B720" s="2">
        <v>45391</v>
      </c>
      <c r="C720">
        <v>277</v>
      </c>
      <c r="D720" t="s">
        <v>2161</v>
      </c>
      <c r="E720">
        <v>266</v>
      </c>
      <c r="F720" t="s">
        <v>23</v>
      </c>
      <c r="G720">
        <v>1</v>
      </c>
      <c r="H720">
        <v>5262.22</v>
      </c>
      <c r="I720">
        <v>0</v>
      </c>
    </row>
    <row r="721" spans="1:9" x14ac:dyDescent="0.35">
      <c r="A721">
        <v>346</v>
      </c>
      <c r="B721" s="2">
        <v>45391</v>
      </c>
      <c r="C721">
        <v>265</v>
      </c>
      <c r="D721" t="s">
        <v>2162</v>
      </c>
      <c r="E721">
        <v>266</v>
      </c>
      <c r="F721" t="s">
        <v>23</v>
      </c>
      <c r="G721">
        <v>1</v>
      </c>
      <c r="H721">
        <v>11204.8</v>
      </c>
      <c r="I721">
        <v>0</v>
      </c>
    </row>
    <row r="722" spans="1:9" x14ac:dyDescent="0.35">
      <c r="A722">
        <v>347</v>
      </c>
      <c r="B722" s="2">
        <v>45391</v>
      </c>
      <c r="C722">
        <v>275</v>
      </c>
      <c r="D722" t="s">
        <v>2160</v>
      </c>
      <c r="E722">
        <v>266</v>
      </c>
      <c r="F722" t="s">
        <v>23</v>
      </c>
      <c r="G722">
        <v>0</v>
      </c>
      <c r="H722">
        <v>312</v>
      </c>
      <c r="I722">
        <v>0</v>
      </c>
    </row>
    <row r="723" spans="1:9" x14ac:dyDescent="0.35">
      <c r="A723">
        <v>360</v>
      </c>
      <c r="B723" s="2">
        <v>45391</v>
      </c>
      <c r="C723">
        <v>266</v>
      </c>
      <c r="D723" t="s">
        <v>23</v>
      </c>
      <c r="E723">
        <v>272</v>
      </c>
      <c r="F723" t="s">
        <v>2168</v>
      </c>
      <c r="G723">
        <v>0</v>
      </c>
      <c r="H723">
        <v>0</v>
      </c>
      <c r="I723">
        <v>17540</v>
      </c>
    </row>
    <row r="724" spans="1:9" x14ac:dyDescent="0.35">
      <c r="A724">
        <v>361</v>
      </c>
      <c r="B724" s="2">
        <v>45391</v>
      </c>
      <c r="C724">
        <v>266</v>
      </c>
      <c r="D724" t="s">
        <v>23</v>
      </c>
      <c r="E724">
        <v>276</v>
      </c>
      <c r="F724" t="s">
        <v>2159</v>
      </c>
      <c r="G724">
        <v>0</v>
      </c>
      <c r="H724">
        <v>0</v>
      </c>
      <c r="I724">
        <v>35000</v>
      </c>
    </row>
    <row r="725" spans="1:9" x14ac:dyDescent="0.35">
      <c r="A725">
        <v>362</v>
      </c>
      <c r="B725" s="2">
        <v>45391</v>
      </c>
      <c r="C725">
        <v>266</v>
      </c>
      <c r="D725" t="s">
        <v>23</v>
      </c>
      <c r="E725">
        <v>265</v>
      </c>
      <c r="F725" t="s">
        <v>2162</v>
      </c>
      <c r="G725">
        <v>0</v>
      </c>
      <c r="H725">
        <v>0</v>
      </c>
      <c r="I725">
        <v>12250</v>
      </c>
    </row>
    <row r="726" spans="1:9" x14ac:dyDescent="0.35">
      <c r="A726">
        <v>363</v>
      </c>
      <c r="B726" s="2">
        <v>45391</v>
      </c>
      <c r="C726">
        <v>266</v>
      </c>
      <c r="D726" t="s">
        <v>23</v>
      </c>
      <c r="E726">
        <v>291</v>
      </c>
      <c r="F726" t="s">
        <v>2165</v>
      </c>
      <c r="G726">
        <v>0</v>
      </c>
      <c r="H726">
        <v>0</v>
      </c>
      <c r="I726">
        <v>2000</v>
      </c>
    </row>
    <row r="727" spans="1:9" x14ac:dyDescent="0.35">
      <c r="A727">
        <v>262</v>
      </c>
      <c r="B727" s="2">
        <v>45390</v>
      </c>
      <c r="C727">
        <v>266</v>
      </c>
      <c r="D727" t="s">
        <v>23</v>
      </c>
      <c r="E727">
        <v>265</v>
      </c>
      <c r="F727" t="s">
        <v>2162</v>
      </c>
      <c r="G727">
        <v>0</v>
      </c>
      <c r="H727">
        <v>0</v>
      </c>
      <c r="I727">
        <v>10</v>
      </c>
    </row>
    <row r="728" spans="1:9" x14ac:dyDescent="0.35">
      <c r="A728">
        <v>263</v>
      </c>
      <c r="B728" s="2">
        <v>45390</v>
      </c>
      <c r="C728">
        <v>266</v>
      </c>
      <c r="D728" t="s">
        <v>23</v>
      </c>
      <c r="E728">
        <v>265</v>
      </c>
      <c r="F728" t="s">
        <v>2162</v>
      </c>
      <c r="G728">
        <v>0</v>
      </c>
      <c r="H728">
        <v>0</v>
      </c>
      <c r="I728">
        <v>30000</v>
      </c>
    </row>
    <row r="729" spans="1:9" x14ac:dyDescent="0.35">
      <c r="A729">
        <v>264</v>
      </c>
      <c r="B729" s="2">
        <v>45390</v>
      </c>
      <c r="C729">
        <v>266</v>
      </c>
      <c r="D729" t="s">
        <v>23</v>
      </c>
      <c r="E729">
        <v>291</v>
      </c>
      <c r="F729" t="s">
        <v>2165</v>
      </c>
      <c r="G729">
        <v>0</v>
      </c>
      <c r="H729">
        <v>0</v>
      </c>
      <c r="I729">
        <v>95000</v>
      </c>
    </row>
    <row r="730" spans="1:9" x14ac:dyDescent="0.35">
      <c r="A730">
        <v>265</v>
      </c>
      <c r="B730" s="2">
        <v>45390</v>
      </c>
      <c r="C730">
        <v>266</v>
      </c>
      <c r="D730" t="s">
        <v>23</v>
      </c>
      <c r="E730">
        <v>291</v>
      </c>
      <c r="F730" t="s">
        <v>2165</v>
      </c>
      <c r="G730">
        <v>0</v>
      </c>
      <c r="H730">
        <v>0</v>
      </c>
      <c r="I730">
        <v>27000</v>
      </c>
    </row>
    <row r="731" spans="1:9" x14ac:dyDescent="0.35">
      <c r="A731">
        <v>266</v>
      </c>
      <c r="B731" s="2">
        <v>45390</v>
      </c>
      <c r="C731">
        <v>276</v>
      </c>
      <c r="D731" t="s">
        <v>2159</v>
      </c>
      <c r="E731">
        <v>266</v>
      </c>
      <c r="F731" t="s">
        <v>23</v>
      </c>
      <c r="G731">
        <v>0</v>
      </c>
      <c r="H731">
        <v>181892.84</v>
      </c>
      <c r="I731">
        <v>0</v>
      </c>
    </row>
    <row r="732" spans="1:9" x14ac:dyDescent="0.35">
      <c r="A732">
        <v>267</v>
      </c>
      <c r="B732" s="2">
        <v>45390</v>
      </c>
      <c r="C732">
        <v>265</v>
      </c>
      <c r="D732" t="s">
        <v>2162</v>
      </c>
      <c r="E732">
        <v>266</v>
      </c>
      <c r="F732" t="s">
        <v>23</v>
      </c>
      <c r="G732">
        <v>0</v>
      </c>
      <c r="H732">
        <v>1249.8699999999999</v>
      </c>
      <c r="I732">
        <v>0</v>
      </c>
    </row>
    <row r="733" spans="1:9" x14ac:dyDescent="0.35">
      <c r="A733">
        <v>268</v>
      </c>
      <c r="B733" s="2">
        <v>45390</v>
      </c>
      <c r="C733">
        <v>265</v>
      </c>
      <c r="D733" t="s">
        <v>2162</v>
      </c>
      <c r="E733">
        <v>266</v>
      </c>
      <c r="F733" t="s">
        <v>23</v>
      </c>
      <c r="G733">
        <v>0</v>
      </c>
      <c r="H733">
        <v>3605.23</v>
      </c>
      <c r="I733">
        <v>0</v>
      </c>
    </row>
    <row r="734" spans="1:9" x14ac:dyDescent="0.35">
      <c r="A734">
        <v>341</v>
      </c>
      <c r="B734" s="2">
        <v>45390</v>
      </c>
      <c r="C734">
        <v>275</v>
      </c>
      <c r="D734" t="s">
        <v>2160</v>
      </c>
      <c r="E734">
        <v>266</v>
      </c>
      <c r="F734" t="s">
        <v>23</v>
      </c>
      <c r="G734">
        <v>1</v>
      </c>
      <c r="H734">
        <v>313689.18</v>
      </c>
      <c r="I734">
        <v>0</v>
      </c>
    </row>
    <row r="735" spans="1:9" x14ac:dyDescent="0.35">
      <c r="A735">
        <v>342</v>
      </c>
      <c r="B735" s="2">
        <v>45390</v>
      </c>
      <c r="C735">
        <v>277</v>
      </c>
      <c r="D735" t="s">
        <v>2161</v>
      </c>
      <c r="E735">
        <v>266</v>
      </c>
      <c r="F735" t="s">
        <v>23</v>
      </c>
      <c r="G735">
        <v>1</v>
      </c>
      <c r="H735">
        <v>28987.3</v>
      </c>
      <c r="I735">
        <v>0</v>
      </c>
    </row>
    <row r="736" spans="1:9" x14ac:dyDescent="0.35">
      <c r="A736">
        <v>343</v>
      </c>
      <c r="B736" s="2">
        <v>45390</v>
      </c>
      <c r="C736">
        <v>265</v>
      </c>
      <c r="D736" t="s">
        <v>2162</v>
      </c>
      <c r="E736">
        <v>266</v>
      </c>
      <c r="F736" t="s">
        <v>23</v>
      </c>
      <c r="G736">
        <v>1</v>
      </c>
      <c r="H736">
        <v>192008.69</v>
      </c>
      <c r="I736">
        <v>0</v>
      </c>
    </row>
    <row r="737" spans="1:9" x14ac:dyDescent="0.35">
      <c r="A737">
        <v>338</v>
      </c>
      <c r="B737" s="2">
        <v>45387</v>
      </c>
      <c r="C737">
        <v>275</v>
      </c>
      <c r="D737" t="s">
        <v>2160</v>
      </c>
      <c r="E737">
        <v>266</v>
      </c>
      <c r="F737" t="s">
        <v>23</v>
      </c>
      <c r="G737">
        <v>1</v>
      </c>
      <c r="H737">
        <v>90041.02</v>
      </c>
      <c r="I737">
        <v>0</v>
      </c>
    </row>
    <row r="738" spans="1:9" x14ac:dyDescent="0.35">
      <c r="A738">
        <v>339</v>
      </c>
      <c r="B738" s="2">
        <v>45387</v>
      </c>
      <c r="C738">
        <v>277</v>
      </c>
      <c r="D738" t="s">
        <v>2161</v>
      </c>
      <c r="E738">
        <v>266</v>
      </c>
      <c r="F738" t="s">
        <v>23</v>
      </c>
      <c r="G738">
        <v>0</v>
      </c>
      <c r="H738">
        <v>8282.9</v>
      </c>
      <c r="I738">
        <v>0</v>
      </c>
    </row>
    <row r="739" spans="1:9" x14ac:dyDescent="0.35">
      <c r="A739">
        <v>340</v>
      </c>
      <c r="B739" s="2">
        <v>45387</v>
      </c>
      <c r="C739">
        <v>265</v>
      </c>
      <c r="D739" t="s">
        <v>2162</v>
      </c>
      <c r="E739">
        <v>266</v>
      </c>
      <c r="F739" t="s">
        <v>23</v>
      </c>
      <c r="G739">
        <v>1</v>
      </c>
      <c r="H739">
        <v>27588.2</v>
      </c>
      <c r="I739">
        <v>0</v>
      </c>
    </row>
    <row r="740" spans="1:9" x14ac:dyDescent="0.35">
      <c r="A740">
        <v>373</v>
      </c>
      <c r="B740" s="2">
        <v>45387</v>
      </c>
      <c r="C740">
        <v>266</v>
      </c>
      <c r="D740" t="s">
        <v>23</v>
      </c>
      <c r="E740">
        <v>276</v>
      </c>
      <c r="F740" t="s">
        <v>2159</v>
      </c>
      <c r="G740">
        <v>0</v>
      </c>
      <c r="H740">
        <v>0</v>
      </c>
      <c r="I740">
        <v>105260</v>
      </c>
    </row>
    <row r="741" spans="1:9" x14ac:dyDescent="0.35">
      <c r="A741">
        <v>389</v>
      </c>
      <c r="B741" s="2">
        <v>45387</v>
      </c>
      <c r="C741">
        <v>266</v>
      </c>
      <c r="D741" t="s">
        <v>23</v>
      </c>
      <c r="E741">
        <v>265</v>
      </c>
      <c r="F741" t="s">
        <v>2162</v>
      </c>
      <c r="G741">
        <v>0</v>
      </c>
      <c r="H741">
        <v>0</v>
      </c>
      <c r="I741">
        <v>63502.09</v>
      </c>
    </row>
    <row r="742" spans="1:9" x14ac:dyDescent="0.35">
      <c r="A742">
        <v>437</v>
      </c>
      <c r="B742" s="2">
        <v>45387</v>
      </c>
      <c r="C742">
        <v>265</v>
      </c>
      <c r="D742" t="s">
        <v>2162</v>
      </c>
      <c r="E742">
        <v>266</v>
      </c>
      <c r="F742" t="s">
        <v>23</v>
      </c>
      <c r="G742">
        <v>0</v>
      </c>
      <c r="H742">
        <v>3900</v>
      </c>
      <c r="I742">
        <v>0</v>
      </c>
    </row>
    <row r="743" spans="1:9" x14ac:dyDescent="0.35">
      <c r="A743">
        <v>438</v>
      </c>
      <c r="B743" s="2">
        <v>45387</v>
      </c>
      <c r="C743">
        <v>278</v>
      </c>
      <c r="D743" t="s">
        <v>2163</v>
      </c>
      <c r="E743">
        <v>266</v>
      </c>
      <c r="F743" t="s">
        <v>23</v>
      </c>
      <c r="G743">
        <v>0</v>
      </c>
      <c r="H743">
        <v>5220.1899999999996</v>
      </c>
      <c r="I743">
        <v>0</v>
      </c>
    </row>
    <row r="744" spans="1:9" x14ac:dyDescent="0.35">
      <c r="A744">
        <v>439</v>
      </c>
      <c r="B744" s="2">
        <v>45387</v>
      </c>
      <c r="C744">
        <v>266</v>
      </c>
      <c r="D744" t="s">
        <v>23</v>
      </c>
      <c r="E744">
        <v>275</v>
      </c>
      <c r="F744" t="s">
        <v>2160</v>
      </c>
      <c r="G744">
        <v>0</v>
      </c>
      <c r="H744">
        <v>0</v>
      </c>
      <c r="I744">
        <v>29523.599999999999</v>
      </c>
    </row>
    <row r="745" spans="1:9" x14ac:dyDescent="0.35">
      <c r="A745">
        <v>335</v>
      </c>
      <c r="B745" s="2">
        <v>45386</v>
      </c>
      <c r="C745">
        <v>275</v>
      </c>
      <c r="D745" t="s">
        <v>2160</v>
      </c>
      <c r="E745">
        <v>266</v>
      </c>
      <c r="F745" t="s">
        <v>23</v>
      </c>
      <c r="G745">
        <v>1</v>
      </c>
      <c r="H745">
        <v>89356.91</v>
      </c>
      <c r="I745">
        <v>0</v>
      </c>
    </row>
    <row r="746" spans="1:9" x14ac:dyDescent="0.35">
      <c r="A746">
        <v>336</v>
      </c>
      <c r="B746" s="2">
        <v>45386</v>
      </c>
      <c r="C746">
        <v>265</v>
      </c>
      <c r="D746" t="s">
        <v>2162</v>
      </c>
      <c r="E746">
        <v>266</v>
      </c>
      <c r="F746" t="s">
        <v>23</v>
      </c>
      <c r="G746">
        <v>1</v>
      </c>
      <c r="H746">
        <v>20733.900000000001</v>
      </c>
      <c r="I746">
        <v>0</v>
      </c>
    </row>
    <row r="747" spans="1:9" x14ac:dyDescent="0.35">
      <c r="A747">
        <v>337</v>
      </c>
      <c r="B747" s="2">
        <v>45386</v>
      </c>
      <c r="C747">
        <v>277</v>
      </c>
      <c r="D747" t="s">
        <v>2161</v>
      </c>
      <c r="E747">
        <v>266</v>
      </c>
      <c r="F747" t="s">
        <v>23</v>
      </c>
      <c r="G747">
        <v>1</v>
      </c>
      <c r="H747">
        <v>9594.51</v>
      </c>
      <c r="I747">
        <v>0</v>
      </c>
    </row>
    <row r="748" spans="1:9" x14ac:dyDescent="0.35">
      <c r="A748">
        <v>369</v>
      </c>
      <c r="B748" s="2">
        <v>45386</v>
      </c>
      <c r="C748">
        <v>266</v>
      </c>
      <c r="D748" t="s">
        <v>23</v>
      </c>
      <c r="E748">
        <v>272</v>
      </c>
      <c r="F748" t="s">
        <v>2168</v>
      </c>
      <c r="G748">
        <v>0</v>
      </c>
      <c r="H748">
        <v>0</v>
      </c>
      <c r="I748">
        <v>3113</v>
      </c>
    </row>
    <row r="749" spans="1:9" x14ac:dyDescent="0.35">
      <c r="A749">
        <v>388</v>
      </c>
      <c r="B749" s="2">
        <v>45386</v>
      </c>
      <c r="C749">
        <v>266</v>
      </c>
      <c r="D749" t="s">
        <v>23</v>
      </c>
      <c r="E749">
        <v>265</v>
      </c>
      <c r="F749" t="s">
        <v>2162</v>
      </c>
      <c r="G749">
        <v>0</v>
      </c>
      <c r="H749">
        <v>0</v>
      </c>
      <c r="I749">
        <v>20010</v>
      </c>
    </row>
    <row r="750" spans="1:9" x14ac:dyDescent="0.35">
      <c r="A750">
        <v>436</v>
      </c>
      <c r="B750" s="2">
        <v>45386</v>
      </c>
      <c r="C750">
        <v>265</v>
      </c>
      <c r="D750" t="s">
        <v>2162</v>
      </c>
      <c r="E750">
        <v>266</v>
      </c>
      <c r="F750" t="s">
        <v>23</v>
      </c>
      <c r="G750">
        <v>0</v>
      </c>
      <c r="H750">
        <v>3600</v>
      </c>
      <c r="I750">
        <v>0</v>
      </c>
    </row>
    <row r="751" spans="1:9" x14ac:dyDescent="0.35">
      <c r="A751">
        <v>332</v>
      </c>
      <c r="B751" s="2">
        <v>45385</v>
      </c>
      <c r="C751">
        <v>275</v>
      </c>
      <c r="D751" t="s">
        <v>2160</v>
      </c>
      <c r="E751">
        <v>266</v>
      </c>
      <c r="F751" t="s">
        <v>23</v>
      </c>
      <c r="G751">
        <v>1</v>
      </c>
      <c r="H751">
        <v>68134.789999999994</v>
      </c>
      <c r="I751">
        <v>0</v>
      </c>
    </row>
    <row r="752" spans="1:9" x14ac:dyDescent="0.35">
      <c r="A752">
        <v>333</v>
      </c>
      <c r="B752" s="2">
        <v>45385</v>
      </c>
      <c r="C752">
        <v>277</v>
      </c>
      <c r="D752" t="s">
        <v>2161</v>
      </c>
      <c r="E752">
        <v>266</v>
      </c>
      <c r="F752" t="s">
        <v>23</v>
      </c>
      <c r="G752">
        <v>1</v>
      </c>
      <c r="H752">
        <v>9221.68</v>
      </c>
      <c r="I752">
        <v>0</v>
      </c>
    </row>
    <row r="753" spans="1:9" x14ac:dyDescent="0.35">
      <c r="A753">
        <v>334</v>
      </c>
      <c r="B753" s="2">
        <v>45385</v>
      </c>
      <c r="C753">
        <v>265</v>
      </c>
      <c r="D753" t="s">
        <v>2162</v>
      </c>
      <c r="E753">
        <v>266</v>
      </c>
      <c r="F753" t="s">
        <v>23</v>
      </c>
      <c r="G753">
        <v>1</v>
      </c>
      <c r="H753">
        <v>13520.87</v>
      </c>
      <c r="I753">
        <v>0</v>
      </c>
    </row>
    <row r="754" spans="1:9" x14ac:dyDescent="0.35">
      <c r="A754">
        <v>368</v>
      </c>
      <c r="B754" s="2">
        <v>45385</v>
      </c>
      <c r="C754">
        <v>266</v>
      </c>
      <c r="D754" t="s">
        <v>23</v>
      </c>
      <c r="E754">
        <v>272</v>
      </c>
      <c r="F754" t="s">
        <v>2168</v>
      </c>
      <c r="G754">
        <v>0</v>
      </c>
      <c r="H754">
        <v>0</v>
      </c>
      <c r="I754">
        <v>3670</v>
      </c>
    </row>
    <row r="755" spans="1:9" x14ac:dyDescent="0.35">
      <c r="A755">
        <v>387</v>
      </c>
      <c r="B755" s="2">
        <v>45385</v>
      </c>
      <c r="C755">
        <v>266</v>
      </c>
      <c r="D755" t="s">
        <v>23</v>
      </c>
      <c r="E755">
        <v>265</v>
      </c>
      <c r="F755" t="s">
        <v>2162</v>
      </c>
      <c r="G755">
        <v>0</v>
      </c>
      <c r="H755">
        <v>0</v>
      </c>
      <c r="I755">
        <v>20000</v>
      </c>
    </row>
    <row r="756" spans="1:9" x14ac:dyDescent="0.35">
      <c r="A756">
        <v>420</v>
      </c>
      <c r="B756" s="2">
        <v>45385</v>
      </c>
      <c r="C756">
        <v>276</v>
      </c>
      <c r="D756" t="s">
        <v>2159</v>
      </c>
      <c r="E756">
        <v>266</v>
      </c>
      <c r="F756" t="s">
        <v>23</v>
      </c>
      <c r="G756">
        <v>0</v>
      </c>
      <c r="H756">
        <v>1927.19</v>
      </c>
      <c r="I756">
        <v>0</v>
      </c>
    </row>
    <row r="757" spans="1:9" x14ac:dyDescent="0.35">
      <c r="A757">
        <v>433</v>
      </c>
      <c r="B757" s="2">
        <v>45385</v>
      </c>
      <c r="C757">
        <v>289</v>
      </c>
      <c r="D757" t="s">
        <v>2164</v>
      </c>
      <c r="E757">
        <v>266</v>
      </c>
      <c r="F757" t="s">
        <v>23</v>
      </c>
      <c r="G757">
        <v>0</v>
      </c>
      <c r="H757">
        <v>847.74</v>
      </c>
      <c r="I757">
        <v>0</v>
      </c>
    </row>
    <row r="758" spans="1:9" x14ac:dyDescent="0.35">
      <c r="A758">
        <v>434</v>
      </c>
      <c r="B758" s="2">
        <v>45385</v>
      </c>
      <c r="C758">
        <v>265</v>
      </c>
      <c r="D758" t="s">
        <v>2162</v>
      </c>
      <c r="E758">
        <v>266</v>
      </c>
      <c r="F758" t="s">
        <v>23</v>
      </c>
      <c r="G758">
        <v>0</v>
      </c>
      <c r="H758">
        <v>2959.57</v>
      </c>
      <c r="I758">
        <v>0</v>
      </c>
    </row>
    <row r="759" spans="1:9" x14ac:dyDescent="0.35">
      <c r="A759">
        <v>435</v>
      </c>
      <c r="B759" s="2">
        <v>45385</v>
      </c>
      <c r="C759">
        <v>278</v>
      </c>
      <c r="D759" t="s">
        <v>2163</v>
      </c>
      <c r="E759">
        <v>266</v>
      </c>
      <c r="F759" t="s">
        <v>23</v>
      </c>
      <c r="G759">
        <v>0</v>
      </c>
      <c r="H759">
        <v>450.38</v>
      </c>
      <c r="I759">
        <v>0</v>
      </c>
    </row>
    <row r="760" spans="1:9" x14ac:dyDescent="0.35">
      <c r="A760">
        <v>329</v>
      </c>
      <c r="B760" s="2">
        <v>45384</v>
      </c>
      <c r="C760">
        <v>275</v>
      </c>
      <c r="D760" t="s">
        <v>2160</v>
      </c>
      <c r="E760">
        <v>266</v>
      </c>
      <c r="F760" t="s">
        <v>23</v>
      </c>
      <c r="G760">
        <v>1</v>
      </c>
      <c r="H760">
        <v>32284.959999999999</v>
      </c>
      <c r="I760">
        <v>0</v>
      </c>
    </row>
    <row r="761" spans="1:9" x14ac:dyDescent="0.35">
      <c r="A761">
        <v>330</v>
      </c>
      <c r="B761" s="2">
        <v>45384</v>
      </c>
      <c r="C761">
        <v>277</v>
      </c>
      <c r="D761" t="s">
        <v>2161</v>
      </c>
      <c r="E761">
        <v>266</v>
      </c>
      <c r="F761" t="s">
        <v>23</v>
      </c>
      <c r="G761">
        <v>1</v>
      </c>
      <c r="H761">
        <v>4709.4399999999996</v>
      </c>
      <c r="I761">
        <v>0</v>
      </c>
    </row>
    <row r="762" spans="1:9" x14ac:dyDescent="0.35">
      <c r="A762">
        <v>331</v>
      </c>
      <c r="B762" s="2">
        <v>45384</v>
      </c>
      <c r="C762">
        <v>265</v>
      </c>
      <c r="D762" t="s">
        <v>2162</v>
      </c>
      <c r="E762">
        <v>266</v>
      </c>
      <c r="F762" t="s">
        <v>23</v>
      </c>
      <c r="G762">
        <v>1</v>
      </c>
      <c r="H762">
        <v>11922.91</v>
      </c>
      <c r="I762">
        <v>0</v>
      </c>
    </row>
    <row r="763" spans="1:9" x14ac:dyDescent="0.35">
      <c r="A763">
        <v>382</v>
      </c>
      <c r="B763" s="2">
        <v>45384</v>
      </c>
      <c r="C763">
        <v>266</v>
      </c>
      <c r="D763" t="s">
        <v>23</v>
      </c>
      <c r="E763">
        <v>291</v>
      </c>
      <c r="F763" t="s">
        <v>2165</v>
      </c>
      <c r="G763">
        <v>0</v>
      </c>
      <c r="H763">
        <v>0</v>
      </c>
      <c r="I763">
        <v>74700</v>
      </c>
    </row>
    <row r="764" spans="1:9" x14ac:dyDescent="0.35">
      <c r="A764">
        <v>386</v>
      </c>
      <c r="B764" s="2">
        <v>45384</v>
      </c>
      <c r="C764">
        <v>266</v>
      </c>
      <c r="D764" t="s">
        <v>23</v>
      </c>
      <c r="E764">
        <v>265</v>
      </c>
      <c r="F764" t="s">
        <v>2162</v>
      </c>
      <c r="G764">
        <v>0</v>
      </c>
      <c r="H764">
        <v>0</v>
      </c>
      <c r="I764">
        <v>37010</v>
      </c>
    </row>
    <row r="765" spans="1:9" x14ac:dyDescent="0.35">
      <c r="A765">
        <v>431</v>
      </c>
      <c r="B765" s="2">
        <v>45384</v>
      </c>
      <c r="C765">
        <v>278</v>
      </c>
      <c r="D765" t="s">
        <v>2163</v>
      </c>
      <c r="E765">
        <v>266</v>
      </c>
      <c r="F765" t="s">
        <v>23</v>
      </c>
      <c r="G765">
        <v>0</v>
      </c>
      <c r="H765">
        <v>1818.19</v>
      </c>
      <c r="I765">
        <v>0</v>
      </c>
    </row>
    <row r="766" spans="1:9" x14ac:dyDescent="0.35">
      <c r="A766">
        <v>432</v>
      </c>
      <c r="B766" s="2">
        <v>45384</v>
      </c>
      <c r="C766">
        <v>265</v>
      </c>
      <c r="D766" t="s">
        <v>2162</v>
      </c>
      <c r="E766">
        <v>266</v>
      </c>
      <c r="F766" t="s">
        <v>23</v>
      </c>
      <c r="G766">
        <v>0</v>
      </c>
      <c r="H766">
        <v>3000</v>
      </c>
      <c r="I766">
        <v>0</v>
      </c>
    </row>
    <row r="767" spans="1:9" x14ac:dyDescent="0.35">
      <c r="A767">
        <v>440</v>
      </c>
      <c r="B767" s="2">
        <v>45384</v>
      </c>
      <c r="C767">
        <v>266</v>
      </c>
      <c r="D767" t="s">
        <v>23</v>
      </c>
      <c r="E767">
        <v>276</v>
      </c>
      <c r="F767" t="s">
        <v>2159</v>
      </c>
      <c r="G767">
        <v>0</v>
      </c>
      <c r="H767">
        <v>0</v>
      </c>
      <c r="I767">
        <v>11000</v>
      </c>
    </row>
    <row r="768" spans="1:9" x14ac:dyDescent="0.35">
      <c r="A768">
        <v>441</v>
      </c>
      <c r="B768" s="2">
        <v>45384</v>
      </c>
      <c r="C768">
        <v>266</v>
      </c>
      <c r="D768" t="s">
        <v>23</v>
      </c>
      <c r="E768">
        <v>276</v>
      </c>
      <c r="F768" t="s">
        <v>2159</v>
      </c>
      <c r="G768">
        <v>0</v>
      </c>
      <c r="H768">
        <v>0</v>
      </c>
      <c r="I768">
        <v>7501</v>
      </c>
    </row>
    <row r="769" spans="1:9" x14ac:dyDescent="0.35">
      <c r="A769">
        <v>442</v>
      </c>
      <c r="B769" s="2">
        <v>45384</v>
      </c>
      <c r="C769">
        <v>266</v>
      </c>
      <c r="D769" t="s">
        <v>23</v>
      </c>
      <c r="E769">
        <v>276</v>
      </c>
      <c r="F769" t="s">
        <v>2159</v>
      </c>
      <c r="G769">
        <v>0</v>
      </c>
      <c r="H769">
        <v>0</v>
      </c>
      <c r="I769">
        <v>1792.14</v>
      </c>
    </row>
    <row r="770" spans="1:9" x14ac:dyDescent="0.35">
      <c r="A770">
        <v>259</v>
      </c>
      <c r="B770" s="2">
        <v>45383</v>
      </c>
      <c r="C770">
        <v>275</v>
      </c>
      <c r="D770" t="s">
        <v>2160</v>
      </c>
      <c r="E770">
        <v>266</v>
      </c>
      <c r="F770" t="s">
        <v>23</v>
      </c>
      <c r="G770">
        <v>1</v>
      </c>
      <c r="H770">
        <v>223761.91</v>
      </c>
      <c r="I770">
        <v>0</v>
      </c>
    </row>
    <row r="771" spans="1:9" x14ac:dyDescent="0.35">
      <c r="A771">
        <v>260</v>
      </c>
      <c r="B771" s="2">
        <v>45383</v>
      </c>
      <c r="C771">
        <v>277</v>
      </c>
      <c r="D771" t="s">
        <v>2161</v>
      </c>
      <c r="E771">
        <v>266</v>
      </c>
      <c r="F771" t="s">
        <v>23</v>
      </c>
      <c r="G771">
        <v>1</v>
      </c>
      <c r="H771">
        <v>16961.400000000001</v>
      </c>
      <c r="I771">
        <v>0</v>
      </c>
    </row>
    <row r="772" spans="1:9" x14ac:dyDescent="0.35">
      <c r="A772">
        <v>261</v>
      </c>
      <c r="B772" s="2">
        <v>45383</v>
      </c>
      <c r="C772">
        <v>265</v>
      </c>
      <c r="D772" t="s">
        <v>2162</v>
      </c>
      <c r="E772">
        <v>266</v>
      </c>
      <c r="F772" t="s">
        <v>23</v>
      </c>
      <c r="G772">
        <v>1</v>
      </c>
      <c r="H772">
        <v>188755.77</v>
      </c>
      <c r="I772">
        <v>0</v>
      </c>
    </row>
    <row r="773" spans="1:9" x14ac:dyDescent="0.35">
      <c r="A773">
        <v>367</v>
      </c>
      <c r="B773" s="2">
        <v>45383</v>
      </c>
      <c r="C773">
        <v>266</v>
      </c>
      <c r="D773" t="s">
        <v>23</v>
      </c>
      <c r="E773">
        <v>272</v>
      </c>
      <c r="F773" t="s">
        <v>2168</v>
      </c>
      <c r="G773">
        <v>0</v>
      </c>
      <c r="H773">
        <v>0</v>
      </c>
      <c r="I773">
        <v>570</v>
      </c>
    </row>
    <row r="774" spans="1:9" x14ac:dyDescent="0.35">
      <c r="A774">
        <v>371</v>
      </c>
      <c r="B774" s="2">
        <v>45383</v>
      </c>
      <c r="C774">
        <v>266</v>
      </c>
      <c r="D774" t="s">
        <v>23</v>
      </c>
      <c r="E774">
        <v>276</v>
      </c>
      <c r="F774" t="s">
        <v>2159</v>
      </c>
      <c r="G774">
        <v>0</v>
      </c>
      <c r="H774">
        <v>0</v>
      </c>
      <c r="I774">
        <v>6800</v>
      </c>
    </row>
    <row r="775" spans="1:9" x14ac:dyDescent="0.35">
      <c r="A775">
        <v>381</v>
      </c>
      <c r="B775" s="2">
        <v>45383</v>
      </c>
      <c r="C775">
        <v>266</v>
      </c>
      <c r="D775" t="s">
        <v>23</v>
      </c>
      <c r="E775">
        <v>291</v>
      </c>
      <c r="F775" t="s">
        <v>2165</v>
      </c>
      <c r="G775">
        <v>0</v>
      </c>
      <c r="H775">
        <v>0</v>
      </c>
      <c r="I775">
        <v>154000</v>
      </c>
    </row>
    <row r="776" spans="1:9" x14ac:dyDescent="0.35">
      <c r="A776">
        <v>385</v>
      </c>
      <c r="B776" s="2">
        <v>45383</v>
      </c>
      <c r="C776">
        <v>266</v>
      </c>
      <c r="D776" t="s">
        <v>23</v>
      </c>
      <c r="E776">
        <v>265</v>
      </c>
      <c r="F776" t="s">
        <v>2162</v>
      </c>
      <c r="G776">
        <v>0</v>
      </c>
      <c r="H776">
        <v>0</v>
      </c>
      <c r="I776">
        <v>40010</v>
      </c>
    </row>
    <row r="777" spans="1:9" x14ac:dyDescent="0.35">
      <c r="A777">
        <v>419</v>
      </c>
      <c r="B777" s="2">
        <v>45383</v>
      </c>
      <c r="C777">
        <v>276</v>
      </c>
      <c r="D777" t="s">
        <v>2159</v>
      </c>
      <c r="E777">
        <v>266</v>
      </c>
      <c r="F777" t="s">
        <v>23</v>
      </c>
      <c r="G777">
        <v>0</v>
      </c>
      <c r="H777">
        <v>125500</v>
      </c>
      <c r="I777">
        <v>0</v>
      </c>
    </row>
    <row r="778" spans="1:9" x14ac:dyDescent="0.35">
      <c r="A778">
        <v>428</v>
      </c>
      <c r="B778" s="2">
        <v>45383</v>
      </c>
      <c r="C778">
        <v>278</v>
      </c>
      <c r="D778" t="s">
        <v>2163</v>
      </c>
      <c r="E778">
        <v>266</v>
      </c>
      <c r="F778" t="s">
        <v>23</v>
      </c>
      <c r="G778">
        <v>0</v>
      </c>
      <c r="H778">
        <v>7089.05</v>
      </c>
      <c r="I778">
        <v>0</v>
      </c>
    </row>
    <row r="779" spans="1:9" x14ac:dyDescent="0.35">
      <c r="A779">
        <v>429</v>
      </c>
      <c r="B779" s="2">
        <v>45383</v>
      </c>
      <c r="C779">
        <v>265</v>
      </c>
      <c r="D779" t="s">
        <v>2162</v>
      </c>
      <c r="E779">
        <v>266</v>
      </c>
      <c r="F779" t="s">
        <v>23</v>
      </c>
      <c r="G779">
        <v>0</v>
      </c>
      <c r="H779">
        <v>1600</v>
      </c>
      <c r="I779">
        <v>0</v>
      </c>
    </row>
    <row r="780" spans="1:9" x14ac:dyDescent="0.35">
      <c r="A780">
        <v>430</v>
      </c>
      <c r="B780" s="2">
        <v>45383</v>
      </c>
      <c r="C780">
        <v>266</v>
      </c>
      <c r="D780" t="s">
        <v>23</v>
      </c>
      <c r="E780">
        <v>290</v>
      </c>
      <c r="F780" t="s">
        <v>2166</v>
      </c>
      <c r="G780">
        <v>0</v>
      </c>
      <c r="H780">
        <v>0</v>
      </c>
      <c r="I780">
        <v>50</v>
      </c>
    </row>
    <row r="781" spans="1:9" x14ac:dyDescent="0.35">
      <c r="A781">
        <v>194</v>
      </c>
      <c r="B781" s="2">
        <v>45379</v>
      </c>
      <c r="C781">
        <v>275</v>
      </c>
      <c r="D781" t="s">
        <v>2160</v>
      </c>
      <c r="E781">
        <v>266</v>
      </c>
      <c r="F781" t="s">
        <v>23</v>
      </c>
      <c r="G781">
        <v>1</v>
      </c>
      <c r="H781">
        <v>27490.15</v>
      </c>
      <c r="I781">
        <v>0</v>
      </c>
    </row>
    <row r="782" spans="1:9" x14ac:dyDescent="0.35">
      <c r="A782">
        <v>195</v>
      </c>
      <c r="B782" s="2">
        <v>45379</v>
      </c>
      <c r="C782">
        <v>277</v>
      </c>
      <c r="D782" t="s">
        <v>2161</v>
      </c>
      <c r="E782">
        <v>266</v>
      </c>
      <c r="F782" t="s">
        <v>23</v>
      </c>
      <c r="G782">
        <v>1</v>
      </c>
      <c r="H782">
        <v>7114.23</v>
      </c>
      <c r="I782">
        <v>0</v>
      </c>
    </row>
    <row r="783" spans="1:9" x14ac:dyDescent="0.35">
      <c r="A783">
        <v>196</v>
      </c>
      <c r="B783" s="2">
        <v>45379</v>
      </c>
      <c r="C783">
        <v>265</v>
      </c>
      <c r="D783" t="s">
        <v>2162</v>
      </c>
      <c r="E783">
        <v>266</v>
      </c>
      <c r="F783" t="s">
        <v>23</v>
      </c>
      <c r="G783">
        <v>1</v>
      </c>
      <c r="H783">
        <v>19883.11</v>
      </c>
      <c r="I783">
        <v>0</v>
      </c>
    </row>
    <row r="784" spans="1:9" x14ac:dyDescent="0.35">
      <c r="A784">
        <v>229</v>
      </c>
      <c r="B784" s="2">
        <v>45379</v>
      </c>
      <c r="C784">
        <v>266</v>
      </c>
      <c r="D784" t="s">
        <v>23</v>
      </c>
      <c r="E784">
        <v>265</v>
      </c>
      <c r="F784" t="s">
        <v>2162</v>
      </c>
      <c r="G784">
        <v>0</v>
      </c>
      <c r="H784">
        <v>0</v>
      </c>
      <c r="I784">
        <v>25010</v>
      </c>
    </row>
    <row r="785" spans="1:9" x14ac:dyDescent="0.35">
      <c r="A785">
        <v>291</v>
      </c>
      <c r="B785" s="2">
        <v>45379</v>
      </c>
      <c r="C785">
        <v>266</v>
      </c>
      <c r="D785" t="s">
        <v>23</v>
      </c>
      <c r="E785">
        <v>265</v>
      </c>
      <c r="F785" t="s">
        <v>2162</v>
      </c>
      <c r="G785">
        <v>0</v>
      </c>
      <c r="H785">
        <v>0</v>
      </c>
      <c r="I785">
        <v>25010</v>
      </c>
    </row>
    <row r="786" spans="1:9" x14ac:dyDescent="0.35">
      <c r="A786">
        <v>307</v>
      </c>
      <c r="B786" s="2">
        <v>45379</v>
      </c>
      <c r="C786">
        <v>266</v>
      </c>
      <c r="D786" t="s">
        <v>23</v>
      </c>
      <c r="E786">
        <v>291</v>
      </c>
      <c r="F786" t="s">
        <v>2165</v>
      </c>
      <c r="G786">
        <v>0</v>
      </c>
      <c r="H786">
        <v>0</v>
      </c>
      <c r="I786">
        <v>66800</v>
      </c>
    </row>
    <row r="787" spans="1:9" x14ac:dyDescent="0.35">
      <c r="A787">
        <v>320</v>
      </c>
      <c r="B787" s="2">
        <v>45379</v>
      </c>
      <c r="C787">
        <v>266</v>
      </c>
      <c r="D787" t="s">
        <v>23</v>
      </c>
      <c r="E787">
        <v>272</v>
      </c>
      <c r="F787" t="s">
        <v>2168</v>
      </c>
      <c r="G787">
        <v>0</v>
      </c>
      <c r="H787">
        <v>0</v>
      </c>
      <c r="I787">
        <v>1320</v>
      </c>
    </row>
    <row r="788" spans="1:9" x14ac:dyDescent="0.35">
      <c r="A788">
        <v>324</v>
      </c>
      <c r="B788" s="2">
        <v>45379</v>
      </c>
      <c r="C788">
        <v>266</v>
      </c>
      <c r="D788" t="s">
        <v>23</v>
      </c>
      <c r="E788">
        <v>278</v>
      </c>
      <c r="F788" t="s">
        <v>2163</v>
      </c>
      <c r="G788">
        <v>0</v>
      </c>
      <c r="H788">
        <v>0</v>
      </c>
      <c r="I788">
        <v>6940</v>
      </c>
    </row>
    <row r="789" spans="1:9" x14ac:dyDescent="0.35">
      <c r="A789">
        <v>197</v>
      </c>
      <c r="B789" s="2">
        <v>45378</v>
      </c>
      <c r="C789">
        <v>275</v>
      </c>
      <c r="D789" t="s">
        <v>2160</v>
      </c>
      <c r="E789">
        <v>266</v>
      </c>
      <c r="F789" t="s">
        <v>23</v>
      </c>
      <c r="G789">
        <v>1</v>
      </c>
      <c r="H789">
        <v>34942.1</v>
      </c>
      <c r="I789">
        <v>0</v>
      </c>
    </row>
    <row r="790" spans="1:9" x14ac:dyDescent="0.35">
      <c r="A790">
        <v>198</v>
      </c>
      <c r="B790" s="2">
        <v>45378</v>
      </c>
      <c r="C790">
        <v>277</v>
      </c>
      <c r="D790" t="s">
        <v>2161</v>
      </c>
      <c r="E790">
        <v>266</v>
      </c>
      <c r="F790" t="s">
        <v>23</v>
      </c>
      <c r="G790">
        <v>1</v>
      </c>
      <c r="H790">
        <v>6855.78</v>
      </c>
      <c r="I790">
        <v>0</v>
      </c>
    </row>
    <row r="791" spans="1:9" x14ac:dyDescent="0.35">
      <c r="A791">
        <v>199</v>
      </c>
      <c r="B791" s="2">
        <v>45378</v>
      </c>
      <c r="C791">
        <v>265</v>
      </c>
      <c r="D791" t="s">
        <v>2162</v>
      </c>
      <c r="E791">
        <v>266</v>
      </c>
      <c r="F791" t="s">
        <v>23</v>
      </c>
      <c r="G791">
        <v>1</v>
      </c>
      <c r="H791">
        <v>12991.65</v>
      </c>
      <c r="I791">
        <v>0</v>
      </c>
    </row>
    <row r="792" spans="1:9" x14ac:dyDescent="0.35">
      <c r="A792">
        <v>228</v>
      </c>
      <c r="B792" s="2">
        <v>45378</v>
      </c>
      <c r="C792">
        <v>266</v>
      </c>
      <c r="D792" t="s">
        <v>23</v>
      </c>
      <c r="E792">
        <v>265</v>
      </c>
      <c r="F792" t="s">
        <v>2162</v>
      </c>
      <c r="G792">
        <v>0</v>
      </c>
      <c r="H792">
        <v>0</v>
      </c>
      <c r="I792">
        <v>27740</v>
      </c>
    </row>
    <row r="793" spans="1:9" x14ac:dyDescent="0.35">
      <c r="A793">
        <v>248</v>
      </c>
      <c r="B793" s="2">
        <v>45378</v>
      </c>
      <c r="C793">
        <v>266</v>
      </c>
      <c r="D793" t="s">
        <v>23</v>
      </c>
      <c r="E793">
        <v>291</v>
      </c>
      <c r="F793" t="s">
        <v>2165</v>
      </c>
      <c r="G793">
        <v>0</v>
      </c>
      <c r="H793">
        <v>0</v>
      </c>
      <c r="I793">
        <v>42300</v>
      </c>
    </row>
    <row r="794" spans="1:9" x14ac:dyDescent="0.35">
      <c r="A794">
        <v>290</v>
      </c>
      <c r="B794" s="2">
        <v>45378</v>
      </c>
      <c r="C794">
        <v>266</v>
      </c>
      <c r="D794" t="s">
        <v>23</v>
      </c>
      <c r="E794">
        <v>265</v>
      </c>
      <c r="F794" t="s">
        <v>2162</v>
      </c>
      <c r="G794">
        <v>0</v>
      </c>
      <c r="H794">
        <v>0</v>
      </c>
      <c r="I794">
        <v>27740</v>
      </c>
    </row>
    <row r="795" spans="1:9" x14ac:dyDescent="0.35">
      <c r="A795">
        <v>200</v>
      </c>
      <c r="B795" s="2">
        <v>45377</v>
      </c>
      <c r="C795">
        <v>275</v>
      </c>
      <c r="D795" t="s">
        <v>2160</v>
      </c>
      <c r="E795">
        <v>266</v>
      </c>
      <c r="F795" t="s">
        <v>23</v>
      </c>
      <c r="G795">
        <v>1</v>
      </c>
      <c r="H795">
        <v>34277.730000000003</v>
      </c>
      <c r="I795">
        <v>0</v>
      </c>
    </row>
    <row r="796" spans="1:9" x14ac:dyDescent="0.35">
      <c r="A796">
        <v>201</v>
      </c>
      <c r="B796" s="2">
        <v>45377</v>
      </c>
      <c r="C796">
        <v>277</v>
      </c>
      <c r="D796" t="s">
        <v>2161</v>
      </c>
      <c r="E796">
        <v>266</v>
      </c>
      <c r="F796" t="s">
        <v>23</v>
      </c>
      <c r="G796">
        <v>1</v>
      </c>
      <c r="H796">
        <v>5930.63</v>
      </c>
      <c r="I796">
        <v>0</v>
      </c>
    </row>
    <row r="797" spans="1:9" x14ac:dyDescent="0.35">
      <c r="A797">
        <v>202</v>
      </c>
      <c r="B797" s="2">
        <v>45377</v>
      </c>
      <c r="C797">
        <v>265</v>
      </c>
      <c r="D797" t="s">
        <v>2162</v>
      </c>
      <c r="E797">
        <v>266</v>
      </c>
      <c r="F797" t="s">
        <v>23</v>
      </c>
      <c r="G797">
        <v>1</v>
      </c>
      <c r="H797">
        <v>27275.75</v>
      </c>
      <c r="I797">
        <v>0</v>
      </c>
    </row>
    <row r="798" spans="1:9" x14ac:dyDescent="0.35">
      <c r="A798">
        <v>227</v>
      </c>
      <c r="B798" s="2">
        <v>45377</v>
      </c>
      <c r="C798">
        <v>266</v>
      </c>
      <c r="D798" t="s">
        <v>23</v>
      </c>
      <c r="E798">
        <v>265</v>
      </c>
      <c r="F798" t="s">
        <v>2162</v>
      </c>
      <c r="G798">
        <v>0</v>
      </c>
      <c r="H798">
        <v>0</v>
      </c>
      <c r="I798">
        <v>40010</v>
      </c>
    </row>
    <row r="799" spans="1:9" x14ac:dyDescent="0.35">
      <c r="A799">
        <v>247</v>
      </c>
      <c r="B799" s="2">
        <v>45377</v>
      </c>
      <c r="C799">
        <v>266</v>
      </c>
      <c r="D799" t="s">
        <v>23</v>
      </c>
      <c r="E799">
        <v>291</v>
      </c>
      <c r="F799" t="s">
        <v>2165</v>
      </c>
      <c r="G799">
        <v>0</v>
      </c>
      <c r="H799">
        <v>0</v>
      </c>
      <c r="I799">
        <v>77000</v>
      </c>
    </row>
    <row r="800" spans="1:9" x14ac:dyDescent="0.35">
      <c r="A800">
        <v>258</v>
      </c>
      <c r="B800" s="2">
        <v>45377</v>
      </c>
      <c r="C800">
        <v>266</v>
      </c>
      <c r="D800" t="s">
        <v>23</v>
      </c>
      <c r="E800">
        <v>276</v>
      </c>
      <c r="F800" t="s">
        <v>2159</v>
      </c>
      <c r="G800">
        <v>0</v>
      </c>
      <c r="H800">
        <v>0</v>
      </c>
      <c r="I800">
        <v>16300</v>
      </c>
    </row>
    <row r="801" spans="1:9" x14ac:dyDescent="0.35">
      <c r="A801">
        <v>289</v>
      </c>
      <c r="B801" s="2">
        <v>45377</v>
      </c>
      <c r="C801">
        <v>266</v>
      </c>
      <c r="D801" t="s">
        <v>23</v>
      </c>
      <c r="E801">
        <v>265</v>
      </c>
      <c r="F801" t="s">
        <v>2162</v>
      </c>
      <c r="G801">
        <v>0</v>
      </c>
      <c r="H801">
        <v>0</v>
      </c>
      <c r="I801">
        <v>40010</v>
      </c>
    </row>
    <row r="802" spans="1:9" x14ac:dyDescent="0.35">
      <c r="A802">
        <v>302</v>
      </c>
      <c r="B802" s="2">
        <v>45377</v>
      </c>
      <c r="C802">
        <v>266</v>
      </c>
      <c r="D802" t="s">
        <v>23</v>
      </c>
      <c r="E802">
        <v>276</v>
      </c>
      <c r="F802" t="s">
        <v>2159</v>
      </c>
      <c r="G802">
        <v>0</v>
      </c>
      <c r="H802">
        <v>0</v>
      </c>
      <c r="I802">
        <v>16300</v>
      </c>
    </row>
    <row r="803" spans="1:9" x14ac:dyDescent="0.35">
      <c r="A803">
        <v>319</v>
      </c>
      <c r="B803" s="2">
        <v>45377</v>
      </c>
      <c r="C803">
        <v>266</v>
      </c>
      <c r="D803" t="s">
        <v>23</v>
      </c>
      <c r="E803">
        <v>272</v>
      </c>
      <c r="F803" t="s">
        <v>2168</v>
      </c>
      <c r="G803">
        <v>0</v>
      </c>
      <c r="H803">
        <v>0</v>
      </c>
      <c r="I803">
        <v>3571.43</v>
      </c>
    </row>
    <row r="804" spans="1:9" x14ac:dyDescent="0.35">
      <c r="A804">
        <v>358</v>
      </c>
      <c r="B804" s="2">
        <v>45377</v>
      </c>
      <c r="C804">
        <v>265</v>
      </c>
      <c r="D804" t="s">
        <v>2162</v>
      </c>
      <c r="E804">
        <v>266</v>
      </c>
      <c r="F804" t="s">
        <v>23</v>
      </c>
      <c r="G804">
        <v>0</v>
      </c>
      <c r="H804">
        <v>3600</v>
      </c>
      <c r="I804">
        <v>0</v>
      </c>
    </row>
    <row r="805" spans="1:9" x14ac:dyDescent="0.35">
      <c r="A805">
        <v>191</v>
      </c>
      <c r="B805" s="2">
        <v>45376</v>
      </c>
      <c r="C805">
        <v>275</v>
      </c>
      <c r="D805" t="s">
        <v>2160</v>
      </c>
      <c r="E805">
        <v>266</v>
      </c>
      <c r="F805" t="s">
        <v>23</v>
      </c>
      <c r="G805">
        <v>1</v>
      </c>
      <c r="H805">
        <v>282531.28000000003</v>
      </c>
      <c r="I805">
        <v>0</v>
      </c>
    </row>
    <row r="806" spans="1:9" x14ac:dyDescent="0.35">
      <c r="A806">
        <v>192</v>
      </c>
      <c r="B806" s="2">
        <v>45376</v>
      </c>
      <c r="C806">
        <v>277</v>
      </c>
      <c r="D806" t="s">
        <v>2161</v>
      </c>
      <c r="E806">
        <v>266</v>
      </c>
      <c r="F806" t="s">
        <v>23</v>
      </c>
      <c r="G806">
        <v>1</v>
      </c>
      <c r="H806">
        <v>15950.06</v>
      </c>
      <c r="I806">
        <v>0</v>
      </c>
    </row>
    <row r="807" spans="1:9" x14ac:dyDescent="0.35">
      <c r="A807">
        <v>193</v>
      </c>
      <c r="B807" s="2">
        <v>45376</v>
      </c>
      <c r="C807">
        <v>265</v>
      </c>
      <c r="D807" t="s">
        <v>2162</v>
      </c>
      <c r="E807">
        <v>266</v>
      </c>
      <c r="F807" t="s">
        <v>23</v>
      </c>
      <c r="G807">
        <v>1</v>
      </c>
      <c r="H807">
        <v>174610.66</v>
      </c>
      <c r="I807">
        <v>0</v>
      </c>
    </row>
    <row r="808" spans="1:9" x14ac:dyDescent="0.35">
      <c r="A808">
        <v>226</v>
      </c>
      <c r="B808" s="2">
        <v>45376</v>
      </c>
      <c r="C808">
        <v>266</v>
      </c>
      <c r="D808" t="s">
        <v>23</v>
      </c>
      <c r="E808">
        <v>265</v>
      </c>
      <c r="F808" t="s">
        <v>2162</v>
      </c>
      <c r="G808">
        <v>0</v>
      </c>
      <c r="H808">
        <v>0</v>
      </c>
      <c r="I808">
        <v>90010</v>
      </c>
    </row>
    <row r="809" spans="1:9" x14ac:dyDescent="0.35">
      <c r="A809">
        <v>246</v>
      </c>
      <c r="B809" s="2">
        <v>45376</v>
      </c>
      <c r="C809">
        <v>266</v>
      </c>
      <c r="D809" t="s">
        <v>23</v>
      </c>
      <c r="E809">
        <v>291</v>
      </c>
      <c r="F809" t="s">
        <v>2165</v>
      </c>
      <c r="G809">
        <v>0</v>
      </c>
      <c r="H809">
        <v>0</v>
      </c>
      <c r="I809">
        <v>351600</v>
      </c>
    </row>
    <row r="810" spans="1:9" x14ac:dyDescent="0.35">
      <c r="A810">
        <v>288</v>
      </c>
      <c r="B810" s="2">
        <v>45376</v>
      </c>
      <c r="C810">
        <v>266</v>
      </c>
      <c r="D810" t="s">
        <v>23</v>
      </c>
      <c r="E810">
        <v>265</v>
      </c>
      <c r="F810" t="s">
        <v>2162</v>
      </c>
      <c r="G810">
        <v>0</v>
      </c>
      <c r="H810">
        <v>0</v>
      </c>
      <c r="I810">
        <v>90010</v>
      </c>
    </row>
    <row r="811" spans="1:9" x14ac:dyDescent="0.35">
      <c r="A811">
        <v>318</v>
      </c>
      <c r="B811" s="2">
        <v>45376</v>
      </c>
      <c r="C811">
        <v>266</v>
      </c>
      <c r="D811" t="s">
        <v>23</v>
      </c>
      <c r="E811">
        <v>272</v>
      </c>
      <c r="F811" t="s">
        <v>2168</v>
      </c>
      <c r="G811">
        <v>0</v>
      </c>
      <c r="H811">
        <v>0</v>
      </c>
      <c r="I811">
        <v>3620</v>
      </c>
    </row>
    <row r="812" spans="1:9" x14ac:dyDescent="0.35">
      <c r="A812">
        <v>357</v>
      </c>
      <c r="B812" s="2">
        <v>45376</v>
      </c>
      <c r="C812">
        <v>265</v>
      </c>
      <c r="D812" t="s">
        <v>2162</v>
      </c>
      <c r="E812">
        <v>266</v>
      </c>
      <c r="F812" t="s">
        <v>23</v>
      </c>
      <c r="G812">
        <v>0</v>
      </c>
      <c r="H812">
        <v>2800</v>
      </c>
      <c r="I812">
        <v>0</v>
      </c>
    </row>
    <row r="813" spans="1:9" x14ac:dyDescent="0.35">
      <c r="A813">
        <v>203</v>
      </c>
      <c r="B813" s="2">
        <v>45373</v>
      </c>
      <c r="C813">
        <v>275</v>
      </c>
      <c r="D813" t="s">
        <v>2160</v>
      </c>
      <c r="E813">
        <v>266</v>
      </c>
      <c r="F813" t="s">
        <v>23</v>
      </c>
      <c r="G813">
        <v>1</v>
      </c>
      <c r="H813">
        <v>70761.06</v>
      </c>
      <c r="I813">
        <v>0</v>
      </c>
    </row>
    <row r="814" spans="1:9" x14ac:dyDescent="0.35">
      <c r="A814">
        <v>204</v>
      </c>
      <c r="B814" s="2">
        <v>45373</v>
      </c>
      <c r="C814">
        <v>277</v>
      </c>
      <c r="D814" t="s">
        <v>2161</v>
      </c>
      <c r="E814">
        <v>266</v>
      </c>
      <c r="F814" t="s">
        <v>23</v>
      </c>
      <c r="G814">
        <v>0</v>
      </c>
      <c r="H814">
        <v>7486.02</v>
      </c>
      <c r="I814">
        <v>0</v>
      </c>
    </row>
    <row r="815" spans="1:9" x14ac:dyDescent="0.35">
      <c r="A815">
        <v>205</v>
      </c>
      <c r="B815" s="2">
        <v>45373</v>
      </c>
      <c r="C815">
        <v>265</v>
      </c>
      <c r="D815" t="s">
        <v>2162</v>
      </c>
      <c r="E815">
        <v>266</v>
      </c>
      <c r="F815" t="s">
        <v>23</v>
      </c>
      <c r="G815">
        <v>1</v>
      </c>
      <c r="H815">
        <v>21976.6</v>
      </c>
      <c r="I815">
        <v>0</v>
      </c>
    </row>
    <row r="816" spans="1:9" x14ac:dyDescent="0.35">
      <c r="A816">
        <v>225</v>
      </c>
      <c r="B816" s="2">
        <v>45373</v>
      </c>
      <c r="C816">
        <v>266</v>
      </c>
      <c r="D816" t="s">
        <v>23</v>
      </c>
      <c r="E816">
        <v>265</v>
      </c>
      <c r="F816" t="s">
        <v>2162</v>
      </c>
      <c r="G816">
        <v>0</v>
      </c>
      <c r="H816">
        <v>0</v>
      </c>
      <c r="I816">
        <v>35210</v>
      </c>
    </row>
    <row r="817" spans="1:9" x14ac:dyDescent="0.35">
      <c r="A817">
        <v>245</v>
      </c>
      <c r="B817" s="2">
        <v>45373</v>
      </c>
      <c r="C817">
        <v>266</v>
      </c>
      <c r="D817" t="s">
        <v>23</v>
      </c>
      <c r="E817">
        <v>291</v>
      </c>
      <c r="F817" t="s">
        <v>2165</v>
      </c>
      <c r="G817">
        <v>0</v>
      </c>
      <c r="H817">
        <v>0</v>
      </c>
      <c r="I817">
        <v>40380</v>
      </c>
    </row>
    <row r="818" spans="1:9" x14ac:dyDescent="0.35">
      <c r="A818">
        <v>257</v>
      </c>
      <c r="B818" s="2">
        <v>45373</v>
      </c>
      <c r="C818">
        <v>266</v>
      </c>
      <c r="D818" t="s">
        <v>23</v>
      </c>
      <c r="E818">
        <v>276</v>
      </c>
      <c r="F818" t="s">
        <v>2159</v>
      </c>
      <c r="G818">
        <v>0</v>
      </c>
      <c r="H818">
        <v>0</v>
      </c>
      <c r="I818">
        <v>20010</v>
      </c>
    </row>
    <row r="819" spans="1:9" x14ac:dyDescent="0.35">
      <c r="A819">
        <v>287</v>
      </c>
      <c r="B819" s="2">
        <v>45373</v>
      </c>
      <c r="C819">
        <v>266</v>
      </c>
      <c r="D819" t="s">
        <v>23</v>
      </c>
      <c r="E819">
        <v>265</v>
      </c>
      <c r="F819" t="s">
        <v>2162</v>
      </c>
      <c r="G819">
        <v>0</v>
      </c>
      <c r="H819">
        <v>0</v>
      </c>
      <c r="I819">
        <v>35210</v>
      </c>
    </row>
    <row r="820" spans="1:9" x14ac:dyDescent="0.35">
      <c r="A820">
        <v>300</v>
      </c>
      <c r="B820" s="2">
        <v>45373</v>
      </c>
      <c r="C820">
        <v>266</v>
      </c>
      <c r="D820" t="s">
        <v>23</v>
      </c>
      <c r="E820">
        <v>276</v>
      </c>
      <c r="F820" t="s">
        <v>2159</v>
      </c>
      <c r="G820">
        <v>0</v>
      </c>
      <c r="H820">
        <v>0</v>
      </c>
      <c r="I820">
        <v>20010</v>
      </c>
    </row>
    <row r="821" spans="1:9" x14ac:dyDescent="0.35">
      <c r="A821">
        <v>301</v>
      </c>
      <c r="B821" s="2">
        <v>45373</v>
      </c>
      <c r="C821">
        <v>266</v>
      </c>
      <c r="D821" t="s">
        <v>23</v>
      </c>
      <c r="E821">
        <v>276</v>
      </c>
      <c r="F821" t="s">
        <v>2159</v>
      </c>
      <c r="G821">
        <v>0</v>
      </c>
      <c r="H821">
        <v>0</v>
      </c>
      <c r="I821">
        <v>20010</v>
      </c>
    </row>
    <row r="822" spans="1:9" x14ac:dyDescent="0.35">
      <c r="A822">
        <v>356</v>
      </c>
      <c r="B822" s="2">
        <v>45373</v>
      </c>
      <c r="C822">
        <v>265</v>
      </c>
      <c r="D822" t="s">
        <v>2162</v>
      </c>
      <c r="E822">
        <v>266</v>
      </c>
      <c r="F822" t="s">
        <v>23</v>
      </c>
      <c r="G822">
        <v>0</v>
      </c>
      <c r="H822">
        <v>455.23</v>
      </c>
      <c r="I822">
        <v>0</v>
      </c>
    </row>
    <row r="823" spans="1:9" x14ac:dyDescent="0.35">
      <c r="A823">
        <v>206</v>
      </c>
      <c r="B823" s="2">
        <v>45372</v>
      </c>
      <c r="C823">
        <v>275</v>
      </c>
      <c r="D823" t="s">
        <v>2160</v>
      </c>
      <c r="E823">
        <v>266</v>
      </c>
      <c r="F823" t="s">
        <v>23</v>
      </c>
      <c r="G823">
        <v>1</v>
      </c>
      <c r="H823">
        <v>90853.82</v>
      </c>
      <c r="I823">
        <v>0</v>
      </c>
    </row>
    <row r="824" spans="1:9" x14ac:dyDescent="0.35">
      <c r="A824">
        <v>207</v>
      </c>
      <c r="B824" s="2">
        <v>45372</v>
      </c>
      <c r="C824">
        <v>277</v>
      </c>
      <c r="D824" t="s">
        <v>2161</v>
      </c>
      <c r="E824">
        <v>266</v>
      </c>
      <c r="F824" t="s">
        <v>23</v>
      </c>
      <c r="G824">
        <v>1</v>
      </c>
      <c r="H824">
        <v>8559.7900000000009</v>
      </c>
      <c r="I824">
        <v>0</v>
      </c>
    </row>
    <row r="825" spans="1:9" x14ac:dyDescent="0.35">
      <c r="A825">
        <v>208</v>
      </c>
      <c r="B825" s="2">
        <v>45372</v>
      </c>
      <c r="C825">
        <v>265</v>
      </c>
      <c r="D825" t="s">
        <v>2162</v>
      </c>
      <c r="E825">
        <v>266</v>
      </c>
      <c r="F825" t="s">
        <v>23</v>
      </c>
      <c r="G825">
        <v>1</v>
      </c>
      <c r="H825">
        <v>26752.17</v>
      </c>
      <c r="I825">
        <v>0</v>
      </c>
    </row>
    <row r="826" spans="1:9" x14ac:dyDescent="0.35">
      <c r="A826">
        <v>224</v>
      </c>
      <c r="B826" s="2">
        <v>45372</v>
      </c>
      <c r="C826">
        <v>266</v>
      </c>
      <c r="D826" t="s">
        <v>23</v>
      </c>
      <c r="E826">
        <v>265</v>
      </c>
      <c r="F826" t="s">
        <v>2162</v>
      </c>
      <c r="G826">
        <v>0</v>
      </c>
      <c r="H826">
        <v>0</v>
      </c>
      <c r="I826">
        <v>22047.73</v>
      </c>
    </row>
    <row r="827" spans="1:9" x14ac:dyDescent="0.35">
      <c r="A827">
        <v>244</v>
      </c>
      <c r="B827" s="2">
        <v>45372</v>
      </c>
      <c r="C827">
        <v>266</v>
      </c>
      <c r="D827" t="s">
        <v>23</v>
      </c>
      <c r="E827">
        <v>291</v>
      </c>
      <c r="F827" t="s">
        <v>2165</v>
      </c>
      <c r="G827">
        <v>0</v>
      </c>
      <c r="H827">
        <v>0</v>
      </c>
      <c r="I827">
        <v>8500</v>
      </c>
    </row>
    <row r="828" spans="1:9" x14ac:dyDescent="0.35">
      <c r="A828">
        <v>286</v>
      </c>
      <c r="B828" s="2">
        <v>45372</v>
      </c>
      <c r="C828">
        <v>266</v>
      </c>
      <c r="D828" t="s">
        <v>23</v>
      </c>
      <c r="E828">
        <v>265</v>
      </c>
      <c r="F828" t="s">
        <v>2162</v>
      </c>
      <c r="G828">
        <v>0</v>
      </c>
      <c r="H828">
        <v>0</v>
      </c>
      <c r="I828">
        <v>22047.73</v>
      </c>
    </row>
    <row r="829" spans="1:9" x14ac:dyDescent="0.35">
      <c r="A829">
        <v>185</v>
      </c>
      <c r="B829" s="2">
        <v>45371</v>
      </c>
      <c r="C829">
        <v>275</v>
      </c>
      <c r="D829" t="s">
        <v>2160</v>
      </c>
      <c r="E829">
        <v>266</v>
      </c>
      <c r="F829" t="s">
        <v>23</v>
      </c>
      <c r="G829">
        <v>1</v>
      </c>
      <c r="H829">
        <v>60431.19</v>
      </c>
      <c r="I829">
        <v>0</v>
      </c>
    </row>
    <row r="830" spans="1:9" x14ac:dyDescent="0.35">
      <c r="A830">
        <v>186</v>
      </c>
      <c r="B830" s="2">
        <v>45371</v>
      </c>
      <c r="C830">
        <v>277</v>
      </c>
      <c r="D830" t="s">
        <v>2161</v>
      </c>
      <c r="E830">
        <v>266</v>
      </c>
      <c r="F830" t="s">
        <v>23</v>
      </c>
      <c r="G830">
        <v>1</v>
      </c>
      <c r="H830">
        <v>4984.97</v>
      </c>
      <c r="I830">
        <v>0</v>
      </c>
    </row>
    <row r="831" spans="1:9" x14ac:dyDescent="0.35">
      <c r="A831">
        <v>187</v>
      </c>
      <c r="B831" s="2">
        <v>45371</v>
      </c>
      <c r="C831">
        <v>265</v>
      </c>
      <c r="D831" t="s">
        <v>2162</v>
      </c>
      <c r="E831">
        <v>266</v>
      </c>
      <c r="F831" t="s">
        <v>23</v>
      </c>
      <c r="G831">
        <v>1</v>
      </c>
      <c r="H831">
        <v>26843.439999999999</v>
      </c>
      <c r="I831">
        <v>0</v>
      </c>
    </row>
    <row r="832" spans="1:9" x14ac:dyDescent="0.35">
      <c r="A832">
        <v>223</v>
      </c>
      <c r="B832" s="2">
        <v>45371</v>
      </c>
      <c r="C832">
        <v>266</v>
      </c>
      <c r="D832" t="s">
        <v>23</v>
      </c>
      <c r="E832">
        <v>265</v>
      </c>
      <c r="F832" t="s">
        <v>2162</v>
      </c>
      <c r="G832">
        <v>0</v>
      </c>
      <c r="H832">
        <v>0</v>
      </c>
      <c r="I832">
        <v>58047.12</v>
      </c>
    </row>
    <row r="833" spans="1:9" x14ac:dyDescent="0.35">
      <c r="A833">
        <v>243</v>
      </c>
      <c r="B833" s="2">
        <v>45371</v>
      </c>
      <c r="C833">
        <v>266</v>
      </c>
      <c r="D833" t="s">
        <v>23</v>
      </c>
      <c r="E833">
        <v>291</v>
      </c>
      <c r="F833" t="s">
        <v>2165</v>
      </c>
      <c r="G833">
        <v>0</v>
      </c>
      <c r="H833">
        <v>0</v>
      </c>
      <c r="I833">
        <v>106400</v>
      </c>
    </row>
    <row r="834" spans="1:9" x14ac:dyDescent="0.35">
      <c r="A834">
        <v>256</v>
      </c>
      <c r="B834" s="2">
        <v>45371</v>
      </c>
      <c r="C834">
        <v>266</v>
      </c>
      <c r="D834" t="s">
        <v>23</v>
      </c>
      <c r="E834">
        <v>276</v>
      </c>
      <c r="F834" t="s">
        <v>2159</v>
      </c>
      <c r="G834">
        <v>0</v>
      </c>
      <c r="H834">
        <v>0</v>
      </c>
      <c r="I834">
        <v>60010</v>
      </c>
    </row>
    <row r="835" spans="1:9" x14ac:dyDescent="0.35">
      <c r="A835">
        <v>284</v>
      </c>
      <c r="B835" s="2">
        <v>45371</v>
      </c>
      <c r="C835">
        <v>266</v>
      </c>
      <c r="D835" t="s">
        <v>23</v>
      </c>
      <c r="E835">
        <v>265</v>
      </c>
      <c r="F835" t="s">
        <v>2162</v>
      </c>
      <c r="G835">
        <v>0</v>
      </c>
      <c r="H835">
        <v>0</v>
      </c>
      <c r="I835">
        <v>58047.12</v>
      </c>
    </row>
    <row r="836" spans="1:9" x14ac:dyDescent="0.35">
      <c r="A836">
        <v>285</v>
      </c>
      <c r="B836" s="2">
        <v>45371</v>
      </c>
      <c r="C836">
        <v>266</v>
      </c>
      <c r="D836" t="s">
        <v>23</v>
      </c>
      <c r="E836">
        <v>265</v>
      </c>
      <c r="F836" t="s">
        <v>2162</v>
      </c>
      <c r="G836">
        <v>0</v>
      </c>
      <c r="H836">
        <v>0</v>
      </c>
      <c r="I836">
        <v>58047.12</v>
      </c>
    </row>
    <row r="837" spans="1:9" x14ac:dyDescent="0.35">
      <c r="A837">
        <v>299</v>
      </c>
      <c r="B837" s="2">
        <v>45371</v>
      </c>
      <c r="C837">
        <v>266</v>
      </c>
      <c r="D837" t="s">
        <v>23</v>
      </c>
      <c r="E837">
        <v>276</v>
      </c>
      <c r="F837" t="s">
        <v>2159</v>
      </c>
      <c r="G837">
        <v>0</v>
      </c>
      <c r="H837">
        <v>0</v>
      </c>
      <c r="I837">
        <v>60010</v>
      </c>
    </row>
    <row r="838" spans="1:9" x14ac:dyDescent="0.35">
      <c r="A838">
        <v>317</v>
      </c>
      <c r="B838" s="2">
        <v>45371</v>
      </c>
      <c r="C838">
        <v>266</v>
      </c>
      <c r="D838" t="s">
        <v>23</v>
      </c>
      <c r="E838">
        <v>272</v>
      </c>
      <c r="F838" t="s">
        <v>2168</v>
      </c>
      <c r="G838">
        <v>0</v>
      </c>
      <c r="H838">
        <v>0</v>
      </c>
      <c r="I838">
        <v>25755</v>
      </c>
    </row>
    <row r="839" spans="1:9" x14ac:dyDescent="0.35">
      <c r="A839">
        <v>355</v>
      </c>
      <c r="B839" s="2">
        <v>45371</v>
      </c>
      <c r="C839">
        <v>265</v>
      </c>
      <c r="D839" t="s">
        <v>2162</v>
      </c>
      <c r="E839">
        <v>266</v>
      </c>
      <c r="F839" t="s">
        <v>23</v>
      </c>
      <c r="G839">
        <v>0</v>
      </c>
      <c r="H839">
        <v>3500</v>
      </c>
      <c r="I839">
        <v>0</v>
      </c>
    </row>
    <row r="840" spans="1:9" x14ac:dyDescent="0.35">
      <c r="A840">
        <v>188</v>
      </c>
      <c r="B840" s="2">
        <v>45370</v>
      </c>
      <c r="C840">
        <v>275</v>
      </c>
      <c r="D840" t="s">
        <v>2160</v>
      </c>
      <c r="E840">
        <v>266</v>
      </c>
      <c r="F840" t="s">
        <v>23</v>
      </c>
      <c r="G840">
        <v>1</v>
      </c>
      <c r="H840">
        <v>38126.620000000003</v>
      </c>
      <c r="I840">
        <v>0</v>
      </c>
    </row>
    <row r="841" spans="1:9" x14ac:dyDescent="0.35">
      <c r="A841">
        <v>189</v>
      </c>
      <c r="B841" s="2">
        <v>45370</v>
      </c>
      <c r="C841">
        <v>277</v>
      </c>
      <c r="D841" t="s">
        <v>2161</v>
      </c>
      <c r="E841">
        <v>266</v>
      </c>
      <c r="F841" t="s">
        <v>23</v>
      </c>
      <c r="G841">
        <v>1</v>
      </c>
      <c r="H841">
        <v>3048.82</v>
      </c>
      <c r="I841">
        <v>0</v>
      </c>
    </row>
    <row r="842" spans="1:9" x14ac:dyDescent="0.35">
      <c r="A842">
        <v>190</v>
      </c>
      <c r="B842" s="2">
        <v>45370</v>
      </c>
      <c r="C842">
        <v>265</v>
      </c>
      <c r="D842" t="s">
        <v>2162</v>
      </c>
      <c r="E842">
        <v>266</v>
      </c>
      <c r="F842" t="s">
        <v>23</v>
      </c>
      <c r="G842">
        <v>1</v>
      </c>
      <c r="H842">
        <v>13877.39</v>
      </c>
      <c r="I842">
        <v>0</v>
      </c>
    </row>
    <row r="843" spans="1:9" x14ac:dyDescent="0.35">
      <c r="A843">
        <v>222</v>
      </c>
      <c r="B843" s="2">
        <v>45370</v>
      </c>
      <c r="C843">
        <v>266</v>
      </c>
      <c r="D843" t="s">
        <v>23</v>
      </c>
      <c r="E843">
        <v>265</v>
      </c>
      <c r="F843" t="s">
        <v>2162</v>
      </c>
      <c r="G843">
        <v>0</v>
      </c>
      <c r="H843">
        <v>0</v>
      </c>
      <c r="I843">
        <v>37010</v>
      </c>
    </row>
    <row r="844" spans="1:9" x14ac:dyDescent="0.35">
      <c r="A844">
        <v>242</v>
      </c>
      <c r="B844" s="2">
        <v>45370</v>
      </c>
      <c r="C844">
        <v>266</v>
      </c>
      <c r="D844" t="s">
        <v>23</v>
      </c>
      <c r="E844">
        <v>291</v>
      </c>
      <c r="F844" t="s">
        <v>2165</v>
      </c>
      <c r="G844">
        <v>0</v>
      </c>
      <c r="H844">
        <v>0</v>
      </c>
      <c r="I844">
        <v>41500</v>
      </c>
    </row>
    <row r="845" spans="1:9" x14ac:dyDescent="0.35">
      <c r="A845">
        <v>283</v>
      </c>
      <c r="B845" s="2">
        <v>45370</v>
      </c>
      <c r="C845">
        <v>266</v>
      </c>
      <c r="D845" t="s">
        <v>23</v>
      </c>
      <c r="E845">
        <v>265</v>
      </c>
      <c r="F845" t="s">
        <v>2162</v>
      </c>
      <c r="G845">
        <v>0</v>
      </c>
      <c r="H845">
        <v>0</v>
      </c>
      <c r="I845">
        <v>37010</v>
      </c>
    </row>
    <row r="846" spans="1:9" x14ac:dyDescent="0.35">
      <c r="A846">
        <v>323</v>
      </c>
      <c r="B846" s="2">
        <v>45370</v>
      </c>
      <c r="C846">
        <v>266</v>
      </c>
      <c r="D846" t="s">
        <v>23</v>
      </c>
      <c r="E846">
        <v>278</v>
      </c>
      <c r="F846" t="s">
        <v>2163</v>
      </c>
      <c r="G846">
        <v>0</v>
      </c>
      <c r="H846">
        <v>0</v>
      </c>
      <c r="I846">
        <v>2575</v>
      </c>
    </row>
    <row r="847" spans="1:9" x14ac:dyDescent="0.35">
      <c r="A847">
        <v>354</v>
      </c>
      <c r="B847" s="2">
        <v>45370</v>
      </c>
      <c r="C847">
        <v>265</v>
      </c>
      <c r="D847" t="s">
        <v>2162</v>
      </c>
      <c r="E847">
        <v>266</v>
      </c>
      <c r="F847" t="s">
        <v>23</v>
      </c>
      <c r="G847">
        <v>0</v>
      </c>
      <c r="H847">
        <v>3123.59</v>
      </c>
      <c r="I847">
        <v>0</v>
      </c>
    </row>
    <row r="848" spans="1:9" x14ac:dyDescent="0.35">
      <c r="A848">
        <v>182</v>
      </c>
      <c r="B848" s="2">
        <v>45369</v>
      </c>
      <c r="C848">
        <v>275</v>
      </c>
      <c r="D848" t="s">
        <v>2160</v>
      </c>
      <c r="E848">
        <v>266</v>
      </c>
      <c r="F848" t="s">
        <v>23</v>
      </c>
      <c r="G848">
        <v>1</v>
      </c>
      <c r="H848">
        <v>230853.83</v>
      </c>
      <c r="I848">
        <v>0</v>
      </c>
    </row>
    <row r="849" spans="1:9" x14ac:dyDescent="0.35">
      <c r="A849">
        <v>183</v>
      </c>
      <c r="B849" s="2">
        <v>45369</v>
      </c>
      <c r="C849">
        <v>277</v>
      </c>
      <c r="D849" t="s">
        <v>2161</v>
      </c>
      <c r="E849">
        <v>266</v>
      </c>
      <c r="F849" t="s">
        <v>23</v>
      </c>
      <c r="G849">
        <v>1</v>
      </c>
      <c r="H849">
        <v>24375.02</v>
      </c>
      <c r="I849">
        <v>0</v>
      </c>
    </row>
    <row r="850" spans="1:9" x14ac:dyDescent="0.35">
      <c r="A850">
        <v>184</v>
      </c>
      <c r="B850" s="2">
        <v>45369</v>
      </c>
      <c r="C850">
        <v>265</v>
      </c>
      <c r="D850" t="s">
        <v>2162</v>
      </c>
      <c r="E850">
        <v>266</v>
      </c>
      <c r="F850" t="s">
        <v>23</v>
      </c>
      <c r="G850">
        <v>1</v>
      </c>
      <c r="H850">
        <v>188176.32</v>
      </c>
      <c r="I850">
        <v>0</v>
      </c>
    </row>
    <row r="851" spans="1:9" x14ac:dyDescent="0.35">
      <c r="A851">
        <v>220</v>
      </c>
      <c r="B851" s="2">
        <v>45369</v>
      </c>
      <c r="C851">
        <v>266</v>
      </c>
      <c r="D851" t="s">
        <v>23</v>
      </c>
      <c r="E851">
        <v>265</v>
      </c>
      <c r="F851" t="s">
        <v>2162</v>
      </c>
      <c r="G851">
        <v>0</v>
      </c>
      <c r="H851">
        <v>0</v>
      </c>
      <c r="I851">
        <v>72994.58</v>
      </c>
    </row>
    <row r="852" spans="1:9" x14ac:dyDescent="0.35">
      <c r="A852">
        <v>241</v>
      </c>
      <c r="B852" s="2">
        <v>45369</v>
      </c>
      <c r="C852">
        <v>266</v>
      </c>
      <c r="D852" t="s">
        <v>23</v>
      </c>
      <c r="E852">
        <v>291</v>
      </c>
      <c r="F852" t="s">
        <v>2165</v>
      </c>
      <c r="G852">
        <v>0</v>
      </c>
      <c r="H852">
        <v>0</v>
      </c>
      <c r="I852">
        <v>210000</v>
      </c>
    </row>
    <row r="853" spans="1:9" x14ac:dyDescent="0.35">
      <c r="A853">
        <v>282</v>
      </c>
      <c r="B853" s="2">
        <v>45369</v>
      </c>
      <c r="C853">
        <v>266</v>
      </c>
      <c r="D853" t="s">
        <v>23</v>
      </c>
      <c r="E853">
        <v>265</v>
      </c>
      <c r="F853" t="s">
        <v>2162</v>
      </c>
      <c r="G853">
        <v>0</v>
      </c>
      <c r="H853">
        <v>0</v>
      </c>
      <c r="I853">
        <v>72994.58</v>
      </c>
    </row>
    <row r="854" spans="1:9" x14ac:dyDescent="0.35">
      <c r="A854">
        <v>316</v>
      </c>
      <c r="B854" s="2">
        <v>45369</v>
      </c>
      <c r="C854">
        <v>266</v>
      </c>
      <c r="D854" t="s">
        <v>23</v>
      </c>
      <c r="E854">
        <v>272</v>
      </c>
      <c r="F854" t="s">
        <v>2168</v>
      </c>
      <c r="G854">
        <v>0</v>
      </c>
      <c r="H854">
        <v>0</v>
      </c>
      <c r="I854">
        <v>393.23</v>
      </c>
    </row>
    <row r="855" spans="1:9" x14ac:dyDescent="0.35">
      <c r="A855">
        <v>158</v>
      </c>
      <c r="B855" s="2">
        <v>45366</v>
      </c>
      <c r="C855">
        <v>275</v>
      </c>
      <c r="D855" t="s">
        <v>2160</v>
      </c>
      <c r="E855">
        <v>266</v>
      </c>
      <c r="F855" t="s">
        <v>23</v>
      </c>
      <c r="G855">
        <v>1</v>
      </c>
      <c r="H855">
        <v>45460.29</v>
      </c>
      <c r="I855">
        <v>0</v>
      </c>
    </row>
    <row r="856" spans="1:9" x14ac:dyDescent="0.35">
      <c r="A856">
        <v>159</v>
      </c>
      <c r="B856" s="2">
        <v>45366</v>
      </c>
      <c r="C856">
        <v>277</v>
      </c>
      <c r="D856" t="s">
        <v>2161</v>
      </c>
      <c r="E856">
        <v>266</v>
      </c>
      <c r="F856" t="s">
        <v>23</v>
      </c>
      <c r="G856">
        <v>1</v>
      </c>
      <c r="H856">
        <v>9573.43</v>
      </c>
      <c r="I856">
        <v>0</v>
      </c>
    </row>
    <row r="857" spans="1:9" x14ac:dyDescent="0.35">
      <c r="A857">
        <v>160</v>
      </c>
      <c r="B857" s="2">
        <v>45366</v>
      </c>
      <c r="C857">
        <v>265</v>
      </c>
      <c r="D857" t="s">
        <v>2162</v>
      </c>
      <c r="E857">
        <v>266</v>
      </c>
      <c r="F857" t="s">
        <v>23</v>
      </c>
      <c r="G857">
        <v>1</v>
      </c>
      <c r="H857">
        <v>23000.38</v>
      </c>
      <c r="I857">
        <v>0</v>
      </c>
    </row>
    <row r="858" spans="1:9" x14ac:dyDescent="0.35">
      <c r="A858">
        <v>181</v>
      </c>
      <c r="B858" s="2">
        <v>45366</v>
      </c>
      <c r="C858">
        <v>265</v>
      </c>
      <c r="D858" t="s">
        <v>2162</v>
      </c>
      <c r="E858">
        <v>266</v>
      </c>
      <c r="F858" t="s">
        <v>23</v>
      </c>
      <c r="G858">
        <v>1</v>
      </c>
      <c r="H858">
        <v>23000.38</v>
      </c>
      <c r="I858">
        <v>0</v>
      </c>
    </row>
    <row r="859" spans="1:9" x14ac:dyDescent="0.35">
      <c r="A859">
        <v>219</v>
      </c>
      <c r="B859" s="2">
        <v>45366</v>
      </c>
      <c r="C859">
        <v>266</v>
      </c>
      <c r="D859" t="s">
        <v>23</v>
      </c>
      <c r="E859">
        <v>265</v>
      </c>
      <c r="F859" t="s">
        <v>2162</v>
      </c>
      <c r="G859">
        <v>0</v>
      </c>
      <c r="H859">
        <v>0</v>
      </c>
      <c r="I859">
        <v>28151.9</v>
      </c>
    </row>
    <row r="860" spans="1:9" x14ac:dyDescent="0.35">
      <c r="A860">
        <v>240</v>
      </c>
      <c r="B860" s="2">
        <v>45366</v>
      </c>
      <c r="C860">
        <v>266</v>
      </c>
      <c r="D860" t="s">
        <v>23</v>
      </c>
      <c r="E860">
        <v>291</v>
      </c>
      <c r="F860" t="s">
        <v>2165</v>
      </c>
      <c r="G860">
        <v>0</v>
      </c>
      <c r="H860">
        <v>0</v>
      </c>
      <c r="I860">
        <v>95300</v>
      </c>
    </row>
    <row r="861" spans="1:9" x14ac:dyDescent="0.35">
      <c r="A861">
        <v>255</v>
      </c>
      <c r="B861" s="2">
        <v>45366</v>
      </c>
      <c r="C861">
        <v>266</v>
      </c>
      <c r="D861" t="s">
        <v>23</v>
      </c>
      <c r="E861">
        <v>276</v>
      </c>
      <c r="F861" t="s">
        <v>2159</v>
      </c>
      <c r="G861">
        <v>0</v>
      </c>
      <c r="H861">
        <v>0</v>
      </c>
      <c r="I861">
        <v>68010</v>
      </c>
    </row>
    <row r="862" spans="1:9" x14ac:dyDescent="0.35">
      <c r="A862">
        <v>298</v>
      </c>
      <c r="B862" s="2">
        <v>45366</v>
      </c>
      <c r="C862">
        <v>266</v>
      </c>
      <c r="D862" t="s">
        <v>23</v>
      </c>
      <c r="E862">
        <v>276</v>
      </c>
      <c r="F862" t="s">
        <v>2159</v>
      </c>
      <c r="G862">
        <v>0</v>
      </c>
      <c r="H862">
        <v>0</v>
      </c>
      <c r="I862">
        <v>68010</v>
      </c>
    </row>
    <row r="863" spans="1:9" x14ac:dyDescent="0.35">
      <c r="A863">
        <v>315</v>
      </c>
      <c r="B863" s="2">
        <v>45366</v>
      </c>
      <c r="C863">
        <v>266</v>
      </c>
      <c r="D863" t="s">
        <v>23</v>
      </c>
      <c r="E863">
        <v>272</v>
      </c>
      <c r="F863" t="s">
        <v>2168</v>
      </c>
      <c r="G863">
        <v>0</v>
      </c>
      <c r="H863">
        <v>0</v>
      </c>
      <c r="I863">
        <v>1556.1</v>
      </c>
    </row>
    <row r="864" spans="1:9" x14ac:dyDescent="0.35">
      <c r="A864">
        <v>353</v>
      </c>
      <c r="B864" s="2">
        <v>45366</v>
      </c>
      <c r="C864">
        <v>265</v>
      </c>
      <c r="D864" t="s">
        <v>2162</v>
      </c>
      <c r="E864">
        <v>266</v>
      </c>
      <c r="F864" t="s">
        <v>23</v>
      </c>
      <c r="G864">
        <v>0</v>
      </c>
      <c r="H864">
        <v>2567.38</v>
      </c>
      <c r="I864">
        <v>0</v>
      </c>
    </row>
    <row r="865" spans="1:9" x14ac:dyDescent="0.35">
      <c r="A865">
        <v>157</v>
      </c>
      <c r="B865" s="2">
        <v>45365</v>
      </c>
      <c r="C865">
        <v>275</v>
      </c>
      <c r="D865" t="s">
        <v>2160</v>
      </c>
      <c r="E865">
        <v>266</v>
      </c>
      <c r="F865" t="s">
        <v>23</v>
      </c>
      <c r="G865">
        <v>1</v>
      </c>
      <c r="H865">
        <v>64927.24</v>
      </c>
      <c r="I865">
        <v>0</v>
      </c>
    </row>
    <row r="866" spans="1:9" x14ac:dyDescent="0.35">
      <c r="A866">
        <v>170</v>
      </c>
      <c r="B866" s="2">
        <v>45365</v>
      </c>
      <c r="C866">
        <v>277</v>
      </c>
      <c r="D866" t="s">
        <v>2161</v>
      </c>
      <c r="E866">
        <v>266</v>
      </c>
      <c r="F866" t="s">
        <v>23</v>
      </c>
      <c r="G866">
        <v>1</v>
      </c>
      <c r="H866">
        <v>7596.91</v>
      </c>
      <c r="I866">
        <v>0</v>
      </c>
    </row>
    <row r="867" spans="1:9" x14ac:dyDescent="0.35">
      <c r="A867">
        <v>180</v>
      </c>
      <c r="B867" s="2">
        <v>45365</v>
      </c>
      <c r="C867">
        <v>265</v>
      </c>
      <c r="D867" t="s">
        <v>2162</v>
      </c>
      <c r="E867">
        <v>266</v>
      </c>
      <c r="F867" t="s">
        <v>23</v>
      </c>
      <c r="G867">
        <v>1</v>
      </c>
      <c r="H867">
        <v>18254.47</v>
      </c>
      <c r="I867">
        <v>0</v>
      </c>
    </row>
    <row r="868" spans="1:9" x14ac:dyDescent="0.35">
      <c r="A868">
        <v>218</v>
      </c>
      <c r="B868" s="2">
        <v>45365</v>
      </c>
      <c r="C868">
        <v>266</v>
      </c>
      <c r="D868" t="s">
        <v>23</v>
      </c>
      <c r="E868">
        <v>265</v>
      </c>
      <c r="F868" t="s">
        <v>2162</v>
      </c>
      <c r="G868">
        <v>0</v>
      </c>
      <c r="H868">
        <v>0</v>
      </c>
      <c r="I868">
        <v>33000</v>
      </c>
    </row>
    <row r="869" spans="1:9" x14ac:dyDescent="0.35">
      <c r="A869">
        <v>239</v>
      </c>
      <c r="B869" s="2">
        <v>45365</v>
      </c>
      <c r="C869">
        <v>266</v>
      </c>
      <c r="D869" t="s">
        <v>23</v>
      </c>
      <c r="E869">
        <v>291</v>
      </c>
      <c r="F869" t="s">
        <v>2165</v>
      </c>
      <c r="G869">
        <v>0</v>
      </c>
      <c r="H869">
        <v>0</v>
      </c>
      <c r="I869">
        <v>147500</v>
      </c>
    </row>
    <row r="870" spans="1:9" x14ac:dyDescent="0.35">
      <c r="A870">
        <v>254</v>
      </c>
      <c r="B870" s="2">
        <v>45365</v>
      </c>
      <c r="C870">
        <v>266</v>
      </c>
      <c r="D870" t="s">
        <v>23</v>
      </c>
      <c r="E870">
        <v>276</v>
      </c>
      <c r="F870" t="s">
        <v>2159</v>
      </c>
      <c r="G870">
        <v>0</v>
      </c>
      <c r="H870">
        <v>0</v>
      </c>
      <c r="I870">
        <v>7576.93</v>
      </c>
    </row>
    <row r="871" spans="1:9" x14ac:dyDescent="0.35">
      <c r="A871">
        <v>280</v>
      </c>
      <c r="B871" s="2">
        <v>45365</v>
      </c>
      <c r="C871">
        <v>266</v>
      </c>
      <c r="D871" t="s">
        <v>23</v>
      </c>
      <c r="E871">
        <v>265</v>
      </c>
      <c r="F871" t="s">
        <v>2162</v>
      </c>
      <c r="G871">
        <v>0</v>
      </c>
      <c r="H871">
        <v>0</v>
      </c>
      <c r="I871">
        <v>33000</v>
      </c>
    </row>
    <row r="872" spans="1:9" x14ac:dyDescent="0.35">
      <c r="A872">
        <v>297</v>
      </c>
      <c r="B872" s="2">
        <v>45365</v>
      </c>
      <c r="C872">
        <v>266</v>
      </c>
      <c r="D872" t="s">
        <v>23</v>
      </c>
      <c r="E872">
        <v>276</v>
      </c>
      <c r="F872" t="s">
        <v>2159</v>
      </c>
      <c r="G872">
        <v>0</v>
      </c>
      <c r="H872">
        <v>0</v>
      </c>
      <c r="I872">
        <v>7576.93</v>
      </c>
    </row>
    <row r="873" spans="1:9" x14ac:dyDescent="0.35">
      <c r="A873">
        <v>325</v>
      </c>
      <c r="B873" s="2">
        <v>45365</v>
      </c>
      <c r="C873">
        <v>266</v>
      </c>
      <c r="D873" t="s">
        <v>23</v>
      </c>
      <c r="E873">
        <v>272</v>
      </c>
      <c r="F873" t="s">
        <v>2168</v>
      </c>
      <c r="G873">
        <v>0</v>
      </c>
      <c r="H873">
        <v>0</v>
      </c>
      <c r="I873">
        <v>1500</v>
      </c>
    </row>
    <row r="874" spans="1:9" x14ac:dyDescent="0.35">
      <c r="A874">
        <v>156</v>
      </c>
      <c r="B874" s="2">
        <v>45364</v>
      </c>
      <c r="C874">
        <v>275</v>
      </c>
      <c r="D874" t="s">
        <v>2160</v>
      </c>
      <c r="E874">
        <v>266</v>
      </c>
      <c r="F874" t="s">
        <v>23</v>
      </c>
      <c r="G874">
        <v>1</v>
      </c>
      <c r="H874">
        <v>51190.46</v>
      </c>
      <c r="I874">
        <v>0</v>
      </c>
    </row>
    <row r="875" spans="1:9" x14ac:dyDescent="0.35">
      <c r="A875">
        <v>169</v>
      </c>
      <c r="B875" s="2">
        <v>45364</v>
      </c>
      <c r="C875">
        <v>277</v>
      </c>
      <c r="D875" t="s">
        <v>2161</v>
      </c>
      <c r="E875">
        <v>266</v>
      </c>
      <c r="F875" t="s">
        <v>23</v>
      </c>
      <c r="G875">
        <v>1</v>
      </c>
      <c r="H875">
        <v>8358.68</v>
      </c>
      <c r="I875">
        <v>0</v>
      </c>
    </row>
    <row r="876" spans="1:9" x14ac:dyDescent="0.35">
      <c r="A876">
        <v>179</v>
      </c>
      <c r="B876" s="2">
        <v>45364</v>
      </c>
      <c r="C876">
        <v>265</v>
      </c>
      <c r="D876" t="s">
        <v>2162</v>
      </c>
      <c r="E876">
        <v>266</v>
      </c>
      <c r="F876" t="s">
        <v>23</v>
      </c>
      <c r="G876">
        <v>1</v>
      </c>
      <c r="H876">
        <v>21035.39</v>
      </c>
      <c r="I876">
        <v>0</v>
      </c>
    </row>
    <row r="877" spans="1:9" x14ac:dyDescent="0.35">
      <c r="A877">
        <v>238</v>
      </c>
      <c r="B877" s="2">
        <v>45364</v>
      </c>
      <c r="C877">
        <v>266</v>
      </c>
      <c r="D877" t="s">
        <v>23</v>
      </c>
      <c r="E877">
        <v>291</v>
      </c>
      <c r="F877" t="s">
        <v>2165</v>
      </c>
      <c r="G877">
        <v>0</v>
      </c>
      <c r="H877">
        <v>0</v>
      </c>
      <c r="I877">
        <v>94775.48</v>
      </c>
    </row>
    <row r="878" spans="1:9" x14ac:dyDescent="0.35">
      <c r="A878">
        <v>253</v>
      </c>
      <c r="B878" s="2">
        <v>45364</v>
      </c>
      <c r="C878">
        <v>266</v>
      </c>
      <c r="D878" t="s">
        <v>23</v>
      </c>
      <c r="E878">
        <v>276</v>
      </c>
      <c r="F878" t="s">
        <v>2159</v>
      </c>
      <c r="G878">
        <v>0</v>
      </c>
      <c r="H878">
        <v>0</v>
      </c>
      <c r="I878">
        <v>15208</v>
      </c>
    </row>
    <row r="879" spans="1:9" x14ac:dyDescent="0.35">
      <c r="A879">
        <v>296</v>
      </c>
      <c r="B879" s="2">
        <v>45364</v>
      </c>
      <c r="C879">
        <v>266</v>
      </c>
      <c r="D879" t="s">
        <v>23</v>
      </c>
      <c r="E879">
        <v>276</v>
      </c>
      <c r="F879" t="s">
        <v>2159</v>
      </c>
      <c r="G879">
        <v>0</v>
      </c>
      <c r="H879">
        <v>0</v>
      </c>
      <c r="I879">
        <v>15208</v>
      </c>
    </row>
    <row r="880" spans="1:9" x14ac:dyDescent="0.35">
      <c r="A880">
        <v>352</v>
      </c>
      <c r="B880" s="2">
        <v>45364</v>
      </c>
      <c r="C880">
        <v>265</v>
      </c>
      <c r="D880" t="s">
        <v>2162</v>
      </c>
      <c r="E880">
        <v>266</v>
      </c>
      <c r="F880" t="s">
        <v>23</v>
      </c>
      <c r="G880">
        <v>0</v>
      </c>
      <c r="H880">
        <v>604.36</v>
      </c>
      <c r="I880">
        <v>0</v>
      </c>
    </row>
    <row r="881" spans="1:9" x14ac:dyDescent="0.35">
      <c r="A881">
        <v>155</v>
      </c>
      <c r="B881" s="2">
        <v>45363</v>
      </c>
      <c r="C881">
        <v>275</v>
      </c>
      <c r="D881" t="s">
        <v>2160</v>
      </c>
      <c r="E881">
        <v>266</v>
      </c>
      <c r="F881" t="s">
        <v>23</v>
      </c>
      <c r="G881">
        <v>1</v>
      </c>
      <c r="H881">
        <v>36143.22</v>
      </c>
      <c r="I881">
        <v>0</v>
      </c>
    </row>
    <row r="882" spans="1:9" x14ac:dyDescent="0.35">
      <c r="A882">
        <v>168</v>
      </c>
      <c r="B882" s="2">
        <v>45363</v>
      </c>
      <c r="C882">
        <v>277</v>
      </c>
      <c r="D882" t="s">
        <v>2161</v>
      </c>
      <c r="E882">
        <v>266</v>
      </c>
      <c r="F882" t="s">
        <v>23</v>
      </c>
      <c r="G882">
        <v>1</v>
      </c>
      <c r="H882">
        <v>4003.49</v>
      </c>
      <c r="I882">
        <v>0</v>
      </c>
    </row>
    <row r="883" spans="1:9" x14ac:dyDescent="0.35">
      <c r="A883">
        <v>178</v>
      </c>
      <c r="B883" s="2">
        <v>45363</v>
      </c>
      <c r="C883">
        <v>265</v>
      </c>
      <c r="D883" t="s">
        <v>2162</v>
      </c>
      <c r="E883">
        <v>266</v>
      </c>
      <c r="F883" t="s">
        <v>23</v>
      </c>
      <c r="G883">
        <v>1</v>
      </c>
      <c r="H883">
        <v>15781.6</v>
      </c>
      <c r="I883">
        <v>0</v>
      </c>
    </row>
    <row r="884" spans="1:9" x14ac:dyDescent="0.35">
      <c r="A884">
        <v>217</v>
      </c>
      <c r="B884" s="2">
        <v>45363</v>
      </c>
      <c r="C884">
        <v>266</v>
      </c>
      <c r="D884" t="s">
        <v>23</v>
      </c>
      <c r="E884">
        <v>265</v>
      </c>
      <c r="F884" t="s">
        <v>2162</v>
      </c>
      <c r="G884">
        <v>0</v>
      </c>
      <c r="H884">
        <v>0</v>
      </c>
      <c r="I884">
        <v>52010</v>
      </c>
    </row>
    <row r="885" spans="1:9" x14ac:dyDescent="0.35">
      <c r="A885">
        <v>237</v>
      </c>
      <c r="B885" s="2">
        <v>45363</v>
      </c>
      <c r="C885">
        <v>266</v>
      </c>
      <c r="D885" t="s">
        <v>23</v>
      </c>
      <c r="E885">
        <v>291</v>
      </c>
      <c r="F885" t="s">
        <v>2165</v>
      </c>
      <c r="G885">
        <v>0</v>
      </c>
      <c r="H885">
        <v>0</v>
      </c>
      <c r="I885">
        <v>31800</v>
      </c>
    </row>
    <row r="886" spans="1:9" x14ac:dyDescent="0.35">
      <c r="A886">
        <v>252</v>
      </c>
      <c r="B886" s="2">
        <v>45363</v>
      </c>
      <c r="C886">
        <v>266</v>
      </c>
      <c r="D886" t="s">
        <v>23</v>
      </c>
      <c r="E886">
        <v>276</v>
      </c>
      <c r="F886" t="s">
        <v>2159</v>
      </c>
      <c r="G886">
        <v>0</v>
      </c>
      <c r="H886">
        <v>0</v>
      </c>
      <c r="I886">
        <v>22211</v>
      </c>
    </row>
    <row r="887" spans="1:9" x14ac:dyDescent="0.35">
      <c r="A887">
        <v>279</v>
      </c>
      <c r="B887" s="2">
        <v>45363</v>
      </c>
      <c r="C887">
        <v>266</v>
      </c>
      <c r="D887" t="s">
        <v>23</v>
      </c>
      <c r="E887">
        <v>265</v>
      </c>
      <c r="F887" t="s">
        <v>2162</v>
      </c>
      <c r="G887">
        <v>0</v>
      </c>
      <c r="H887">
        <v>0</v>
      </c>
      <c r="I887">
        <v>52010</v>
      </c>
    </row>
    <row r="888" spans="1:9" x14ac:dyDescent="0.35">
      <c r="A888">
        <v>295</v>
      </c>
      <c r="B888" s="2">
        <v>45363</v>
      </c>
      <c r="C888">
        <v>266</v>
      </c>
      <c r="D888" t="s">
        <v>23</v>
      </c>
      <c r="E888">
        <v>276</v>
      </c>
      <c r="F888" t="s">
        <v>2159</v>
      </c>
      <c r="G888">
        <v>0</v>
      </c>
      <c r="H888">
        <v>0</v>
      </c>
      <c r="I888">
        <v>22211</v>
      </c>
    </row>
    <row r="889" spans="1:9" x14ac:dyDescent="0.35">
      <c r="A889">
        <v>314</v>
      </c>
      <c r="B889" s="2">
        <v>45363</v>
      </c>
      <c r="C889">
        <v>266</v>
      </c>
      <c r="D889" t="s">
        <v>23</v>
      </c>
      <c r="E889">
        <v>272</v>
      </c>
      <c r="F889" t="s">
        <v>2168</v>
      </c>
      <c r="G889">
        <v>0</v>
      </c>
      <c r="H889">
        <v>0</v>
      </c>
      <c r="I889">
        <v>4517.76</v>
      </c>
    </row>
    <row r="890" spans="1:9" x14ac:dyDescent="0.35">
      <c r="A890">
        <v>154</v>
      </c>
      <c r="B890" s="2">
        <v>45362</v>
      </c>
      <c r="C890">
        <v>275</v>
      </c>
      <c r="D890" t="s">
        <v>2160</v>
      </c>
      <c r="E890">
        <v>266</v>
      </c>
      <c r="F890" t="s">
        <v>23</v>
      </c>
      <c r="G890">
        <v>1</v>
      </c>
      <c r="H890">
        <v>252550.54</v>
      </c>
      <c r="I890">
        <v>0</v>
      </c>
    </row>
    <row r="891" spans="1:9" x14ac:dyDescent="0.35">
      <c r="A891">
        <v>167</v>
      </c>
      <c r="B891" s="2">
        <v>45362</v>
      </c>
      <c r="C891">
        <v>277</v>
      </c>
      <c r="D891" t="s">
        <v>2161</v>
      </c>
      <c r="E891">
        <v>266</v>
      </c>
      <c r="F891" t="s">
        <v>23</v>
      </c>
      <c r="G891">
        <v>1</v>
      </c>
      <c r="H891">
        <v>25892.84</v>
      </c>
      <c r="I891">
        <v>0</v>
      </c>
    </row>
    <row r="892" spans="1:9" x14ac:dyDescent="0.35">
      <c r="A892">
        <v>177</v>
      </c>
      <c r="B892" s="2">
        <v>45362</v>
      </c>
      <c r="C892">
        <v>265</v>
      </c>
      <c r="D892" t="s">
        <v>2162</v>
      </c>
      <c r="E892">
        <v>266</v>
      </c>
      <c r="F892" t="s">
        <v>23</v>
      </c>
      <c r="G892">
        <v>1</v>
      </c>
      <c r="H892">
        <v>163462.78</v>
      </c>
      <c r="I892">
        <v>0</v>
      </c>
    </row>
    <row r="893" spans="1:9" x14ac:dyDescent="0.35">
      <c r="A893">
        <v>216</v>
      </c>
      <c r="B893" s="2">
        <v>45362</v>
      </c>
      <c r="C893">
        <v>266</v>
      </c>
      <c r="D893" t="s">
        <v>23</v>
      </c>
      <c r="E893">
        <v>265</v>
      </c>
      <c r="F893" t="s">
        <v>2162</v>
      </c>
      <c r="G893">
        <v>0</v>
      </c>
      <c r="H893">
        <v>0</v>
      </c>
      <c r="I893">
        <v>23010</v>
      </c>
    </row>
    <row r="894" spans="1:9" x14ac:dyDescent="0.35">
      <c r="A894">
        <v>236</v>
      </c>
      <c r="B894" s="2">
        <v>45362</v>
      </c>
      <c r="C894">
        <v>266</v>
      </c>
      <c r="D894" t="s">
        <v>23</v>
      </c>
      <c r="E894">
        <v>291</v>
      </c>
      <c r="F894" t="s">
        <v>2165</v>
      </c>
      <c r="G894">
        <v>0</v>
      </c>
      <c r="H894">
        <v>0</v>
      </c>
      <c r="I894">
        <v>303600</v>
      </c>
    </row>
    <row r="895" spans="1:9" x14ac:dyDescent="0.35">
      <c r="A895">
        <v>278</v>
      </c>
      <c r="B895" s="2">
        <v>45362</v>
      </c>
      <c r="C895">
        <v>266</v>
      </c>
      <c r="D895" t="s">
        <v>23</v>
      </c>
      <c r="E895">
        <v>265</v>
      </c>
      <c r="F895" t="s">
        <v>2162</v>
      </c>
      <c r="G895">
        <v>0</v>
      </c>
      <c r="H895">
        <v>0</v>
      </c>
      <c r="I895">
        <v>23010</v>
      </c>
    </row>
    <row r="896" spans="1:9" x14ac:dyDescent="0.35">
      <c r="A896">
        <v>313</v>
      </c>
      <c r="B896" s="2">
        <v>45362</v>
      </c>
      <c r="C896">
        <v>266</v>
      </c>
      <c r="D896" t="s">
        <v>23</v>
      </c>
      <c r="E896">
        <v>272</v>
      </c>
      <c r="F896" t="s">
        <v>2168</v>
      </c>
      <c r="G896">
        <v>0</v>
      </c>
      <c r="H896">
        <v>0</v>
      </c>
      <c r="I896">
        <v>25310</v>
      </c>
    </row>
    <row r="897" spans="1:9" x14ac:dyDescent="0.35">
      <c r="A897">
        <v>351</v>
      </c>
      <c r="B897" s="2">
        <v>45362</v>
      </c>
      <c r="C897">
        <v>265</v>
      </c>
      <c r="D897" t="s">
        <v>2162</v>
      </c>
      <c r="E897">
        <v>266</v>
      </c>
      <c r="F897" t="s">
        <v>23</v>
      </c>
      <c r="G897">
        <v>0</v>
      </c>
      <c r="H897">
        <v>5654.03</v>
      </c>
      <c r="I897">
        <v>0</v>
      </c>
    </row>
    <row r="898" spans="1:9" x14ac:dyDescent="0.35">
      <c r="A898">
        <v>153</v>
      </c>
      <c r="B898" s="2">
        <v>45359</v>
      </c>
      <c r="C898">
        <v>275</v>
      </c>
      <c r="D898" t="s">
        <v>2160</v>
      </c>
      <c r="E898">
        <v>266</v>
      </c>
      <c r="F898" t="s">
        <v>23</v>
      </c>
      <c r="G898">
        <v>1</v>
      </c>
      <c r="H898">
        <v>65252.5</v>
      </c>
      <c r="I898">
        <v>0</v>
      </c>
    </row>
    <row r="899" spans="1:9" x14ac:dyDescent="0.35">
      <c r="A899">
        <v>166</v>
      </c>
      <c r="B899" s="2">
        <v>45359</v>
      </c>
      <c r="C899">
        <v>277</v>
      </c>
      <c r="D899" t="s">
        <v>2161</v>
      </c>
      <c r="E899">
        <v>266</v>
      </c>
      <c r="F899" t="s">
        <v>23</v>
      </c>
      <c r="G899">
        <v>1</v>
      </c>
      <c r="H899">
        <v>7589.2</v>
      </c>
      <c r="I899">
        <v>0</v>
      </c>
    </row>
    <row r="900" spans="1:9" x14ac:dyDescent="0.35">
      <c r="A900">
        <v>176</v>
      </c>
      <c r="B900" s="2">
        <v>45359</v>
      </c>
      <c r="C900">
        <v>265</v>
      </c>
      <c r="D900" t="s">
        <v>2162</v>
      </c>
      <c r="E900">
        <v>266</v>
      </c>
      <c r="F900" t="s">
        <v>23</v>
      </c>
      <c r="G900">
        <v>1</v>
      </c>
      <c r="H900">
        <v>18513.560000000001</v>
      </c>
      <c r="I900">
        <v>0</v>
      </c>
    </row>
    <row r="901" spans="1:9" x14ac:dyDescent="0.35">
      <c r="A901">
        <v>215</v>
      </c>
      <c r="B901" s="2">
        <v>45359</v>
      </c>
      <c r="C901">
        <v>266</v>
      </c>
      <c r="D901" t="s">
        <v>23</v>
      </c>
      <c r="E901">
        <v>265</v>
      </c>
      <c r="F901" t="s">
        <v>2162</v>
      </c>
      <c r="G901">
        <v>0</v>
      </c>
      <c r="H901">
        <v>0</v>
      </c>
      <c r="I901">
        <v>33000</v>
      </c>
    </row>
    <row r="902" spans="1:9" x14ac:dyDescent="0.35">
      <c r="A902">
        <v>235</v>
      </c>
      <c r="B902" s="2">
        <v>45359</v>
      </c>
      <c r="C902">
        <v>266</v>
      </c>
      <c r="D902" t="s">
        <v>23</v>
      </c>
      <c r="E902">
        <v>291</v>
      </c>
      <c r="F902" t="s">
        <v>2165</v>
      </c>
      <c r="G902">
        <v>0</v>
      </c>
      <c r="H902">
        <v>0</v>
      </c>
      <c r="I902">
        <v>94920.71</v>
      </c>
    </row>
    <row r="903" spans="1:9" x14ac:dyDescent="0.35">
      <c r="A903">
        <v>251</v>
      </c>
      <c r="B903" s="2">
        <v>45359</v>
      </c>
      <c r="C903">
        <v>266</v>
      </c>
      <c r="D903" t="s">
        <v>23</v>
      </c>
      <c r="E903">
        <v>276</v>
      </c>
      <c r="F903" t="s">
        <v>2159</v>
      </c>
      <c r="G903">
        <v>0</v>
      </c>
      <c r="H903">
        <v>0</v>
      </c>
      <c r="I903">
        <v>66000</v>
      </c>
    </row>
    <row r="904" spans="1:9" x14ac:dyDescent="0.35">
      <c r="A904">
        <v>277</v>
      </c>
      <c r="B904" s="2">
        <v>45359</v>
      </c>
      <c r="C904">
        <v>266</v>
      </c>
      <c r="D904" t="s">
        <v>23</v>
      </c>
      <c r="E904">
        <v>265</v>
      </c>
      <c r="F904" t="s">
        <v>2162</v>
      </c>
      <c r="G904">
        <v>0</v>
      </c>
      <c r="H904">
        <v>0</v>
      </c>
      <c r="I904">
        <v>33000</v>
      </c>
    </row>
    <row r="905" spans="1:9" x14ac:dyDescent="0.35">
      <c r="A905">
        <v>294</v>
      </c>
      <c r="B905" s="2">
        <v>45359</v>
      </c>
      <c r="C905">
        <v>266</v>
      </c>
      <c r="D905" t="s">
        <v>23</v>
      </c>
      <c r="E905">
        <v>276</v>
      </c>
      <c r="F905" t="s">
        <v>2159</v>
      </c>
      <c r="G905">
        <v>0</v>
      </c>
      <c r="H905">
        <v>0</v>
      </c>
      <c r="I905">
        <v>66000</v>
      </c>
    </row>
    <row r="906" spans="1:9" x14ac:dyDescent="0.35">
      <c r="A906">
        <v>312</v>
      </c>
      <c r="B906" s="2">
        <v>45359</v>
      </c>
      <c r="C906">
        <v>266</v>
      </c>
      <c r="D906" t="s">
        <v>23</v>
      </c>
      <c r="E906">
        <v>272</v>
      </c>
      <c r="F906" t="s">
        <v>2168</v>
      </c>
      <c r="G906">
        <v>0</v>
      </c>
      <c r="H906">
        <v>0</v>
      </c>
      <c r="I906">
        <v>12870.47</v>
      </c>
    </row>
    <row r="907" spans="1:9" x14ac:dyDescent="0.35">
      <c r="A907">
        <v>350</v>
      </c>
      <c r="B907" s="2">
        <v>45359</v>
      </c>
      <c r="C907">
        <v>265</v>
      </c>
      <c r="D907" t="s">
        <v>2162</v>
      </c>
      <c r="E907">
        <v>266</v>
      </c>
      <c r="F907" t="s">
        <v>23</v>
      </c>
      <c r="G907">
        <v>0</v>
      </c>
      <c r="H907">
        <v>9601.2099999999991</v>
      </c>
      <c r="I907">
        <v>0</v>
      </c>
    </row>
    <row r="908" spans="1:9" x14ac:dyDescent="0.35">
      <c r="A908">
        <v>152</v>
      </c>
      <c r="B908" s="2">
        <v>45358</v>
      </c>
      <c r="C908">
        <v>275</v>
      </c>
      <c r="D908" t="s">
        <v>2160</v>
      </c>
      <c r="E908">
        <v>266</v>
      </c>
      <c r="F908" t="s">
        <v>23</v>
      </c>
      <c r="G908">
        <v>1</v>
      </c>
      <c r="H908">
        <v>83763.06</v>
      </c>
      <c r="I908">
        <v>0</v>
      </c>
    </row>
    <row r="909" spans="1:9" x14ac:dyDescent="0.35">
      <c r="A909">
        <v>165</v>
      </c>
      <c r="B909" s="2">
        <v>45358</v>
      </c>
      <c r="C909">
        <v>277</v>
      </c>
      <c r="D909" t="s">
        <v>2161</v>
      </c>
      <c r="E909">
        <v>266</v>
      </c>
      <c r="F909" t="s">
        <v>23</v>
      </c>
      <c r="G909">
        <v>1</v>
      </c>
      <c r="H909">
        <v>7167.82</v>
      </c>
      <c r="I909">
        <v>0</v>
      </c>
    </row>
    <row r="910" spans="1:9" x14ac:dyDescent="0.35">
      <c r="A910">
        <v>175</v>
      </c>
      <c r="B910" s="2">
        <v>45358</v>
      </c>
      <c r="C910">
        <v>265</v>
      </c>
      <c r="D910" t="s">
        <v>2162</v>
      </c>
      <c r="E910">
        <v>266</v>
      </c>
      <c r="F910" t="s">
        <v>23</v>
      </c>
      <c r="G910">
        <v>1</v>
      </c>
      <c r="H910">
        <v>17358.669999999998</v>
      </c>
      <c r="I910">
        <v>0</v>
      </c>
    </row>
    <row r="911" spans="1:9" x14ac:dyDescent="0.35">
      <c r="A911">
        <v>214</v>
      </c>
      <c r="B911" s="2">
        <v>45358</v>
      </c>
      <c r="C911">
        <v>266</v>
      </c>
      <c r="D911" t="s">
        <v>23</v>
      </c>
      <c r="E911">
        <v>265</v>
      </c>
      <c r="F911" t="s">
        <v>2162</v>
      </c>
      <c r="G911">
        <v>0</v>
      </c>
      <c r="H911">
        <v>0</v>
      </c>
      <c r="I911">
        <v>14280</v>
      </c>
    </row>
    <row r="912" spans="1:9" x14ac:dyDescent="0.35">
      <c r="A912">
        <v>234</v>
      </c>
      <c r="B912" s="2">
        <v>45358</v>
      </c>
      <c r="C912">
        <v>266</v>
      </c>
      <c r="D912" t="s">
        <v>23</v>
      </c>
      <c r="E912">
        <v>291</v>
      </c>
      <c r="F912" t="s">
        <v>2165</v>
      </c>
      <c r="G912">
        <v>0</v>
      </c>
      <c r="H912">
        <v>0</v>
      </c>
      <c r="I912">
        <v>54900</v>
      </c>
    </row>
    <row r="913" spans="1:9" x14ac:dyDescent="0.35">
      <c r="A913">
        <v>250</v>
      </c>
      <c r="B913" s="2">
        <v>45358</v>
      </c>
      <c r="C913">
        <v>266</v>
      </c>
      <c r="D913" t="s">
        <v>23</v>
      </c>
      <c r="E913">
        <v>276</v>
      </c>
      <c r="F913" t="s">
        <v>2159</v>
      </c>
      <c r="G913">
        <v>0</v>
      </c>
      <c r="H913">
        <v>0</v>
      </c>
      <c r="I913">
        <v>42500</v>
      </c>
    </row>
    <row r="914" spans="1:9" x14ac:dyDescent="0.35">
      <c r="A914">
        <v>276</v>
      </c>
      <c r="B914" s="2">
        <v>45358</v>
      </c>
      <c r="C914">
        <v>266</v>
      </c>
      <c r="D914" t="s">
        <v>23</v>
      </c>
      <c r="E914">
        <v>265</v>
      </c>
      <c r="F914" t="s">
        <v>2162</v>
      </c>
      <c r="G914">
        <v>0</v>
      </c>
      <c r="H914">
        <v>0</v>
      </c>
      <c r="I914">
        <v>14280</v>
      </c>
    </row>
    <row r="915" spans="1:9" x14ac:dyDescent="0.35">
      <c r="A915">
        <v>293</v>
      </c>
      <c r="B915" s="2">
        <v>45358</v>
      </c>
      <c r="C915">
        <v>266</v>
      </c>
      <c r="D915" t="s">
        <v>23</v>
      </c>
      <c r="E915">
        <v>276</v>
      </c>
      <c r="F915" t="s">
        <v>2159</v>
      </c>
      <c r="G915">
        <v>0</v>
      </c>
      <c r="H915">
        <v>0</v>
      </c>
      <c r="I915">
        <v>42500</v>
      </c>
    </row>
    <row r="916" spans="1:9" x14ac:dyDescent="0.35">
      <c r="A916">
        <v>311</v>
      </c>
      <c r="B916" s="2">
        <v>45358</v>
      </c>
      <c r="C916">
        <v>266</v>
      </c>
      <c r="D916" t="s">
        <v>23</v>
      </c>
      <c r="E916">
        <v>272</v>
      </c>
      <c r="F916" t="s">
        <v>2168</v>
      </c>
      <c r="G916">
        <v>0</v>
      </c>
      <c r="H916">
        <v>0</v>
      </c>
      <c r="I916">
        <v>206.36</v>
      </c>
    </row>
    <row r="917" spans="1:9" x14ac:dyDescent="0.35">
      <c r="A917">
        <v>151</v>
      </c>
      <c r="B917" s="2">
        <v>45357</v>
      </c>
      <c r="C917">
        <v>275</v>
      </c>
      <c r="D917" t="s">
        <v>2160</v>
      </c>
      <c r="E917">
        <v>266</v>
      </c>
      <c r="F917" t="s">
        <v>23</v>
      </c>
      <c r="G917">
        <v>1</v>
      </c>
      <c r="H917">
        <v>36734.28</v>
      </c>
      <c r="I917">
        <v>0</v>
      </c>
    </row>
    <row r="918" spans="1:9" x14ac:dyDescent="0.35">
      <c r="A918">
        <v>164</v>
      </c>
      <c r="B918" s="2">
        <v>45357</v>
      </c>
      <c r="C918">
        <v>277</v>
      </c>
      <c r="D918" t="s">
        <v>2161</v>
      </c>
      <c r="E918">
        <v>266</v>
      </c>
      <c r="F918" t="s">
        <v>23</v>
      </c>
      <c r="G918">
        <v>1</v>
      </c>
      <c r="H918">
        <v>6803.35</v>
      </c>
      <c r="I918">
        <v>0</v>
      </c>
    </row>
    <row r="919" spans="1:9" x14ac:dyDescent="0.35">
      <c r="A919">
        <v>174</v>
      </c>
      <c r="B919" s="2">
        <v>45357</v>
      </c>
      <c r="C919">
        <v>265</v>
      </c>
      <c r="D919" t="s">
        <v>2162</v>
      </c>
      <c r="E919">
        <v>266</v>
      </c>
      <c r="F919" t="s">
        <v>23</v>
      </c>
      <c r="G919">
        <v>1</v>
      </c>
      <c r="H919">
        <v>7734.49</v>
      </c>
      <c r="I919">
        <v>0</v>
      </c>
    </row>
    <row r="920" spans="1:9" x14ac:dyDescent="0.35">
      <c r="A920">
        <v>212</v>
      </c>
      <c r="B920" s="2">
        <v>45357</v>
      </c>
      <c r="C920">
        <v>266</v>
      </c>
      <c r="D920" t="s">
        <v>23</v>
      </c>
      <c r="E920">
        <v>265</v>
      </c>
      <c r="F920" t="s">
        <v>2162</v>
      </c>
      <c r="G920">
        <v>0</v>
      </c>
      <c r="H920">
        <v>0</v>
      </c>
      <c r="I920">
        <v>54647</v>
      </c>
    </row>
    <row r="921" spans="1:9" x14ac:dyDescent="0.35">
      <c r="A921">
        <v>233</v>
      </c>
      <c r="B921" s="2">
        <v>45357</v>
      </c>
      <c r="C921">
        <v>266</v>
      </c>
      <c r="D921" t="s">
        <v>23</v>
      </c>
      <c r="E921">
        <v>291</v>
      </c>
      <c r="F921" t="s">
        <v>2165</v>
      </c>
      <c r="G921">
        <v>0</v>
      </c>
      <c r="H921">
        <v>0</v>
      </c>
      <c r="I921">
        <v>0</v>
      </c>
    </row>
    <row r="922" spans="1:9" x14ac:dyDescent="0.35">
      <c r="A922">
        <v>249</v>
      </c>
      <c r="B922" s="2">
        <v>45357</v>
      </c>
      <c r="C922">
        <v>266</v>
      </c>
      <c r="D922" t="s">
        <v>23</v>
      </c>
      <c r="E922">
        <v>276</v>
      </c>
      <c r="F922" t="s">
        <v>2159</v>
      </c>
      <c r="G922">
        <v>0</v>
      </c>
      <c r="H922">
        <v>0</v>
      </c>
      <c r="I922">
        <v>163377.21</v>
      </c>
    </row>
    <row r="923" spans="1:9" x14ac:dyDescent="0.35">
      <c r="A923">
        <v>275</v>
      </c>
      <c r="B923" s="2">
        <v>45357</v>
      </c>
      <c r="C923">
        <v>266</v>
      </c>
      <c r="D923" t="s">
        <v>23</v>
      </c>
      <c r="E923">
        <v>265</v>
      </c>
      <c r="F923" t="s">
        <v>2162</v>
      </c>
      <c r="G923">
        <v>0</v>
      </c>
      <c r="H923">
        <v>0</v>
      </c>
      <c r="I923">
        <v>54647</v>
      </c>
    </row>
    <row r="924" spans="1:9" x14ac:dyDescent="0.35">
      <c r="A924">
        <v>292</v>
      </c>
      <c r="B924" s="2">
        <v>45357</v>
      </c>
      <c r="C924">
        <v>266</v>
      </c>
      <c r="D924" t="s">
        <v>23</v>
      </c>
      <c r="E924">
        <v>276</v>
      </c>
      <c r="F924" t="s">
        <v>2159</v>
      </c>
      <c r="G924">
        <v>0</v>
      </c>
      <c r="H924">
        <v>0</v>
      </c>
      <c r="I924">
        <v>163377.21</v>
      </c>
    </row>
    <row r="925" spans="1:9" x14ac:dyDescent="0.35">
      <c r="A925">
        <v>306</v>
      </c>
      <c r="B925" s="2">
        <v>45357</v>
      </c>
      <c r="C925">
        <v>266</v>
      </c>
      <c r="D925" t="s">
        <v>23</v>
      </c>
      <c r="E925">
        <v>291</v>
      </c>
      <c r="F925" t="s">
        <v>2165</v>
      </c>
      <c r="G925">
        <v>0</v>
      </c>
      <c r="H925">
        <v>0</v>
      </c>
      <c r="I925">
        <v>60300</v>
      </c>
    </row>
    <row r="926" spans="1:9" x14ac:dyDescent="0.35">
      <c r="A926">
        <v>310</v>
      </c>
      <c r="B926" s="2">
        <v>45357</v>
      </c>
      <c r="C926">
        <v>266</v>
      </c>
      <c r="D926" t="s">
        <v>23</v>
      </c>
      <c r="E926">
        <v>272</v>
      </c>
      <c r="F926" t="s">
        <v>2168</v>
      </c>
      <c r="G926">
        <v>0</v>
      </c>
      <c r="H926">
        <v>0</v>
      </c>
      <c r="I926">
        <v>116239.11</v>
      </c>
    </row>
    <row r="927" spans="1:9" x14ac:dyDescent="0.35">
      <c r="A927">
        <v>321</v>
      </c>
      <c r="B927" s="2">
        <v>45357</v>
      </c>
      <c r="C927">
        <v>266</v>
      </c>
      <c r="D927" t="s">
        <v>23</v>
      </c>
      <c r="E927">
        <v>289</v>
      </c>
      <c r="F927" t="s">
        <v>2164</v>
      </c>
      <c r="G927">
        <v>0</v>
      </c>
      <c r="H927">
        <v>0</v>
      </c>
      <c r="I927">
        <v>10</v>
      </c>
    </row>
    <row r="928" spans="1:9" x14ac:dyDescent="0.35">
      <c r="A928">
        <v>322</v>
      </c>
      <c r="B928" s="2">
        <v>45357</v>
      </c>
      <c r="C928">
        <v>266</v>
      </c>
      <c r="D928" t="s">
        <v>23</v>
      </c>
      <c r="E928">
        <v>278</v>
      </c>
      <c r="F928" t="s">
        <v>2163</v>
      </c>
      <c r="G928">
        <v>0</v>
      </c>
      <c r="H928">
        <v>0</v>
      </c>
      <c r="I928">
        <v>360</v>
      </c>
    </row>
    <row r="929" spans="1:9" x14ac:dyDescent="0.35">
      <c r="A929">
        <v>150</v>
      </c>
      <c r="B929" s="2">
        <v>45356</v>
      </c>
      <c r="C929">
        <v>275</v>
      </c>
      <c r="D929" t="s">
        <v>2160</v>
      </c>
      <c r="E929">
        <v>266</v>
      </c>
      <c r="F929" t="s">
        <v>23</v>
      </c>
      <c r="G929">
        <v>1</v>
      </c>
      <c r="H929">
        <v>39616.94</v>
      </c>
      <c r="I929">
        <v>0</v>
      </c>
    </row>
    <row r="930" spans="1:9" x14ac:dyDescent="0.35">
      <c r="A930">
        <v>163</v>
      </c>
      <c r="B930" s="2">
        <v>45356</v>
      </c>
      <c r="C930">
        <v>277</v>
      </c>
      <c r="D930" t="s">
        <v>2161</v>
      </c>
      <c r="E930">
        <v>266</v>
      </c>
      <c r="F930" t="s">
        <v>23</v>
      </c>
      <c r="G930">
        <v>1</v>
      </c>
      <c r="H930">
        <v>3202.13</v>
      </c>
      <c r="I930">
        <v>0</v>
      </c>
    </row>
    <row r="931" spans="1:9" x14ac:dyDescent="0.35">
      <c r="A931">
        <v>173</v>
      </c>
      <c r="B931" s="2">
        <v>45356</v>
      </c>
      <c r="C931">
        <v>265</v>
      </c>
      <c r="D931" t="s">
        <v>2162</v>
      </c>
      <c r="E931">
        <v>266</v>
      </c>
      <c r="F931" t="s">
        <v>23</v>
      </c>
      <c r="G931">
        <v>1</v>
      </c>
      <c r="H931">
        <v>16333.81</v>
      </c>
      <c r="I931">
        <v>0</v>
      </c>
    </row>
    <row r="932" spans="1:9" x14ac:dyDescent="0.35">
      <c r="A932">
        <v>211</v>
      </c>
      <c r="B932" s="2">
        <v>45356</v>
      </c>
      <c r="C932">
        <v>266</v>
      </c>
      <c r="D932" t="s">
        <v>23</v>
      </c>
      <c r="E932">
        <v>265</v>
      </c>
      <c r="F932" t="s">
        <v>2162</v>
      </c>
      <c r="G932">
        <v>0</v>
      </c>
      <c r="H932">
        <v>0</v>
      </c>
      <c r="I932">
        <v>26210</v>
      </c>
    </row>
    <row r="933" spans="1:9" x14ac:dyDescent="0.35">
      <c r="A933">
        <v>232</v>
      </c>
      <c r="B933" s="2">
        <v>45356</v>
      </c>
      <c r="C933">
        <v>266</v>
      </c>
      <c r="D933" t="s">
        <v>23</v>
      </c>
      <c r="E933">
        <v>291</v>
      </c>
      <c r="F933" t="s">
        <v>2165</v>
      </c>
      <c r="G933">
        <v>0</v>
      </c>
      <c r="H933">
        <v>0</v>
      </c>
      <c r="I933">
        <v>165151.99</v>
      </c>
    </row>
    <row r="934" spans="1:9" x14ac:dyDescent="0.35">
      <c r="A934">
        <v>274</v>
      </c>
      <c r="B934" s="2">
        <v>45356</v>
      </c>
      <c r="C934">
        <v>266</v>
      </c>
      <c r="D934" t="s">
        <v>23</v>
      </c>
      <c r="E934">
        <v>265</v>
      </c>
      <c r="F934" t="s">
        <v>2162</v>
      </c>
      <c r="G934">
        <v>0</v>
      </c>
      <c r="H934">
        <v>0</v>
      </c>
      <c r="I934">
        <v>26210</v>
      </c>
    </row>
    <row r="935" spans="1:9" x14ac:dyDescent="0.35">
      <c r="A935">
        <v>349</v>
      </c>
      <c r="B935" s="2">
        <v>45356</v>
      </c>
      <c r="C935">
        <v>265</v>
      </c>
      <c r="D935" t="s">
        <v>2162</v>
      </c>
      <c r="E935">
        <v>266</v>
      </c>
      <c r="F935" t="s">
        <v>23</v>
      </c>
      <c r="G935">
        <v>0</v>
      </c>
      <c r="H935">
        <v>421.29</v>
      </c>
      <c r="I935">
        <v>0</v>
      </c>
    </row>
    <row r="936" spans="1:9" x14ac:dyDescent="0.35">
      <c r="A936">
        <v>149</v>
      </c>
      <c r="B936" s="2">
        <v>45355</v>
      </c>
      <c r="C936">
        <v>275</v>
      </c>
      <c r="D936" t="s">
        <v>2160</v>
      </c>
      <c r="E936">
        <v>266</v>
      </c>
      <c r="F936" t="s">
        <v>23</v>
      </c>
      <c r="G936">
        <v>1</v>
      </c>
      <c r="H936">
        <v>233104.38</v>
      </c>
      <c r="I936">
        <v>0</v>
      </c>
    </row>
    <row r="937" spans="1:9" x14ac:dyDescent="0.35">
      <c r="A937">
        <v>162</v>
      </c>
      <c r="B937" s="2">
        <v>45355</v>
      </c>
      <c r="C937">
        <v>277</v>
      </c>
      <c r="D937" t="s">
        <v>2161</v>
      </c>
      <c r="E937">
        <v>266</v>
      </c>
      <c r="F937" t="s">
        <v>23</v>
      </c>
      <c r="G937">
        <v>1</v>
      </c>
      <c r="H937">
        <v>24854.22</v>
      </c>
      <c r="I937">
        <v>0</v>
      </c>
    </row>
    <row r="938" spans="1:9" x14ac:dyDescent="0.35">
      <c r="A938">
        <v>172</v>
      </c>
      <c r="B938" s="2">
        <v>45355</v>
      </c>
      <c r="C938">
        <v>265</v>
      </c>
      <c r="D938" t="s">
        <v>2162</v>
      </c>
      <c r="E938">
        <v>266</v>
      </c>
      <c r="F938" t="s">
        <v>23</v>
      </c>
      <c r="G938">
        <v>1</v>
      </c>
      <c r="H938">
        <v>162940.18</v>
      </c>
      <c r="I938">
        <v>0</v>
      </c>
    </row>
    <row r="939" spans="1:9" x14ac:dyDescent="0.35">
      <c r="A939">
        <v>210</v>
      </c>
      <c r="B939" s="2">
        <v>45355</v>
      </c>
      <c r="C939">
        <v>266</v>
      </c>
      <c r="D939" t="s">
        <v>23</v>
      </c>
      <c r="E939">
        <v>265</v>
      </c>
      <c r="F939" t="s">
        <v>2162</v>
      </c>
      <c r="G939">
        <v>0</v>
      </c>
      <c r="H939">
        <v>0</v>
      </c>
      <c r="I939">
        <v>40584.22</v>
      </c>
    </row>
    <row r="940" spans="1:9" x14ac:dyDescent="0.35">
      <c r="A940">
        <v>231</v>
      </c>
      <c r="B940" s="2">
        <v>45355</v>
      </c>
      <c r="C940">
        <v>266</v>
      </c>
      <c r="D940" t="s">
        <v>23</v>
      </c>
      <c r="E940">
        <v>291</v>
      </c>
      <c r="F940" t="s">
        <v>2165</v>
      </c>
      <c r="G940">
        <v>0</v>
      </c>
      <c r="H940">
        <v>0</v>
      </c>
      <c r="I940">
        <v>192042.66</v>
      </c>
    </row>
    <row r="941" spans="1:9" x14ac:dyDescent="0.35">
      <c r="A941">
        <v>273</v>
      </c>
      <c r="B941" s="2">
        <v>45355</v>
      </c>
      <c r="C941">
        <v>266</v>
      </c>
      <c r="D941" t="s">
        <v>23</v>
      </c>
      <c r="E941">
        <v>265</v>
      </c>
      <c r="F941" t="s">
        <v>2162</v>
      </c>
      <c r="G941">
        <v>0</v>
      </c>
      <c r="H941">
        <v>0</v>
      </c>
      <c r="I941">
        <v>40584.22</v>
      </c>
    </row>
    <row r="942" spans="1:9" x14ac:dyDescent="0.35">
      <c r="A942">
        <v>309</v>
      </c>
      <c r="B942" s="2">
        <v>45355</v>
      </c>
      <c r="C942">
        <v>266</v>
      </c>
      <c r="D942" t="s">
        <v>23</v>
      </c>
      <c r="E942">
        <v>272</v>
      </c>
      <c r="F942" t="s">
        <v>2168</v>
      </c>
      <c r="G942">
        <v>0</v>
      </c>
      <c r="H942">
        <v>0</v>
      </c>
      <c r="I942">
        <v>246.61</v>
      </c>
    </row>
    <row r="943" spans="1:9" x14ac:dyDescent="0.35">
      <c r="A943">
        <v>148</v>
      </c>
      <c r="B943" s="2">
        <v>45352</v>
      </c>
      <c r="C943">
        <v>275</v>
      </c>
      <c r="D943" t="s">
        <v>2160</v>
      </c>
      <c r="E943">
        <v>266</v>
      </c>
      <c r="F943" t="s">
        <v>23</v>
      </c>
      <c r="G943">
        <v>1</v>
      </c>
      <c r="H943">
        <v>35562.019999999997</v>
      </c>
      <c r="I943">
        <v>0</v>
      </c>
    </row>
    <row r="944" spans="1:9" x14ac:dyDescent="0.35">
      <c r="A944">
        <v>161</v>
      </c>
      <c r="B944" s="2">
        <v>45352</v>
      </c>
      <c r="C944">
        <v>277</v>
      </c>
      <c r="D944" t="s">
        <v>2161</v>
      </c>
      <c r="E944">
        <v>266</v>
      </c>
      <c r="F944" t="s">
        <v>23</v>
      </c>
      <c r="G944">
        <v>1</v>
      </c>
      <c r="H944">
        <v>6310.94</v>
      </c>
      <c r="I944">
        <v>0</v>
      </c>
    </row>
    <row r="945" spans="1:9" x14ac:dyDescent="0.35">
      <c r="A945">
        <v>171</v>
      </c>
      <c r="B945" s="2">
        <v>45352</v>
      </c>
      <c r="C945">
        <v>265</v>
      </c>
      <c r="D945" t="s">
        <v>2162</v>
      </c>
      <c r="E945">
        <v>266</v>
      </c>
      <c r="F945" t="s">
        <v>23</v>
      </c>
      <c r="G945">
        <v>1</v>
      </c>
      <c r="H945">
        <v>20858.71</v>
      </c>
      <c r="I945">
        <v>0</v>
      </c>
    </row>
    <row r="946" spans="1:9" x14ac:dyDescent="0.35">
      <c r="A946">
        <v>209</v>
      </c>
      <c r="B946" s="2">
        <v>45352</v>
      </c>
      <c r="C946">
        <v>266</v>
      </c>
      <c r="D946" t="s">
        <v>23</v>
      </c>
      <c r="E946">
        <v>265</v>
      </c>
      <c r="F946" t="s">
        <v>2162</v>
      </c>
      <c r="G946">
        <v>0</v>
      </c>
      <c r="H946">
        <v>0</v>
      </c>
      <c r="I946">
        <v>33702.639999999999</v>
      </c>
    </row>
    <row r="947" spans="1:9" x14ac:dyDescent="0.35">
      <c r="A947">
        <v>230</v>
      </c>
      <c r="B947" s="2">
        <v>45352</v>
      </c>
      <c r="C947">
        <v>266</v>
      </c>
      <c r="D947" t="s">
        <v>23</v>
      </c>
      <c r="E947">
        <v>291</v>
      </c>
      <c r="F947" t="s">
        <v>2165</v>
      </c>
      <c r="G947">
        <v>0</v>
      </c>
      <c r="H947">
        <v>0</v>
      </c>
      <c r="I947">
        <v>93388.57</v>
      </c>
    </row>
    <row r="948" spans="1:9" x14ac:dyDescent="0.35">
      <c r="A948">
        <v>272</v>
      </c>
      <c r="B948" s="2">
        <v>45352</v>
      </c>
      <c r="C948">
        <v>266</v>
      </c>
      <c r="D948" t="s">
        <v>23</v>
      </c>
      <c r="E948">
        <v>265</v>
      </c>
      <c r="F948" t="s">
        <v>2162</v>
      </c>
      <c r="G948">
        <v>0</v>
      </c>
      <c r="H948">
        <v>0</v>
      </c>
      <c r="I948">
        <v>33702.639999999999</v>
      </c>
    </row>
    <row r="949" spans="1:9" x14ac:dyDescent="0.35">
      <c r="A949">
        <v>308</v>
      </c>
      <c r="B949" s="2">
        <v>45352</v>
      </c>
      <c r="C949">
        <v>266</v>
      </c>
      <c r="D949" t="s">
        <v>23</v>
      </c>
      <c r="E949">
        <v>272</v>
      </c>
      <c r="F949" t="s">
        <v>2168</v>
      </c>
      <c r="G949">
        <v>0</v>
      </c>
      <c r="H949">
        <v>0</v>
      </c>
      <c r="I949">
        <v>5594.67</v>
      </c>
    </row>
    <row r="950" spans="1:9" x14ac:dyDescent="0.35">
      <c r="A950">
        <v>348</v>
      </c>
      <c r="B950" s="2">
        <v>45352</v>
      </c>
      <c r="C950">
        <v>265</v>
      </c>
      <c r="D950" t="s">
        <v>2162</v>
      </c>
      <c r="E950">
        <v>266</v>
      </c>
      <c r="F950" t="s">
        <v>23</v>
      </c>
      <c r="G950">
        <v>0</v>
      </c>
      <c r="H950">
        <v>4444.25</v>
      </c>
      <c r="I950">
        <v>0</v>
      </c>
    </row>
    <row r="951" spans="1:9" x14ac:dyDescent="0.35">
      <c r="A951">
        <v>146</v>
      </c>
      <c r="B951" s="2">
        <v>45350</v>
      </c>
      <c r="C951">
        <v>266</v>
      </c>
      <c r="D951" t="s">
        <v>23</v>
      </c>
      <c r="E951">
        <v>290</v>
      </c>
      <c r="F951" t="s">
        <v>2166</v>
      </c>
      <c r="G951">
        <v>0</v>
      </c>
      <c r="H951">
        <v>0</v>
      </c>
      <c r="I951">
        <v>100</v>
      </c>
    </row>
    <row r="952" spans="1:9" x14ac:dyDescent="0.35">
      <c r="A952">
        <v>136</v>
      </c>
      <c r="B952" s="2">
        <v>45280</v>
      </c>
      <c r="C952">
        <v>266</v>
      </c>
      <c r="D952" t="s">
        <v>23</v>
      </c>
      <c r="E952">
        <v>291</v>
      </c>
      <c r="F952" t="s">
        <v>2165</v>
      </c>
      <c r="G952">
        <v>1</v>
      </c>
      <c r="H952">
        <v>0</v>
      </c>
      <c r="I952">
        <v>7501.04</v>
      </c>
    </row>
    <row r="953" spans="1:9" x14ac:dyDescent="0.35">
      <c r="A953">
        <v>141</v>
      </c>
      <c r="B953" s="2">
        <v>45280</v>
      </c>
      <c r="C953">
        <v>266</v>
      </c>
      <c r="D953" t="s">
        <v>23</v>
      </c>
      <c r="E953">
        <v>291</v>
      </c>
      <c r="F953" t="s">
        <v>2165</v>
      </c>
      <c r="G953">
        <v>0</v>
      </c>
      <c r="H953">
        <v>0</v>
      </c>
      <c r="I953">
        <v>2149.5500000000002</v>
      </c>
    </row>
    <row r="954" spans="1:9" x14ac:dyDescent="0.35">
      <c r="A954">
        <v>133</v>
      </c>
      <c r="B954" s="2">
        <v>45279</v>
      </c>
      <c r="C954">
        <v>291</v>
      </c>
      <c r="D954" t="s">
        <v>2165</v>
      </c>
      <c r="E954">
        <v>266</v>
      </c>
      <c r="F954" t="s">
        <v>23</v>
      </c>
      <c r="G954">
        <v>0</v>
      </c>
      <c r="H954">
        <v>16500</v>
      </c>
      <c r="I954">
        <v>0</v>
      </c>
    </row>
    <row r="955" spans="1:9" x14ac:dyDescent="0.35">
      <c r="A955">
        <v>134</v>
      </c>
      <c r="B955" s="2">
        <v>45279</v>
      </c>
      <c r="C955">
        <v>266</v>
      </c>
      <c r="D955" t="s">
        <v>23</v>
      </c>
      <c r="E955">
        <v>291</v>
      </c>
      <c r="F955" t="s">
        <v>2165</v>
      </c>
      <c r="G955">
        <v>1</v>
      </c>
      <c r="H955">
        <v>0</v>
      </c>
      <c r="I955">
        <v>6385.13</v>
      </c>
    </row>
    <row r="956" spans="1:9" x14ac:dyDescent="0.35">
      <c r="A956">
        <v>140</v>
      </c>
      <c r="B956" s="2">
        <v>45279</v>
      </c>
      <c r="C956">
        <v>266</v>
      </c>
      <c r="D956" t="s">
        <v>23</v>
      </c>
      <c r="E956">
        <v>291</v>
      </c>
      <c r="F956" t="s">
        <v>2165</v>
      </c>
      <c r="G956">
        <v>0</v>
      </c>
      <c r="H956">
        <v>0</v>
      </c>
      <c r="I956">
        <v>173.65</v>
      </c>
    </row>
    <row r="957" spans="1:9" x14ac:dyDescent="0.35">
      <c r="A957">
        <v>129</v>
      </c>
      <c r="B957" s="2">
        <v>45278</v>
      </c>
      <c r="C957">
        <v>291</v>
      </c>
      <c r="D957" t="s">
        <v>2165</v>
      </c>
      <c r="E957">
        <v>266</v>
      </c>
      <c r="F957" t="s">
        <v>23</v>
      </c>
      <c r="G957">
        <v>0</v>
      </c>
      <c r="H957">
        <v>10430</v>
      </c>
      <c r="I957">
        <v>0</v>
      </c>
    </row>
    <row r="958" spans="1:9" x14ac:dyDescent="0.35">
      <c r="A958">
        <v>130</v>
      </c>
      <c r="B958" s="2">
        <v>45278</v>
      </c>
      <c r="C958">
        <v>266</v>
      </c>
      <c r="D958" t="s">
        <v>23</v>
      </c>
      <c r="E958">
        <v>291</v>
      </c>
      <c r="F958" t="s">
        <v>2165</v>
      </c>
      <c r="G958">
        <v>1</v>
      </c>
      <c r="H958">
        <v>0</v>
      </c>
      <c r="I958">
        <v>49335.09</v>
      </c>
    </row>
    <row r="959" spans="1:9" x14ac:dyDescent="0.35">
      <c r="A959">
        <v>135</v>
      </c>
      <c r="B959" s="2">
        <v>45278</v>
      </c>
      <c r="C959">
        <v>291</v>
      </c>
      <c r="D959" t="s">
        <v>2165</v>
      </c>
      <c r="E959">
        <v>266</v>
      </c>
      <c r="F959" t="s">
        <v>23</v>
      </c>
      <c r="G959">
        <v>0</v>
      </c>
      <c r="H959">
        <v>3920</v>
      </c>
      <c r="I959">
        <v>0</v>
      </c>
    </row>
    <row r="960" spans="1:9" x14ac:dyDescent="0.35">
      <c r="A960">
        <v>128</v>
      </c>
      <c r="B960" s="2">
        <v>45275</v>
      </c>
      <c r="C960">
        <v>291</v>
      </c>
      <c r="D960" t="s">
        <v>2165</v>
      </c>
      <c r="E960">
        <v>266</v>
      </c>
      <c r="F960" t="s">
        <v>23</v>
      </c>
      <c r="G960">
        <v>0</v>
      </c>
      <c r="H960">
        <v>43000</v>
      </c>
      <c r="I960">
        <v>0</v>
      </c>
    </row>
    <row r="961" spans="1:9" x14ac:dyDescent="0.35">
      <c r="A961">
        <v>131</v>
      </c>
      <c r="B961" s="2">
        <v>45275</v>
      </c>
      <c r="C961">
        <v>266</v>
      </c>
      <c r="D961" t="s">
        <v>23</v>
      </c>
      <c r="E961">
        <v>291</v>
      </c>
      <c r="F961" t="s">
        <v>2165</v>
      </c>
      <c r="G961">
        <v>1</v>
      </c>
      <c r="H961">
        <v>0</v>
      </c>
      <c r="I961">
        <v>23340.83</v>
      </c>
    </row>
    <row r="962" spans="1:9" x14ac:dyDescent="0.35">
      <c r="A962">
        <v>139</v>
      </c>
      <c r="B962" s="2">
        <v>45275</v>
      </c>
      <c r="C962">
        <v>266</v>
      </c>
      <c r="D962" t="s">
        <v>23</v>
      </c>
      <c r="E962">
        <v>291</v>
      </c>
      <c r="F962" t="s">
        <v>2165</v>
      </c>
      <c r="G962">
        <v>0</v>
      </c>
      <c r="H962">
        <v>0</v>
      </c>
      <c r="I962">
        <v>11917.73</v>
      </c>
    </row>
    <row r="963" spans="1:9" x14ac:dyDescent="0.35">
      <c r="A963">
        <v>127</v>
      </c>
      <c r="B963" s="2">
        <v>45274</v>
      </c>
      <c r="C963">
        <v>291</v>
      </c>
      <c r="D963" t="s">
        <v>2165</v>
      </c>
      <c r="E963">
        <v>266</v>
      </c>
      <c r="F963" t="s">
        <v>23</v>
      </c>
      <c r="G963">
        <v>0</v>
      </c>
      <c r="H963">
        <v>7228.35</v>
      </c>
      <c r="I963">
        <v>0</v>
      </c>
    </row>
    <row r="964" spans="1:9" x14ac:dyDescent="0.35">
      <c r="A964">
        <v>132</v>
      </c>
      <c r="B964" s="2">
        <v>45274</v>
      </c>
      <c r="C964">
        <v>266</v>
      </c>
      <c r="D964" t="s">
        <v>23</v>
      </c>
      <c r="E964">
        <v>291</v>
      </c>
      <c r="F964" t="s">
        <v>2165</v>
      </c>
      <c r="G964">
        <v>1</v>
      </c>
      <c r="H964">
        <v>0</v>
      </c>
      <c r="I964">
        <v>15595.6</v>
      </c>
    </row>
    <row r="965" spans="1:9" x14ac:dyDescent="0.35">
      <c r="A965">
        <v>138</v>
      </c>
      <c r="B965" s="2">
        <v>45274</v>
      </c>
      <c r="C965">
        <v>266</v>
      </c>
      <c r="D965" t="s">
        <v>23</v>
      </c>
      <c r="E965">
        <v>291</v>
      </c>
      <c r="F965" t="s">
        <v>2165</v>
      </c>
      <c r="G965">
        <v>0</v>
      </c>
      <c r="H965">
        <v>0</v>
      </c>
      <c r="I965">
        <v>6820.01</v>
      </c>
    </row>
    <row r="966" spans="1:9" x14ac:dyDescent="0.35">
      <c r="A966">
        <v>118</v>
      </c>
      <c r="B966" s="2">
        <v>45273</v>
      </c>
      <c r="C966">
        <v>266</v>
      </c>
      <c r="D966" t="s">
        <v>23</v>
      </c>
      <c r="E966">
        <v>291</v>
      </c>
      <c r="F966" t="s">
        <v>2165</v>
      </c>
      <c r="G966">
        <v>1</v>
      </c>
      <c r="H966">
        <v>0</v>
      </c>
      <c r="I966">
        <v>16903.05</v>
      </c>
    </row>
    <row r="967" spans="1:9" x14ac:dyDescent="0.35">
      <c r="A967">
        <v>126</v>
      </c>
      <c r="B967" s="2">
        <v>45273</v>
      </c>
      <c r="C967">
        <v>291</v>
      </c>
      <c r="D967" t="s">
        <v>2165</v>
      </c>
      <c r="E967">
        <v>266</v>
      </c>
      <c r="F967" t="s">
        <v>23</v>
      </c>
      <c r="G967">
        <v>0</v>
      </c>
      <c r="H967">
        <v>3180</v>
      </c>
      <c r="I967">
        <v>0</v>
      </c>
    </row>
    <row r="968" spans="1:9" x14ac:dyDescent="0.35">
      <c r="A968">
        <v>110</v>
      </c>
      <c r="B968" s="2">
        <v>45272</v>
      </c>
      <c r="C968">
        <v>266</v>
      </c>
      <c r="D968" t="s">
        <v>23</v>
      </c>
      <c r="E968">
        <v>291</v>
      </c>
      <c r="F968" t="s">
        <v>2165</v>
      </c>
      <c r="G968">
        <v>1</v>
      </c>
      <c r="H968">
        <v>0</v>
      </c>
      <c r="I968">
        <v>8167.57</v>
      </c>
    </row>
    <row r="969" spans="1:9" x14ac:dyDescent="0.35">
      <c r="A969">
        <v>117</v>
      </c>
      <c r="B969" s="2">
        <v>45272</v>
      </c>
      <c r="C969">
        <v>291</v>
      </c>
      <c r="D969" t="s">
        <v>2165</v>
      </c>
      <c r="E969">
        <v>266</v>
      </c>
      <c r="F969" t="s">
        <v>23</v>
      </c>
      <c r="G969">
        <v>0</v>
      </c>
      <c r="H969">
        <v>16000</v>
      </c>
      <c r="I969">
        <v>0</v>
      </c>
    </row>
    <row r="970" spans="1:9" x14ac:dyDescent="0.35">
      <c r="A970">
        <v>119</v>
      </c>
      <c r="B970" s="2">
        <v>45272</v>
      </c>
      <c r="C970">
        <v>266</v>
      </c>
      <c r="D970" t="s">
        <v>23</v>
      </c>
      <c r="E970">
        <v>291</v>
      </c>
      <c r="F970" t="s">
        <v>2165</v>
      </c>
      <c r="G970">
        <v>0</v>
      </c>
      <c r="H970">
        <v>0</v>
      </c>
      <c r="I970">
        <v>13911.66</v>
      </c>
    </row>
    <row r="971" spans="1:9" x14ac:dyDescent="0.35">
      <c r="A971">
        <v>109</v>
      </c>
      <c r="B971" s="2">
        <v>45271</v>
      </c>
      <c r="C971">
        <v>266</v>
      </c>
      <c r="D971" t="s">
        <v>23</v>
      </c>
      <c r="E971">
        <v>291</v>
      </c>
      <c r="F971" t="s">
        <v>2165</v>
      </c>
      <c r="G971">
        <v>1</v>
      </c>
      <c r="H971">
        <v>0</v>
      </c>
      <c r="I971">
        <v>75186.31</v>
      </c>
    </row>
    <row r="972" spans="1:9" x14ac:dyDescent="0.35">
      <c r="A972">
        <v>116</v>
      </c>
      <c r="B972" s="2">
        <v>45271</v>
      </c>
      <c r="C972">
        <v>291</v>
      </c>
      <c r="D972" t="s">
        <v>2165</v>
      </c>
      <c r="E972">
        <v>266</v>
      </c>
      <c r="F972" t="s">
        <v>23</v>
      </c>
      <c r="G972">
        <v>0</v>
      </c>
      <c r="H972">
        <v>88250</v>
      </c>
      <c r="I972">
        <v>0</v>
      </c>
    </row>
    <row r="973" spans="1:9" x14ac:dyDescent="0.35">
      <c r="A973">
        <v>124</v>
      </c>
      <c r="B973" s="2">
        <v>45271</v>
      </c>
      <c r="C973">
        <v>266</v>
      </c>
      <c r="D973" t="s">
        <v>23</v>
      </c>
      <c r="E973">
        <v>291</v>
      </c>
      <c r="F973" t="s">
        <v>2165</v>
      </c>
      <c r="G973">
        <v>0</v>
      </c>
      <c r="H973">
        <v>0</v>
      </c>
      <c r="I973">
        <v>34696.51</v>
      </c>
    </row>
    <row r="974" spans="1:9" x14ac:dyDescent="0.35">
      <c r="A974">
        <v>108</v>
      </c>
      <c r="B974" s="2">
        <v>45268</v>
      </c>
      <c r="C974">
        <v>266</v>
      </c>
      <c r="D974" t="s">
        <v>23</v>
      </c>
      <c r="E974">
        <v>291</v>
      </c>
      <c r="F974" t="s">
        <v>2165</v>
      </c>
      <c r="G974">
        <v>1</v>
      </c>
      <c r="H974">
        <v>0</v>
      </c>
      <c r="I974">
        <v>19477.2</v>
      </c>
    </row>
    <row r="975" spans="1:9" x14ac:dyDescent="0.35">
      <c r="A975">
        <v>115</v>
      </c>
      <c r="B975" s="2">
        <v>45268</v>
      </c>
      <c r="C975">
        <v>291</v>
      </c>
      <c r="D975" t="s">
        <v>2165</v>
      </c>
      <c r="E975">
        <v>266</v>
      </c>
      <c r="F975" t="s">
        <v>23</v>
      </c>
      <c r="G975">
        <v>0</v>
      </c>
      <c r="H975">
        <v>12800</v>
      </c>
      <c r="I975">
        <v>0</v>
      </c>
    </row>
    <row r="976" spans="1:9" x14ac:dyDescent="0.35">
      <c r="A976">
        <v>123</v>
      </c>
      <c r="B976" s="2">
        <v>45268</v>
      </c>
      <c r="C976">
        <v>266</v>
      </c>
      <c r="D976" t="s">
        <v>23</v>
      </c>
      <c r="E976">
        <v>291</v>
      </c>
      <c r="F976" t="s">
        <v>2165</v>
      </c>
      <c r="G976">
        <v>0</v>
      </c>
      <c r="H976">
        <v>0</v>
      </c>
      <c r="I976">
        <v>16824.66</v>
      </c>
    </row>
    <row r="977" spans="1:9" x14ac:dyDescent="0.35">
      <c r="A977">
        <v>107</v>
      </c>
      <c r="B977" s="2">
        <v>45267</v>
      </c>
      <c r="C977">
        <v>266</v>
      </c>
      <c r="D977" t="s">
        <v>23</v>
      </c>
      <c r="E977">
        <v>291</v>
      </c>
      <c r="F977" t="s">
        <v>2165</v>
      </c>
      <c r="G977">
        <v>1</v>
      </c>
      <c r="H977">
        <v>0</v>
      </c>
      <c r="I977">
        <v>31415.17</v>
      </c>
    </row>
    <row r="978" spans="1:9" x14ac:dyDescent="0.35">
      <c r="A978">
        <v>114</v>
      </c>
      <c r="B978" s="2">
        <v>45267</v>
      </c>
      <c r="C978">
        <v>291</v>
      </c>
      <c r="D978" t="s">
        <v>2165</v>
      </c>
      <c r="E978">
        <v>266</v>
      </c>
      <c r="F978" t="s">
        <v>23</v>
      </c>
      <c r="G978">
        <v>0</v>
      </c>
      <c r="H978">
        <v>10790</v>
      </c>
      <c r="I978">
        <v>0</v>
      </c>
    </row>
    <row r="979" spans="1:9" x14ac:dyDescent="0.35">
      <c r="A979">
        <v>122</v>
      </c>
      <c r="B979" s="2">
        <v>45267</v>
      </c>
      <c r="C979">
        <v>266</v>
      </c>
      <c r="D979" t="s">
        <v>23</v>
      </c>
      <c r="E979">
        <v>291</v>
      </c>
      <c r="F979" t="s">
        <v>2165</v>
      </c>
      <c r="G979">
        <v>0</v>
      </c>
      <c r="H979">
        <v>0</v>
      </c>
      <c r="I979">
        <v>1168.18</v>
      </c>
    </row>
    <row r="980" spans="1:9" x14ac:dyDescent="0.35">
      <c r="A980">
        <v>106</v>
      </c>
      <c r="B980" s="2">
        <v>45266</v>
      </c>
      <c r="C980">
        <v>266</v>
      </c>
      <c r="D980" t="s">
        <v>23</v>
      </c>
      <c r="E980">
        <v>291</v>
      </c>
      <c r="F980" t="s">
        <v>2165</v>
      </c>
      <c r="G980">
        <v>1</v>
      </c>
      <c r="H980">
        <v>0</v>
      </c>
      <c r="I980">
        <v>6112.8</v>
      </c>
    </row>
    <row r="981" spans="1:9" x14ac:dyDescent="0.35">
      <c r="A981">
        <v>113</v>
      </c>
      <c r="B981" s="2">
        <v>45266</v>
      </c>
      <c r="C981">
        <v>291</v>
      </c>
      <c r="D981" t="s">
        <v>2165</v>
      </c>
      <c r="E981">
        <v>266</v>
      </c>
      <c r="F981" t="s">
        <v>23</v>
      </c>
      <c r="G981">
        <v>0</v>
      </c>
      <c r="H981">
        <v>31000</v>
      </c>
      <c r="I981">
        <v>0</v>
      </c>
    </row>
    <row r="982" spans="1:9" x14ac:dyDescent="0.35">
      <c r="A982">
        <v>121</v>
      </c>
      <c r="B982" s="2">
        <v>45266</v>
      </c>
      <c r="C982">
        <v>266</v>
      </c>
      <c r="D982" t="s">
        <v>23</v>
      </c>
      <c r="E982">
        <v>291</v>
      </c>
      <c r="F982" t="s">
        <v>2165</v>
      </c>
      <c r="G982">
        <v>0</v>
      </c>
      <c r="H982">
        <v>0</v>
      </c>
      <c r="I982">
        <v>2209.21</v>
      </c>
    </row>
    <row r="983" spans="1:9" x14ac:dyDescent="0.35">
      <c r="A983">
        <v>102</v>
      </c>
      <c r="B983" s="2">
        <v>45265</v>
      </c>
      <c r="C983">
        <v>266</v>
      </c>
      <c r="D983" t="s">
        <v>23</v>
      </c>
      <c r="E983">
        <v>289</v>
      </c>
      <c r="F983" t="s">
        <v>2164</v>
      </c>
      <c r="G983">
        <v>0</v>
      </c>
      <c r="H983">
        <v>0</v>
      </c>
      <c r="I983">
        <v>10000</v>
      </c>
    </row>
    <row r="984" spans="1:9" x14ac:dyDescent="0.35">
      <c r="A984">
        <v>105</v>
      </c>
      <c r="B984" s="2">
        <v>45265</v>
      </c>
      <c r="C984">
        <v>266</v>
      </c>
      <c r="D984" t="s">
        <v>23</v>
      </c>
      <c r="E984">
        <v>291</v>
      </c>
      <c r="F984" t="s">
        <v>2165</v>
      </c>
      <c r="G984">
        <v>1</v>
      </c>
      <c r="H984">
        <v>0</v>
      </c>
      <c r="I984">
        <v>10089.81</v>
      </c>
    </row>
    <row r="985" spans="1:9" x14ac:dyDescent="0.35">
      <c r="A985">
        <v>112</v>
      </c>
      <c r="B985" s="2">
        <v>45265</v>
      </c>
      <c r="C985">
        <v>291</v>
      </c>
      <c r="D985" t="s">
        <v>2165</v>
      </c>
      <c r="E985">
        <v>266</v>
      </c>
      <c r="F985" t="s">
        <v>23</v>
      </c>
      <c r="G985">
        <v>0</v>
      </c>
      <c r="H985">
        <v>25300</v>
      </c>
      <c r="I985">
        <v>0</v>
      </c>
    </row>
    <row r="986" spans="1:9" x14ac:dyDescent="0.35">
      <c r="A986">
        <v>120</v>
      </c>
      <c r="B986" s="2">
        <v>45265</v>
      </c>
      <c r="C986">
        <v>266</v>
      </c>
      <c r="D986" t="s">
        <v>23</v>
      </c>
      <c r="E986">
        <v>291</v>
      </c>
      <c r="F986" t="s">
        <v>2165</v>
      </c>
      <c r="G986">
        <v>0</v>
      </c>
      <c r="H986">
        <v>0</v>
      </c>
      <c r="I986">
        <v>1152.53</v>
      </c>
    </row>
    <row r="987" spans="1:9" x14ac:dyDescent="0.35">
      <c r="A987">
        <v>104</v>
      </c>
      <c r="B987" s="2">
        <v>45264</v>
      </c>
      <c r="C987">
        <v>266</v>
      </c>
      <c r="D987" t="s">
        <v>23</v>
      </c>
      <c r="E987">
        <v>291</v>
      </c>
      <c r="F987" t="s">
        <v>2165</v>
      </c>
      <c r="G987">
        <v>1</v>
      </c>
      <c r="H987">
        <v>0</v>
      </c>
      <c r="I987">
        <v>52137.55</v>
      </c>
    </row>
    <row r="988" spans="1:9" x14ac:dyDescent="0.35">
      <c r="A988">
        <v>111</v>
      </c>
      <c r="B988" s="2">
        <v>45264</v>
      </c>
      <c r="C988">
        <v>291</v>
      </c>
      <c r="D988" t="s">
        <v>2165</v>
      </c>
      <c r="E988">
        <v>266</v>
      </c>
      <c r="F988" t="s">
        <v>23</v>
      </c>
      <c r="G988">
        <v>0</v>
      </c>
      <c r="H988">
        <v>12300</v>
      </c>
      <c r="I988">
        <v>0</v>
      </c>
    </row>
    <row r="989" spans="1:9" x14ac:dyDescent="0.35">
      <c r="A989">
        <v>103</v>
      </c>
      <c r="B989" s="2">
        <v>45261</v>
      </c>
      <c r="C989">
        <v>266</v>
      </c>
      <c r="D989" t="s">
        <v>23</v>
      </c>
      <c r="E989">
        <v>291</v>
      </c>
      <c r="F989" t="s">
        <v>2165</v>
      </c>
      <c r="G989">
        <v>1</v>
      </c>
      <c r="H989">
        <v>0</v>
      </c>
      <c r="I989">
        <v>8519.18</v>
      </c>
    </row>
    <row r="990" spans="1:9" x14ac:dyDescent="0.35">
      <c r="A990">
        <v>137</v>
      </c>
      <c r="B990" s="2">
        <v>45261</v>
      </c>
      <c r="C990">
        <v>291</v>
      </c>
      <c r="D990" t="s">
        <v>2165</v>
      </c>
      <c r="E990">
        <v>266</v>
      </c>
      <c r="F990" t="s">
        <v>23</v>
      </c>
      <c r="G990">
        <v>0</v>
      </c>
      <c r="H990">
        <v>25600</v>
      </c>
      <c r="I990">
        <v>0</v>
      </c>
    </row>
    <row r="991" spans="1:9" x14ac:dyDescent="0.35">
      <c r="A991">
        <v>101</v>
      </c>
      <c r="B991" s="2">
        <v>45203</v>
      </c>
      <c r="C991">
        <v>266</v>
      </c>
      <c r="D991" t="s">
        <v>23</v>
      </c>
      <c r="E991">
        <v>289</v>
      </c>
      <c r="F991" t="s">
        <v>2164</v>
      </c>
      <c r="G991">
        <v>0</v>
      </c>
      <c r="H991">
        <v>0</v>
      </c>
      <c r="I991">
        <v>800</v>
      </c>
    </row>
    <row r="992" spans="1:9" x14ac:dyDescent="0.35">
      <c r="A992">
        <v>100</v>
      </c>
      <c r="B992" s="2">
        <v>45201</v>
      </c>
      <c r="C992">
        <v>289</v>
      </c>
      <c r="D992" t="s">
        <v>2164</v>
      </c>
      <c r="E992">
        <v>266</v>
      </c>
      <c r="F992" t="s">
        <v>23</v>
      </c>
      <c r="G992">
        <v>0</v>
      </c>
      <c r="H992">
        <v>54200</v>
      </c>
      <c r="I992">
        <v>0</v>
      </c>
    </row>
    <row r="993" spans="1:9" x14ac:dyDescent="0.35">
      <c r="A993">
        <v>622</v>
      </c>
      <c r="B993" s="22"/>
      <c r="C993">
        <v>266</v>
      </c>
      <c r="D993" t="s">
        <v>23</v>
      </c>
      <c r="E993">
        <v>289</v>
      </c>
      <c r="F993" t="s">
        <v>2164</v>
      </c>
      <c r="G993">
        <v>0</v>
      </c>
      <c r="H993">
        <v>0</v>
      </c>
      <c r="I993">
        <v>491.57</v>
      </c>
    </row>
    <row r="994" spans="1:9" x14ac:dyDescent="0.35">
      <c r="A994">
        <v>632</v>
      </c>
      <c r="B994" s="22"/>
      <c r="C994">
        <v>266</v>
      </c>
      <c r="D994" t="s">
        <v>23</v>
      </c>
      <c r="E994">
        <v>276</v>
      </c>
      <c r="F994" t="s">
        <v>2159</v>
      </c>
      <c r="G994">
        <v>0</v>
      </c>
      <c r="H994">
        <v>0</v>
      </c>
      <c r="I994">
        <v>5010</v>
      </c>
    </row>
    <row r="995" spans="1:9" x14ac:dyDescent="0.35">
      <c r="A995">
        <v>1070</v>
      </c>
      <c r="B995" s="22"/>
      <c r="C995">
        <v>265</v>
      </c>
      <c r="D995" t="s">
        <v>2162</v>
      </c>
      <c r="E995">
        <v>266</v>
      </c>
      <c r="F995" t="s">
        <v>23</v>
      </c>
      <c r="G995">
        <v>0</v>
      </c>
      <c r="H995">
        <v>5700</v>
      </c>
      <c r="I99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Conciliacao</vt:lpstr>
      <vt:lpstr>df_taxas_bancarias</vt:lpstr>
      <vt:lpstr>df_faturam_zig</vt:lpstr>
      <vt:lpstr>df_receitas_extraord</vt:lpstr>
      <vt:lpstr>view_parc_agrup</vt:lpstr>
      <vt:lpstr>df_blueme_sem_parcelamento</vt:lpstr>
      <vt:lpstr>df_blueme_com_parcelamento</vt:lpstr>
      <vt:lpstr>df_extratos</vt:lpstr>
      <vt:lpstr>df_mutuos</vt:lpstr>
      <vt:lpstr>df_tesouraria_trans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Gomes da Cunha</dc:creator>
  <cp:lastModifiedBy>Gabriel Gomes da Cunha</cp:lastModifiedBy>
  <dcterms:created xsi:type="dcterms:W3CDTF">2023-11-14T17:21:36Z</dcterms:created>
  <dcterms:modified xsi:type="dcterms:W3CDTF">2024-07-11T13:51:20Z</dcterms:modified>
</cp:coreProperties>
</file>