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5840" yWindow="0" windowWidth="17760" windowHeight="19560" tabRatio="500" firstSheet="1" activeTab="4"/>
  </bookViews>
  <sheets>
    <sheet name="Speedup 5 processi" sheetId="1" r:id="rId1"/>
    <sheet name="Speedup 6 processi" sheetId="2" r:id="rId2"/>
    <sheet name="Speedup N processi" sheetId="3" r:id="rId3"/>
    <sheet name="Speedup processi non omogenei 1" sheetId="4" r:id="rId4"/>
    <sheet name="Speedup processi non omogenei 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0" i="5" l="1"/>
  <c r="J60" i="5"/>
  <c r="M48" i="5"/>
  <c r="J48" i="5"/>
  <c r="E60" i="5"/>
  <c r="B60" i="5"/>
  <c r="E48" i="5"/>
  <c r="B48" i="5"/>
  <c r="M29" i="5"/>
  <c r="J29" i="5"/>
  <c r="E29" i="5"/>
  <c r="B29" i="5"/>
  <c r="M17" i="5"/>
  <c r="J17" i="5"/>
  <c r="E17" i="5"/>
  <c r="B17" i="5"/>
  <c r="E28" i="4"/>
  <c r="E16" i="4"/>
  <c r="E58" i="4"/>
  <c r="E46" i="4"/>
  <c r="M58" i="4"/>
  <c r="M46" i="4"/>
  <c r="M28" i="4"/>
  <c r="M16" i="4"/>
  <c r="J58" i="4"/>
  <c r="J46" i="4"/>
  <c r="J28" i="4"/>
  <c r="J16" i="4"/>
  <c r="B58" i="4"/>
  <c r="B16" i="4"/>
  <c r="B46" i="4"/>
  <c r="B28" i="4"/>
  <c r="B17" i="3"/>
  <c r="C17" i="3"/>
  <c r="D17" i="3"/>
  <c r="E17" i="3"/>
  <c r="F17" i="3"/>
  <c r="G17" i="3"/>
  <c r="H17" i="3"/>
  <c r="I17" i="3"/>
  <c r="B30" i="3"/>
  <c r="B31" i="3"/>
  <c r="B37" i="3"/>
  <c r="B38" i="3"/>
  <c r="B40" i="3"/>
  <c r="C30" i="3"/>
  <c r="C31" i="3"/>
  <c r="C37" i="3"/>
  <c r="C38" i="3"/>
  <c r="C40" i="3"/>
  <c r="D30" i="3"/>
  <c r="D31" i="3"/>
  <c r="D37" i="3"/>
  <c r="D38" i="3"/>
  <c r="D40" i="3"/>
  <c r="E30" i="3"/>
  <c r="E31" i="3"/>
  <c r="E37" i="3"/>
  <c r="E38" i="3"/>
  <c r="E40" i="3"/>
  <c r="F30" i="3"/>
  <c r="F31" i="3"/>
  <c r="F37" i="3"/>
  <c r="F38" i="3"/>
  <c r="F40" i="3"/>
  <c r="G30" i="3"/>
  <c r="G31" i="3"/>
  <c r="G37" i="3"/>
  <c r="G38" i="3"/>
  <c r="G40" i="3"/>
  <c r="H30" i="3"/>
  <c r="H31" i="3"/>
  <c r="H37" i="3"/>
  <c r="H38" i="3"/>
  <c r="H40" i="3"/>
  <c r="I30" i="3"/>
  <c r="I31" i="3"/>
  <c r="I37" i="3"/>
  <c r="I38" i="3"/>
  <c r="I40" i="3"/>
  <c r="B53" i="3"/>
  <c r="B54" i="3"/>
  <c r="B60" i="3"/>
  <c r="B61" i="3"/>
  <c r="B63" i="3"/>
  <c r="C53" i="3"/>
  <c r="C54" i="3"/>
  <c r="C60" i="3"/>
  <c r="C61" i="3"/>
  <c r="C63" i="3"/>
  <c r="D53" i="3"/>
  <c r="D54" i="3"/>
  <c r="D60" i="3"/>
  <c r="D61" i="3"/>
  <c r="D63" i="3"/>
  <c r="E53" i="3"/>
  <c r="E54" i="3"/>
  <c r="E60" i="3"/>
  <c r="E61" i="3"/>
  <c r="E63" i="3"/>
  <c r="F53" i="3"/>
  <c r="F54" i="3"/>
  <c r="F60" i="3"/>
  <c r="F61" i="3"/>
  <c r="F63" i="3"/>
  <c r="G53" i="3"/>
  <c r="G54" i="3"/>
  <c r="G60" i="3"/>
  <c r="G61" i="3"/>
  <c r="G63" i="3"/>
  <c r="H53" i="3"/>
  <c r="H54" i="3"/>
  <c r="H60" i="3"/>
  <c r="H61" i="3"/>
  <c r="H63" i="3"/>
  <c r="I53" i="3"/>
  <c r="I54" i="3"/>
  <c r="I60" i="3"/>
  <c r="I61" i="3"/>
  <c r="I63" i="3"/>
  <c r="AD26" i="1"/>
  <c r="AC26" i="1"/>
  <c r="AD25" i="1"/>
  <c r="AC25" i="1"/>
  <c r="V18" i="1"/>
  <c r="Y18" i="1"/>
  <c r="AD24" i="1"/>
  <c r="X18" i="1"/>
  <c r="AC24" i="1"/>
  <c r="V12" i="1"/>
  <c r="Y12" i="1"/>
  <c r="AD23" i="1"/>
  <c r="X12" i="1"/>
  <c r="AC23" i="1"/>
  <c r="V6" i="1"/>
  <c r="Y6" i="1"/>
  <c r="AD22" i="1"/>
  <c r="X6" i="1"/>
  <c r="AC22" i="1"/>
  <c r="AD21" i="1"/>
  <c r="AC21" i="1"/>
  <c r="AD20" i="1"/>
  <c r="AC20" i="1"/>
  <c r="V17" i="1"/>
  <c r="Y17" i="1"/>
  <c r="AD19" i="1"/>
  <c r="X17" i="1"/>
  <c r="AC19" i="1"/>
  <c r="V11" i="1"/>
  <c r="Y11" i="1"/>
  <c r="AD18" i="1"/>
  <c r="X11" i="1"/>
  <c r="AC18" i="1"/>
  <c r="V5" i="1"/>
  <c r="Y5" i="1"/>
  <c r="AD17" i="1"/>
  <c r="X5" i="1"/>
  <c r="AC17" i="1"/>
  <c r="AD16" i="1"/>
  <c r="AC16" i="1"/>
  <c r="AD15" i="1"/>
  <c r="AC15" i="1"/>
  <c r="V16" i="1"/>
  <c r="Y16" i="1"/>
  <c r="AD14" i="1"/>
  <c r="X16" i="1"/>
  <c r="AC14" i="1"/>
  <c r="V10" i="1"/>
  <c r="Y10" i="1"/>
  <c r="AD13" i="1"/>
  <c r="X10" i="1"/>
  <c r="AC13" i="1"/>
  <c r="V4" i="1"/>
  <c r="Y4" i="1"/>
  <c r="AD12" i="1"/>
  <c r="X4" i="1"/>
  <c r="AC12" i="1"/>
  <c r="AD11" i="1"/>
  <c r="AC11" i="1"/>
  <c r="AD10" i="1"/>
  <c r="AC10" i="1"/>
  <c r="V15" i="1"/>
  <c r="Y15" i="1"/>
  <c r="AD9" i="1"/>
  <c r="X15" i="1"/>
  <c r="AC9" i="1"/>
  <c r="V9" i="1"/>
  <c r="Y9" i="1"/>
  <c r="AD8" i="1"/>
  <c r="X9" i="1"/>
  <c r="AC8" i="1"/>
  <c r="V3" i="1"/>
  <c r="Y3" i="1"/>
  <c r="AD7" i="1"/>
  <c r="X3" i="1"/>
  <c r="AC7" i="1"/>
  <c r="AD6" i="1"/>
  <c r="AC6" i="1"/>
  <c r="V20" i="1"/>
  <c r="Y20" i="1"/>
  <c r="AD5" i="1"/>
  <c r="X20" i="1"/>
  <c r="AC5" i="1"/>
  <c r="V14" i="1"/>
  <c r="Y14" i="1"/>
  <c r="AD4" i="1"/>
  <c r="X14" i="1"/>
  <c r="AC4" i="1"/>
  <c r="V8" i="1"/>
  <c r="Y8" i="1"/>
  <c r="AD3" i="1"/>
  <c r="X8" i="1"/>
  <c r="AC3" i="1"/>
  <c r="V2" i="1"/>
  <c r="Y2" i="1"/>
  <c r="AD2" i="1"/>
  <c r="X2" i="1"/>
  <c r="AC2" i="1"/>
  <c r="AD22" i="2"/>
  <c r="AD23" i="2"/>
  <c r="AD24" i="2"/>
  <c r="AD25" i="2"/>
  <c r="AD26" i="2"/>
  <c r="AC24" i="2"/>
  <c r="AC26" i="2"/>
  <c r="AC25" i="2"/>
  <c r="AC23" i="2"/>
  <c r="AC22" i="2"/>
  <c r="AD17" i="2"/>
  <c r="AD18" i="2"/>
  <c r="AD19" i="2"/>
  <c r="AD20" i="2"/>
  <c r="AD21" i="2"/>
  <c r="AC21" i="2"/>
  <c r="AC20" i="2"/>
  <c r="AC19" i="2"/>
  <c r="AC18" i="2"/>
  <c r="AC17" i="2"/>
  <c r="AD12" i="2"/>
  <c r="AD13" i="2"/>
  <c r="AD14" i="2"/>
  <c r="AD15" i="2"/>
  <c r="AD16" i="2"/>
  <c r="AC16" i="2"/>
  <c r="AC15" i="2"/>
  <c r="AC14" i="2"/>
  <c r="AC13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AD3" i="2"/>
  <c r="AC3" i="2"/>
  <c r="AD2" i="2"/>
  <c r="AC2" i="2"/>
  <c r="C14" i="3"/>
  <c r="C15" i="3"/>
  <c r="D14" i="3"/>
  <c r="D15" i="3"/>
  <c r="E14" i="3"/>
  <c r="E15" i="3"/>
  <c r="F14" i="3"/>
  <c r="F15" i="3"/>
  <c r="G14" i="3"/>
  <c r="G15" i="3"/>
  <c r="H14" i="3"/>
  <c r="H15" i="3"/>
  <c r="I14" i="3"/>
  <c r="I15" i="3"/>
  <c r="B14" i="3"/>
  <c r="B15" i="3"/>
  <c r="C7" i="3"/>
  <c r="C8" i="3"/>
  <c r="D7" i="3"/>
  <c r="D8" i="3"/>
  <c r="E7" i="3"/>
  <c r="E8" i="3"/>
  <c r="F7" i="3"/>
  <c r="F8" i="3"/>
  <c r="G7" i="3"/>
  <c r="G8" i="3"/>
  <c r="H7" i="3"/>
  <c r="H8" i="3"/>
  <c r="I7" i="3"/>
  <c r="I8" i="3"/>
  <c r="B7" i="3"/>
  <c r="B8" i="3"/>
  <c r="V26" i="2"/>
  <c r="W26" i="2"/>
  <c r="V27" i="2"/>
  <c r="W27" i="2"/>
  <c r="V28" i="2"/>
  <c r="W28" i="2"/>
  <c r="V29" i="2"/>
  <c r="W29" i="2"/>
  <c r="V30" i="2"/>
  <c r="W30" i="2"/>
  <c r="W31" i="2"/>
  <c r="O26" i="2"/>
  <c r="P26" i="2"/>
  <c r="O27" i="2"/>
  <c r="P27" i="2"/>
  <c r="O28" i="2"/>
  <c r="P28" i="2"/>
  <c r="O29" i="2"/>
  <c r="P29" i="2"/>
  <c r="O30" i="2"/>
  <c r="P30" i="2"/>
  <c r="P31" i="2"/>
  <c r="O31" i="2"/>
  <c r="H26" i="2"/>
  <c r="I26" i="2"/>
  <c r="H27" i="2"/>
  <c r="I27" i="2"/>
  <c r="H28" i="2"/>
  <c r="I28" i="2"/>
  <c r="H29" i="2"/>
  <c r="I29" i="2"/>
  <c r="H30" i="2"/>
  <c r="I30" i="2"/>
  <c r="I31" i="2"/>
  <c r="H31" i="2"/>
  <c r="Y30" i="2"/>
  <c r="X30" i="2"/>
  <c r="Y29" i="2"/>
  <c r="X29" i="2"/>
  <c r="Y28" i="2"/>
  <c r="X28" i="2"/>
  <c r="Y27" i="2"/>
  <c r="X27" i="2"/>
  <c r="Y26" i="2"/>
  <c r="X26" i="2"/>
  <c r="V20" i="2"/>
  <c r="W20" i="2"/>
  <c r="V21" i="2"/>
  <c r="W21" i="2"/>
  <c r="V22" i="2"/>
  <c r="W22" i="2"/>
  <c r="V23" i="2"/>
  <c r="W23" i="2"/>
  <c r="V24" i="2"/>
  <c r="W24" i="2"/>
  <c r="W25" i="2"/>
  <c r="O20" i="2"/>
  <c r="P20" i="2"/>
  <c r="O21" i="2"/>
  <c r="P21" i="2"/>
  <c r="O22" i="2"/>
  <c r="P22" i="2"/>
  <c r="O23" i="2"/>
  <c r="P23" i="2"/>
  <c r="O24" i="2"/>
  <c r="P24" i="2"/>
  <c r="P25" i="2"/>
  <c r="O25" i="2"/>
  <c r="H20" i="2"/>
  <c r="I20" i="2"/>
  <c r="H21" i="2"/>
  <c r="I21" i="2"/>
  <c r="H22" i="2"/>
  <c r="I22" i="2"/>
  <c r="H23" i="2"/>
  <c r="I23" i="2"/>
  <c r="H24" i="2"/>
  <c r="I24" i="2"/>
  <c r="I25" i="2"/>
  <c r="H25" i="2"/>
  <c r="Y24" i="2"/>
  <c r="X24" i="2"/>
  <c r="Y23" i="2"/>
  <c r="X23" i="2"/>
  <c r="Y22" i="2"/>
  <c r="X22" i="2"/>
  <c r="Y21" i="2"/>
  <c r="X21" i="2"/>
  <c r="Y20" i="2"/>
  <c r="X20" i="2"/>
  <c r="V14" i="2"/>
  <c r="W14" i="2"/>
  <c r="V15" i="2"/>
  <c r="W15" i="2"/>
  <c r="V16" i="2"/>
  <c r="W16" i="2"/>
  <c r="V17" i="2"/>
  <c r="W17" i="2"/>
  <c r="V18" i="2"/>
  <c r="W18" i="2"/>
  <c r="W19" i="2"/>
  <c r="O14" i="2"/>
  <c r="P14" i="2"/>
  <c r="O15" i="2"/>
  <c r="P15" i="2"/>
  <c r="O16" i="2"/>
  <c r="P16" i="2"/>
  <c r="O17" i="2"/>
  <c r="P17" i="2"/>
  <c r="O18" i="2"/>
  <c r="P18" i="2"/>
  <c r="P19" i="2"/>
  <c r="O19" i="2"/>
  <c r="H14" i="2"/>
  <c r="I14" i="2"/>
  <c r="H15" i="2"/>
  <c r="I15" i="2"/>
  <c r="H16" i="2"/>
  <c r="I16" i="2"/>
  <c r="H17" i="2"/>
  <c r="I17" i="2"/>
  <c r="H18" i="2"/>
  <c r="I18" i="2"/>
  <c r="I19" i="2"/>
  <c r="H19" i="2"/>
  <c r="Y18" i="2"/>
  <c r="X18" i="2"/>
  <c r="Y17" i="2"/>
  <c r="X17" i="2"/>
  <c r="Y16" i="2"/>
  <c r="X16" i="2"/>
  <c r="Y15" i="2"/>
  <c r="X15" i="2"/>
  <c r="Y14" i="2"/>
  <c r="X14" i="2"/>
  <c r="V8" i="2"/>
  <c r="W8" i="2"/>
  <c r="V9" i="2"/>
  <c r="W9" i="2"/>
  <c r="V10" i="2"/>
  <c r="W10" i="2"/>
  <c r="V11" i="2"/>
  <c r="W11" i="2"/>
  <c r="V12" i="2"/>
  <c r="W12" i="2"/>
  <c r="W13" i="2"/>
  <c r="O8" i="2"/>
  <c r="P8" i="2"/>
  <c r="O9" i="2"/>
  <c r="P9" i="2"/>
  <c r="O10" i="2"/>
  <c r="P10" i="2"/>
  <c r="O11" i="2"/>
  <c r="P11" i="2"/>
  <c r="O12" i="2"/>
  <c r="P12" i="2"/>
  <c r="P13" i="2"/>
  <c r="O13" i="2"/>
  <c r="H8" i="2"/>
  <c r="I8" i="2"/>
  <c r="H9" i="2"/>
  <c r="I9" i="2"/>
  <c r="H10" i="2"/>
  <c r="I10" i="2"/>
  <c r="H11" i="2"/>
  <c r="I11" i="2"/>
  <c r="H12" i="2"/>
  <c r="I12" i="2"/>
  <c r="I13" i="2"/>
  <c r="H13" i="2"/>
  <c r="Y12" i="2"/>
  <c r="X12" i="2"/>
  <c r="Y11" i="2"/>
  <c r="X11" i="2"/>
  <c r="Y10" i="2"/>
  <c r="X10" i="2"/>
  <c r="Y9" i="2"/>
  <c r="X9" i="2"/>
  <c r="Y8" i="2"/>
  <c r="X8" i="2"/>
  <c r="V2" i="2"/>
  <c r="W2" i="2"/>
  <c r="V3" i="2"/>
  <c r="W3" i="2"/>
  <c r="V4" i="2"/>
  <c r="W4" i="2"/>
  <c r="V5" i="2"/>
  <c r="W5" i="2"/>
  <c r="V6" i="2"/>
  <c r="W6" i="2"/>
  <c r="W7" i="2"/>
  <c r="O2" i="2"/>
  <c r="P2" i="2"/>
  <c r="O3" i="2"/>
  <c r="P3" i="2"/>
  <c r="O4" i="2"/>
  <c r="P4" i="2"/>
  <c r="O5" i="2"/>
  <c r="P5" i="2"/>
  <c r="O6" i="2"/>
  <c r="P6" i="2"/>
  <c r="P7" i="2"/>
  <c r="O7" i="2"/>
  <c r="H2" i="2"/>
  <c r="I2" i="2"/>
  <c r="H3" i="2"/>
  <c r="I3" i="2"/>
  <c r="H4" i="2"/>
  <c r="I4" i="2"/>
  <c r="H5" i="2"/>
  <c r="I5" i="2"/>
  <c r="H6" i="2"/>
  <c r="I6" i="2"/>
  <c r="I7" i="2"/>
  <c r="H7" i="2"/>
  <c r="Y6" i="2"/>
  <c r="X6" i="2"/>
  <c r="Y5" i="2"/>
  <c r="X5" i="2"/>
  <c r="Y4" i="2"/>
  <c r="X4" i="2"/>
  <c r="Y3" i="2"/>
  <c r="X3" i="2"/>
  <c r="Y2" i="2"/>
  <c r="X2" i="2"/>
  <c r="V26" i="1"/>
  <c r="X26" i="1"/>
  <c r="Y26" i="1"/>
  <c r="W26" i="1"/>
  <c r="V27" i="1"/>
  <c r="W27" i="1"/>
  <c r="V28" i="1"/>
  <c r="W28" i="1"/>
  <c r="V29" i="1"/>
  <c r="W29" i="1"/>
  <c r="V30" i="1"/>
  <c r="W30" i="1"/>
  <c r="W31" i="1"/>
  <c r="W20" i="1"/>
  <c r="V21" i="1"/>
  <c r="W21" i="1"/>
  <c r="V22" i="1"/>
  <c r="W22" i="1"/>
  <c r="V23" i="1"/>
  <c r="W23" i="1"/>
  <c r="V24" i="1"/>
  <c r="W24" i="1"/>
  <c r="W25" i="1"/>
  <c r="W14" i="1"/>
  <c r="W15" i="1"/>
  <c r="W16" i="1"/>
  <c r="W17" i="1"/>
  <c r="W18" i="1"/>
  <c r="W19" i="1"/>
  <c r="W8" i="1"/>
  <c r="W9" i="1"/>
  <c r="W10" i="1"/>
  <c r="W11" i="1"/>
  <c r="W12" i="1"/>
  <c r="W13" i="1"/>
  <c r="W2" i="1"/>
  <c r="W3" i="1"/>
  <c r="W4" i="1"/>
  <c r="W5" i="1"/>
  <c r="W6" i="1"/>
  <c r="W7" i="1"/>
  <c r="P31" i="1"/>
  <c r="O31" i="1"/>
  <c r="P25" i="1"/>
  <c r="O25" i="1"/>
  <c r="P19" i="1"/>
  <c r="O19" i="1"/>
  <c r="P13" i="1"/>
  <c r="O13" i="1"/>
  <c r="P7" i="1"/>
  <c r="O7" i="1"/>
  <c r="H3" i="1"/>
  <c r="I3" i="1"/>
  <c r="H4" i="1"/>
  <c r="I4" i="1"/>
  <c r="H5" i="1"/>
  <c r="I5" i="1"/>
  <c r="H6" i="1"/>
  <c r="I6" i="1"/>
  <c r="I7" i="1"/>
  <c r="H8" i="1"/>
  <c r="I8" i="1"/>
  <c r="H9" i="1"/>
  <c r="I9" i="1"/>
  <c r="H10" i="1"/>
  <c r="I10" i="1"/>
  <c r="H11" i="1"/>
  <c r="I11" i="1"/>
  <c r="H12" i="1"/>
  <c r="I12" i="1"/>
  <c r="I13" i="1"/>
  <c r="H14" i="1"/>
  <c r="I14" i="1"/>
  <c r="H15" i="1"/>
  <c r="I15" i="1"/>
  <c r="H16" i="1"/>
  <c r="I16" i="1"/>
  <c r="H17" i="1"/>
  <c r="I17" i="1"/>
  <c r="H18" i="1"/>
  <c r="I18" i="1"/>
  <c r="I19" i="1"/>
  <c r="H20" i="1"/>
  <c r="I20" i="1"/>
  <c r="H21" i="1"/>
  <c r="I21" i="1"/>
  <c r="H22" i="1"/>
  <c r="I22" i="1"/>
  <c r="H23" i="1"/>
  <c r="I23" i="1"/>
  <c r="H24" i="1"/>
  <c r="I24" i="1"/>
  <c r="I25" i="1"/>
  <c r="H26" i="1"/>
  <c r="I26" i="1"/>
  <c r="H27" i="1"/>
  <c r="I27" i="1"/>
  <c r="H28" i="1"/>
  <c r="I28" i="1"/>
  <c r="H29" i="1"/>
  <c r="I29" i="1"/>
  <c r="H30" i="1"/>
  <c r="I30" i="1"/>
  <c r="I31" i="1"/>
  <c r="H31" i="1"/>
  <c r="H25" i="1"/>
  <c r="H19" i="1"/>
  <c r="H13" i="1"/>
  <c r="H7" i="1"/>
  <c r="P3" i="1"/>
  <c r="P4" i="1"/>
  <c r="P5" i="1"/>
  <c r="P6" i="1"/>
  <c r="P8" i="1"/>
  <c r="P9" i="1"/>
  <c r="P10" i="1"/>
  <c r="P11" i="1"/>
  <c r="P12" i="1"/>
  <c r="P14" i="1"/>
  <c r="P15" i="1"/>
  <c r="P16" i="1"/>
  <c r="P17" i="1"/>
  <c r="P18" i="1"/>
  <c r="P20" i="1"/>
  <c r="P21" i="1"/>
  <c r="P22" i="1"/>
  <c r="P23" i="1"/>
  <c r="P24" i="1"/>
  <c r="P26" i="1"/>
  <c r="P27" i="1"/>
  <c r="P28" i="1"/>
  <c r="P29" i="1"/>
  <c r="P30" i="1"/>
  <c r="P2" i="1"/>
  <c r="I2" i="1"/>
  <c r="O29" i="1"/>
  <c r="Y29" i="1"/>
  <c r="O30" i="1"/>
  <c r="Y30" i="1"/>
  <c r="X29" i="1"/>
  <c r="X30" i="1"/>
  <c r="O26" i="1"/>
  <c r="O27" i="1"/>
  <c r="O28" i="1"/>
  <c r="O24" i="1"/>
  <c r="O23" i="1"/>
  <c r="O22" i="1"/>
  <c r="O21" i="1"/>
  <c r="O20" i="1"/>
  <c r="O18" i="1"/>
  <c r="O17" i="1"/>
  <c r="O16" i="1"/>
  <c r="O15" i="1"/>
  <c r="O14" i="1"/>
  <c r="O12" i="1"/>
  <c r="O11" i="1"/>
  <c r="O10" i="1"/>
  <c r="O9" i="1"/>
  <c r="X27" i="1"/>
  <c r="Y27" i="1"/>
  <c r="X28" i="1"/>
  <c r="Y28" i="1"/>
  <c r="X21" i="1"/>
  <c r="Y21" i="1"/>
  <c r="X22" i="1"/>
  <c r="Y22" i="1"/>
  <c r="X23" i="1"/>
  <c r="Y23" i="1"/>
  <c r="X24" i="1"/>
  <c r="Y24" i="1"/>
  <c r="O3" i="1"/>
  <c r="O4" i="1"/>
  <c r="O5" i="1"/>
  <c r="O6" i="1"/>
  <c r="O8" i="1"/>
  <c r="O2" i="1"/>
  <c r="H2" i="1"/>
</calcChain>
</file>

<file path=xl/sharedStrings.xml><?xml version="1.0" encoding="utf-8"?>
<sst xmlns="http://schemas.openxmlformats.org/spreadsheetml/2006/main" count="223" uniqueCount="33">
  <si>
    <t>Best sequential</t>
  </si>
  <si>
    <t>Mutiplier</t>
  </si>
  <si>
    <t>Master only + 3 workers</t>
  </si>
  <si>
    <t>Master+Finalizer + 2 workers</t>
  </si>
  <si>
    <t>medie</t>
  </si>
  <si>
    <t>t el</t>
  </si>
  <si>
    <t>Nel</t>
  </si>
  <si>
    <t>Multi</t>
  </si>
  <si>
    <t>speedup M</t>
  </si>
  <si>
    <t>speedup M+F</t>
  </si>
  <si>
    <t>x</t>
  </si>
  <si>
    <t>Master+Finalizer + 4 workers</t>
  </si>
  <si>
    <t>Master only + 5 workers</t>
  </si>
  <si>
    <t>Worker N</t>
  </si>
  <si>
    <t>M+F</t>
  </si>
  <si>
    <t>M only</t>
  </si>
  <si>
    <t>Multi=100</t>
  </si>
  <si>
    <t>media</t>
  </si>
  <si>
    <t>speedup</t>
  </si>
  <si>
    <t>Nel=4000</t>
  </si>
  <si>
    <t>Nel=400</t>
  </si>
  <si>
    <t>Multi=10</t>
  </si>
  <si>
    <t>Multi=1</t>
  </si>
  <si>
    <t>differenza speedup</t>
  </si>
  <si>
    <t>Worker rank</t>
  </si>
  <si>
    <t>master</t>
  </si>
  <si>
    <t>finalizer</t>
  </si>
  <si>
    <t>Core number</t>
  </si>
  <si>
    <t>4 wokers</t>
  </si>
  <si>
    <t>M Only</t>
  </si>
  <si>
    <t>Nel=1000</t>
  </si>
  <si>
    <t>Muti=1</t>
  </si>
  <si>
    <t>Delay [μs]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</si>
</sst>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</cellXfs>
  <cellStyles count="22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numero di elettroni 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Multi=1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processi'!$AC$2:$AC$6</c:f>
              <c:numCache>
                <c:formatCode>0.000</c:formatCode>
                <c:ptCount val="5"/>
                <c:pt idx="0">
                  <c:v>2.111299754763252</c:v>
                </c:pt>
                <c:pt idx="1">
                  <c:v>3.102996821552898</c:v>
                </c:pt>
                <c:pt idx="2">
                  <c:v>3.52868068833652</c:v>
                </c:pt>
                <c:pt idx="3">
                  <c:v>3.681307624762183</c:v>
                </c:pt>
                <c:pt idx="4">
                  <c:v>3.794818378091739</c:v>
                </c:pt>
              </c:numCache>
            </c:numRef>
          </c:val>
          <c:smooth val="0"/>
        </c:ser>
        <c:ser>
          <c:idx val="1"/>
          <c:order val="1"/>
          <c:tx>
            <c:v>Multi=4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processi'!$AC$7:$AC$11</c:f>
              <c:numCache>
                <c:formatCode>0.000</c:formatCode>
                <c:ptCount val="5"/>
                <c:pt idx="0">
                  <c:v>2.400686400686401</c:v>
                </c:pt>
                <c:pt idx="1">
                  <c:v>3.168212022871272</c:v>
                </c:pt>
                <c:pt idx="2">
                  <c:v>3.569789422781026</c:v>
                </c:pt>
                <c:pt idx="3">
                  <c:v>3.865815003361829</c:v>
                </c:pt>
                <c:pt idx="4">
                  <c:v>3.946856287425149</c:v>
                </c:pt>
              </c:numCache>
            </c:numRef>
          </c:val>
          <c:smooth val="0"/>
        </c:ser>
        <c:ser>
          <c:idx val="2"/>
          <c:order val="2"/>
          <c:tx>
            <c:v>Multi=10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processi'!$AC$12:$AC$16</c:f>
              <c:numCache>
                <c:formatCode>0.000</c:formatCode>
                <c:ptCount val="5"/>
                <c:pt idx="0">
                  <c:v>2.270182555780932</c:v>
                </c:pt>
                <c:pt idx="1">
                  <c:v>3.22705808279553</c:v>
                </c:pt>
                <c:pt idx="2">
                  <c:v>3.681962455790333</c:v>
                </c:pt>
                <c:pt idx="3">
                  <c:v>3.949889100437709</c:v>
                </c:pt>
                <c:pt idx="4">
                  <c:v>3.996489653453004</c:v>
                </c:pt>
              </c:numCache>
            </c:numRef>
          </c:val>
          <c:smooth val="0"/>
        </c:ser>
        <c:ser>
          <c:idx val="3"/>
          <c:order val="3"/>
          <c:tx>
            <c:v>Multi=20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processi'!$AC$17:$AC$21</c:f>
              <c:numCache>
                <c:formatCode>0.000</c:formatCode>
                <c:ptCount val="5"/>
                <c:pt idx="0">
                  <c:v>2.130186524552721</c:v>
                </c:pt>
                <c:pt idx="1">
                  <c:v>3.33656115224998</c:v>
                </c:pt>
                <c:pt idx="2">
                  <c:v>3.451878932154395</c:v>
                </c:pt>
                <c:pt idx="3">
                  <c:v>3.904443150950718</c:v>
                </c:pt>
                <c:pt idx="4">
                  <c:v>4.038007335456047</c:v>
                </c:pt>
              </c:numCache>
            </c:numRef>
          </c:val>
          <c:smooth val="0"/>
        </c:ser>
        <c:ser>
          <c:idx val="4"/>
          <c:order val="4"/>
          <c:tx>
            <c:v>Multi=100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processi'!$AC$22:$AC$26</c:f>
              <c:numCache>
                <c:formatCode>0.000</c:formatCode>
                <c:ptCount val="5"/>
                <c:pt idx="0">
                  <c:v>2.17658498638662</c:v>
                </c:pt>
                <c:pt idx="1">
                  <c:v>3.140788969743393</c:v>
                </c:pt>
                <c:pt idx="2">
                  <c:v>3.74911122397156</c:v>
                </c:pt>
                <c:pt idx="3">
                  <c:v>4.023090763694522</c:v>
                </c:pt>
                <c:pt idx="4">
                  <c:v>4.039757663733228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43992"/>
        <c:axId val="2120146456"/>
      </c:lineChart>
      <c:catAx>
        <c:axId val="212014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146456"/>
        <c:crosses val="autoZero"/>
        <c:auto val="1"/>
        <c:lblAlgn val="ctr"/>
        <c:lblOffset val="100"/>
        <c:noMultiLvlLbl val="0"/>
      </c:catAx>
      <c:valAx>
        <c:axId val="2120146456"/>
        <c:scaling>
          <c:orientation val="minMax"/>
          <c:max val="4.25"/>
          <c:min val="1.7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0143992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MPI process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Master + Finalizer</c:v>
          </c:tx>
          <c:cat>
            <c:numRef>
              <c:f>'Speedup N processi'!$B$2:$I$2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 N processi'!$B$54:$I$54</c:f>
              <c:numCache>
                <c:formatCode>General</c:formatCode>
                <c:ptCount val="8"/>
                <c:pt idx="0">
                  <c:v>3.321762025316456</c:v>
                </c:pt>
                <c:pt idx="1">
                  <c:v>3.154683592998654</c:v>
                </c:pt>
                <c:pt idx="2">
                  <c:v>3.047700455263402</c:v>
                </c:pt>
                <c:pt idx="3">
                  <c:v>2.803144761579216</c:v>
                </c:pt>
                <c:pt idx="4">
                  <c:v>2.787660406220787</c:v>
                </c:pt>
                <c:pt idx="5">
                  <c:v>2.880182632364562</c:v>
                </c:pt>
                <c:pt idx="6">
                  <c:v>2.681906630692503</c:v>
                </c:pt>
                <c:pt idx="7">
                  <c:v>2.519385560675883</c:v>
                </c:pt>
              </c:numCache>
            </c:numRef>
          </c:val>
          <c:smooth val="0"/>
        </c:ser>
        <c:ser>
          <c:idx val="1"/>
          <c:order val="1"/>
          <c:tx>
            <c:v>Master Only</c:v>
          </c:tx>
          <c:cat>
            <c:numRef>
              <c:f>'Speedup N processi'!$B$2:$I$2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 N processi'!$B$61:$I$61</c:f>
              <c:numCache>
                <c:formatCode>General</c:formatCode>
                <c:ptCount val="8"/>
                <c:pt idx="0">
                  <c:v>2.580630949571237</c:v>
                </c:pt>
                <c:pt idx="1">
                  <c:v>3.075705578996718</c:v>
                </c:pt>
                <c:pt idx="2">
                  <c:v>2.986652098697987</c:v>
                </c:pt>
                <c:pt idx="3">
                  <c:v>2.815173360796429</c:v>
                </c:pt>
                <c:pt idx="4">
                  <c:v>2.815414985838125</c:v>
                </c:pt>
                <c:pt idx="5">
                  <c:v>2.89390383767093</c:v>
                </c:pt>
                <c:pt idx="6">
                  <c:v>2.879676937933456</c:v>
                </c:pt>
                <c:pt idx="7">
                  <c:v>2.555898394888577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55400"/>
        <c:axId val="2120458376"/>
      </c:lineChart>
      <c:catAx>
        <c:axId val="212045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458376"/>
        <c:crosses val="autoZero"/>
        <c:auto val="1"/>
        <c:lblAlgn val="ctr"/>
        <c:lblOffset val="100"/>
        <c:noMultiLvlLbl val="0"/>
      </c:catAx>
      <c:valAx>
        <c:axId val="212045837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5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∆Speedup vs MPI process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Differenza</c:v>
          </c:tx>
          <c:cat>
            <c:numRef>
              <c:f>'Speedup N processi'!$B$2:$I$2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 N processi'!$B$17:$I$17</c:f>
              <c:numCache>
                <c:formatCode>General</c:formatCode>
                <c:ptCount val="8"/>
                <c:pt idx="0">
                  <c:v>0.537649455609057</c:v>
                </c:pt>
                <c:pt idx="1">
                  <c:v>-0.226877429897167</c:v>
                </c:pt>
                <c:pt idx="2">
                  <c:v>-0.23745396946377</c:v>
                </c:pt>
                <c:pt idx="3">
                  <c:v>-0.179173557169251</c:v>
                </c:pt>
                <c:pt idx="4">
                  <c:v>-0.17285389771536</c:v>
                </c:pt>
                <c:pt idx="5">
                  <c:v>-0.21123116063101</c:v>
                </c:pt>
                <c:pt idx="6">
                  <c:v>-0.234563410851859</c:v>
                </c:pt>
                <c:pt idx="7">
                  <c:v>-0.204689922488599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89320"/>
        <c:axId val="2120492264"/>
      </c:lineChart>
      <c:catAx>
        <c:axId val="212048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492264"/>
        <c:crosses val="autoZero"/>
        <c:auto val="1"/>
        <c:lblAlgn val="ctr"/>
        <c:lblOffset val="100"/>
        <c:noMultiLvlLbl val="0"/>
      </c:catAx>
      <c:valAx>
        <c:axId val="2120492264"/>
        <c:scaling>
          <c:orientation val="minMax"/>
          <c:min val="-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8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∆Speedup vs MPI process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Differenza</c:v>
          </c:tx>
          <c:cat>
            <c:numRef>
              <c:f>'Speedup N processi'!$B$2:$I$2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 N processi'!$B$40:$I$40</c:f>
              <c:numCache>
                <c:formatCode>General</c:formatCode>
                <c:ptCount val="8"/>
                <c:pt idx="0">
                  <c:v>0.304516662536175</c:v>
                </c:pt>
                <c:pt idx="1">
                  <c:v>-0.134191297663242</c:v>
                </c:pt>
                <c:pt idx="2">
                  <c:v>-0.0534372605603184</c:v>
                </c:pt>
                <c:pt idx="3">
                  <c:v>-0.00146813760427023</c:v>
                </c:pt>
                <c:pt idx="4">
                  <c:v>-0.0688032347052907</c:v>
                </c:pt>
                <c:pt idx="5">
                  <c:v>-0.135809021546775</c:v>
                </c:pt>
                <c:pt idx="6">
                  <c:v>-0.0448990659350663</c:v>
                </c:pt>
                <c:pt idx="7">
                  <c:v>0.111047769161459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18680"/>
        <c:axId val="2120521624"/>
      </c:lineChart>
      <c:catAx>
        <c:axId val="212051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521624"/>
        <c:crosses val="autoZero"/>
        <c:auto val="1"/>
        <c:lblAlgn val="ctr"/>
        <c:lblOffset val="100"/>
        <c:noMultiLvlLbl val="0"/>
      </c:catAx>
      <c:valAx>
        <c:axId val="2120521624"/>
        <c:scaling>
          <c:orientation val="minMax"/>
          <c:min val="-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1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∆Speedup vs MPI process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Differenza</c:v>
          </c:tx>
          <c:val>
            <c:numRef>
              <c:f>'Speedup N processi'!$B$63:$I$63</c:f>
              <c:numCache>
                <c:formatCode>General</c:formatCode>
                <c:ptCount val="8"/>
                <c:pt idx="0">
                  <c:v>0.741131075745218</c:v>
                </c:pt>
                <c:pt idx="1">
                  <c:v>0.0789780140019354</c:v>
                </c:pt>
                <c:pt idx="2">
                  <c:v>0.061048356565415</c:v>
                </c:pt>
                <c:pt idx="3">
                  <c:v>-0.0120285992172127</c:v>
                </c:pt>
                <c:pt idx="4">
                  <c:v>-0.0277545796173384</c:v>
                </c:pt>
                <c:pt idx="5">
                  <c:v>-0.0137212053063678</c:v>
                </c:pt>
                <c:pt idx="6">
                  <c:v>-0.197770307240953</c:v>
                </c:pt>
                <c:pt idx="7">
                  <c:v>-0.0365128342126941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46952"/>
        <c:axId val="2120549896"/>
      </c:lineChart>
      <c:catAx>
        <c:axId val="212054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549896"/>
        <c:crosses val="autoZero"/>
        <c:auto val="1"/>
        <c:lblAlgn val="ctr"/>
        <c:lblOffset val="100"/>
        <c:noMultiLvlLbl val="0"/>
      </c:catAx>
      <c:valAx>
        <c:axId val="2120549896"/>
        <c:scaling>
          <c:orientation val="minMax"/>
          <c:max val="0.8"/>
          <c:min val="-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4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MPI process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Master + Finalizer</c:v>
          </c:tx>
          <c:cat>
            <c:numRef>
              <c:f>'Speedup N processi'!$B$2:$I$2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 N processi'!$B$8:$I$8</c:f>
              <c:numCache>
                <c:formatCode>General</c:formatCode>
                <c:ptCount val="8"/>
                <c:pt idx="0">
                  <c:v>3.862910571848567</c:v>
                </c:pt>
                <c:pt idx="1">
                  <c:v>3.864214256442397</c:v>
                </c:pt>
                <c:pt idx="2">
                  <c:v>3.812653410712587</c:v>
                </c:pt>
                <c:pt idx="3">
                  <c:v>3.838904122711434</c:v>
                </c:pt>
                <c:pt idx="4">
                  <c:v>3.874441369475631</c:v>
                </c:pt>
                <c:pt idx="5">
                  <c:v>3.837341855482542</c:v>
                </c:pt>
                <c:pt idx="6">
                  <c:v>3.803606681852695</c:v>
                </c:pt>
                <c:pt idx="7">
                  <c:v>3.827537875622306</c:v>
                </c:pt>
              </c:numCache>
            </c:numRef>
          </c:val>
          <c:smooth val="0"/>
        </c:ser>
        <c:ser>
          <c:idx val="1"/>
          <c:order val="1"/>
          <c:tx>
            <c:v>Master Only</c:v>
          </c:tx>
          <c:cat>
            <c:numRef>
              <c:f>'Speedup N processi'!$B$2:$I$2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 N processi'!$B$15:$I$15</c:f>
              <c:numCache>
                <c:formatCode>General</c:formatCode>
                <c:ptCount val="8"/>
                <c:pt idx="0">
                  <c:v>3.325261116239511</c:v>
                </c:pt>
                <c:pt idx="1">
                  <c:v>4.091091686339564</c:v>
                </c:pt>
                <c:pt idx="2">
                  <c:v>4.050107380176357</c:v>
                </c:pt>
                <c:pt idx="3">
                  <c:v>4.018077679880685</c:v>
                </c:pt>
                <c:pt idx="4">
                  <c:v>4.047295267190991</c:v>
                </c:pt>
                <c:pt idx="5">
                  <c:v>4.048573016113552</c:v>
                </c:pt>
                <c:pt idx="6">
                  <c:v>4.038170092704553</c:v>
                </c:pt>
                <c:pt idx="7">
                  <c:v>4.032227798110905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80728"/>
        <c:axId val="2120583704"/>
      </c:lineChart>
      <c:catAx>
        <c:axId val="212058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583704"/>
        <c:crosses val="autoZero"/>
        <c:auto val="1"/>
        <c:lblAlgn val="ctr"/>
        <c:lblOffset val="100"/>
        <c:noMultiLvlLbl val="0"/>
      </c:catAx>
      <c:valAx>
        <c:axId val="212058370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8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numero di elettroni M+F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Multi=1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processi'!$AD$2:$AD$6</c:f>
              <c:numCache>
                <c:formatCode>0.000</c:formatCode>
                <c:ptCount val="5"/>
                <c:pt idx="0">
                  <c:v>2.005016123253314</c:v>
                </c:pt>
                <c:pt idx="1">
                  <c:v>3.000805035128805</c:v>
                </c:pt>
                <c:pt idx="2">
                  <c:v>3.470319244412155</c:v>
                </c:pt>
                <c:pt idx="3">
                  <c:v>3.615303079300061</c:v>
                </c:pt>
                <c:pt idx="4">
                  <c:v>3.70781443718658</c:v>
                </c:pt>
              </c:numCache>
            </c:numRef>
          </c:val>
          <c:smooth val="0"/>
        </c:ser>
        <c:ser>
          <c:idx val="1"/>
          <c:order val="1"/>
          <c:tx>
            <c:v>Multi=4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processi'!$AD$7:$AD$11</c:f>
              <c:numCache>
                <c:formatCode>0.000</c:formatCode>
                <c:ptCount val="5"/>
                <c:pt idx="0">
                  <c:v>2.14735226400614</c:v>
                </c:pt>
                <c:pt idx="1">
                  <c:v>3.369463390582628</c:v>
                </c:pt>
                <c:pt idx="2">
                  <c:v>3.640529029365613</c:v>
                </c:pt>
                <c:pt idx="3">
                  <c:v>3.863736727915058</c:v>
                </c:pt>
                <c:pt idx="4">
                  <c:v>3.931253004247638</c:v>
                </c:pt>
              </c:numCache>
            </c:numRef>
          </c:val>
          <c:smooth val="0"/>
        </c:ser>
        <c:ser>
          <c:idx val="2"/>
          <c:order val="2"/>
          <c:tx>
            <c:v>Multi=10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processi'!$AD$12:$AD$16</c:f>
              <c:numCache>
                <c:formatCode>0.000</c:formatCode>
                <c:ptCount val="5"/>
                <c:pt idx="0">
                  <c:v>2.237952409518096</c:v>
                </c:pt>
                <c:pt idx="1">
                  <c:v>3.394288079470199</c:v>
                </c:pt>
                <c:pt idx="2">
                  <c:v>3.707346025658586</c:v>
                </c:pt>
                <c:pt idx="3">
                  <c:v>3.987852245253854</c:v>
                </c:pt>
                <c:pt idx="4">
                  <c:v>3.986590267000914</c:v>
                </c:pt>
              </c:numCache>
            </c:numRef>
          </c:val>
          <c:smooth val="0"/>
        </c:ser>
        <c:ser>
          <c:idx val="3"/>
          <c:order val="3"/>
          <c:tx>
            <c:v>Multi=20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processi'!$AD$17:$AD$21</c:f>
              <c:numCache>
                <c:formatCode>0.000</c:formatCode>
                <c:ptCount val="5"/>
                <c:pt idx="0">
                  <c:v>2.100994931481134</c:v>
                </c:pt>
                <c:pt idx="1">
                  <c:v>3.395131241202285</c:v>
                </c:pt>
                <c:pt idx="2">
                  <c:v>3.628653141478238</c:v>
                </c:pt>
                <c:pt idx="3">
                  <c:v>3.894619701954713</c:v>
                </c:pt>
                <c:pt idx="4">
                  <c:v>3.989686000438046</c:v>
                </c:pt>
              </c:numCache>
            </c:numRef>
          </c:val>
          <c:smooth val="0"/>
        </c:ser>
        <c:ser>
          <c:idx val="4"/>
          <c:order val="4"/>
          <c:tx>
            <c:v>Multi=100</c:v>
          </c:tx>
          <c:cat>
            <c:numRef>
              <c:f>'Speedup 5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5 processi'!$AD$22:$AD$26</c:f>
              <c:numCache>
                <c:formatCode>0.000</c:formatCode>
                <c:ptCount val="5"/>
                <c:pt idx="0">
                  <c:v>2.177431906614786</c:v>
                </c:pt>
                <c:pt idx="1">
                  <c:v>3.344999184206232</c:v>
                </c:pt>
                <c:pt idx="2">
                  <c:v>3.777715747848336</c:v>
                </c:pt>
                <c:pt idx="3">
                  <c:v>3.848809409964617</c:v>
                </c:pt>
                <c:pt idx="4">
                  <c:v>4.059235249430236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27816"/>
        <c:axId val="2117730936"/>
      </c:lineChart>
      <c:catAx>
        <c:axId val="211772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730936"/>
        <c:crosses val="autoZero"/>
        <c:auto val="1"/>
        <c:lblAlgn val="ctr"/>
        <c:lblOffset val="100"/>
        <c:noMultiLvlLbl val="0"/>
      </c:catAx>
      <c:valAx>
        <c:axId val="2117730936"/>
        <c:scaling>
          <c:orientation val="minMax"/>
          <c:min val="1.7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7727816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Multi 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elettroni M</c:v>
          </c:tx>
          <c:cat>
            <c:numRef>
              <c:f>'Speedup 6 processi'!$B$2:$B$6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20.0</c:v>
                </c:pt>
                <c:pt idx="4">
                  <c:v>100.0</c:v>
                </c:pt>
              </c:numCache>
            </c:numRef>
          </c:cat>
          <c:val>
            <c:numRef>
              <c:f>'Speedup 5 processi'!$X$2:$X$6</c:f>
              <c:numCache>
                <c:formatCode>0.000</c:formatCode>
                <c:ptCount val="5"/>
                <c:pt idx="0">
                  <c:v>2.111299754763252</c:v>
                </c:pt>
                <c:pt idx="1">
                  <c:v>2.400686400686401</c:v>
                </c:pt>
                <c:pt idx="2">
                  <c:v>2.270182555780932</c:v>
                </c:pt>
                <c:pt idx="3">
                  <c:v>2.130186524552721</c:v>
                </c:pt>
                <c:pt idx="4">
                  <c:v>2.17658498638662</c:v>
                </c:pt>
              </c:numCache>
            </c:numRef>
          </c:val>
          <c:smooth val="0"/>
        </c:ser>
        <c:ser>
          <c:idx val="1"/>
          <c:order val="1"/>
          <c:tx>
            <c:v>400 elettroni M</c:v>
          </c:tx>
          <c:val>
            <c:numRef>
              <c:f>'Speedup 5 processi'!$X$8:$X$12</c:f>
              <c:numCache>
                <c:formatCode>0.000</c:formatCode>
                <c:ptCount val="5"/>
                <c:pt idx="0">
                  <c:v>3.102996821552898</c:v>
                </c:pt>
                <c:pt idx="1">
                  <c:v>3.168212022871272</c:v>
                </c:pt>
                <c:pt idx="2">
                  <c:v>3.22705808279553</c:v>
                </c:pt>
                <c:pt idx="3">
                  <c:v>3.33656115224998</c:v>
                </c:pt>
                <c:pt idx="4">
                  <c:v>3.140788969743393</c:v>
                </c:pt>
              </c:numCache>
            </c:numRef>
          </c:val>
          <c:smooth val="0"/>
        </c:ser>
        <c:ser>
          <c:idx val="2"/>
          <c:order val="2"/>
          <c:tx>
            <c:v>800 elettroni M</c:v>
          </c:tx>
          <c:val>
            <c:numRef>
              <c:f>'Speedup 5 processi'!$X$14:$X$18</c:f>
              <c:numCache>
                <c:formatCode>0.000</c:formatCode>
                <c:ptCount val="5"/>
                <c:pt idx="0">
                  <c:v>3.52868068833652</c:v>
                </c:pt>
                <c:pt idx="1">
                  <c:v>3.569789422781026</c:v>
                </c:pt>
                <c:pt idx="2">
                  <c:v>3.681962455790333</c:v>
                </c:pt>
                <c:pt idx="3">
                  <c:v>3.451878932154395</c:v>
                </c:pt>
                <c:pt idx="4">
                  <c:v>3.74911122397156</c:v>
                </c:pt>
              </c:numCache>
            </c:numRef>
          </c:val>
          <c:smooth val="0"/>
        </c:ser>
        <c:ser>
          <c:idx val="3"/>
          <c:order val="3"/>
          <c:tx>
            <c:v>2000 elettroni M</c:v>
          </c:tx>
          <c:val>
            <c:numRef>
              <c:f>'Speedup 5 processi'!$X$20:$X$24</c:f>
              <c:numCache>
                <c:formatCode>0.000</c:formatCode>
                <c:ptCount val="5"/>
                <c:pt idx="0">
                  <c:v>3.681307624762183</c:v>
                </c:pt>
                <c:pt idx="1">
                  <c:v>3.865815003361829</c:v>
                </c:pt>
                <c:pt idx="2">
                  <c:v>3.949889100437709</c:v>
                </c:pt>
                <c:pt idx="3">
                  <c:v>3.904443150950718</c:v>
                </c:pt>
                <c:pt idx="4">
                  <c:v>4.023090763694522</c:v>
                </c:pt>
              </c:numCache>
            </c:numRef>
          </c:val>
          <c:smooth val="0"/>
        </c:ser>
        <c:ser>
          <c:idx val="4"/>
          <c:order val="4"/>
          <c:tx>
            <c:v>4000 elettroni M</c:v>
          </c:tx>
          <c:val>
            <c:numRef>
              <c:f>'Speedup 5 processi'!$X$26:$X$30</c:f>
              <c:numCache>
                <c:formatCode>0.000</c:formatCode>
                <c:ptCount val="5"/>
                <c:pt idx="0">
                  <c:v>3.794818378091739</c:v>
                </c:pt>
                <c:pt idx="1">
                  <c:v>3.946856287425149</c:v>
                </c:pt>
                <c:pt idx="2">
                  <c:v>3.996489653453004</c:v>
                </c:pt>
                <c:pt idx="3">
                  <c:v>4.038007335456047</c:v>
                </c:pt>
                <c:pt idx="4">
                  <c:v>4.039757663733228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71672"/>
        <c:axId val="2117774792"/>
      </c:lineChart>
      <c:catAx>
        <c:axId val="2117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774792"/>
        <c:crosses val="autoZero"/>
        <c:auto val="1"/>
        <c:lblAlgn val="ctr"/>
        <c:lblOffset val="100"/>
        <c:noMultiLvlLbl val="0"/>
      </c:catAx>
      <c:valAx>
        <c:axId val="21177747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777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Multi M+F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elettroni M+F</c:v>
          </c:tx>
          <c:cat>
            <c:numRef>
              <c:f>'Speedup 6 processi'!$B$2:$B$6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20.0</c:v>
                </c:pt>
                <c:pt idx="4">
                  <c:v>100.0</c:v>
                </c:pt>
              </c:numCache>
            </c:numRef>
          </c:cat>
          <c:val>
            <c:numRef>
              <c:f>'Speedup 5 processi'!$Y$2:$Y$6</c:f>
              <c:numCache>
                <c:formatCode>0.000</c:formatCode>
                <c:ptCount val="5"/>
                <c:pt idx="0">
                  <c:v>2.005016123253314</c:v>
                </c:pt>
                <c:pt idx="1">
                  <c:v>2.14735226400614</c:v>
                </c:pt>
                <c:pt idx="2">
                  <c:v>2.237952409518096</c:v>
                </c:pt>
                <c:pt idx="3">
                  <c:v>2.100994931481134</c:v>
                </c:pt>
                <c:pt idx="4">
                  <c:v>2.177431906614786</c:v>
                </c:pt>
              </c:numCache>
            </c:numRef>
          </c:val>
          <c:smooth val="0"/>
        </c:ser>
        <c:ser>
          <c:idx val="1"/>
          <c:order val="1"/>
          <c:tx>
            <c:v>400 elettroni M+F</c:v>
          </c:tx>
          <c:val>
            <c:numRef>
              <c:f>'Speedup 5 processi'!$Y$8:$Y$12</c:f>
              <c:numCache>
                <c:formatCode>0.000</c:formatCode>
                <c:ptCount val="5"/>
                <c:pt idx="0">
                  <c:v>3.000805035128805</c:v>
                </c:pt>
                <c:pt idx="1">
                  <c:v>3.369463390582628</c:v>
                </c:pt>
                <c:pt idx="2">
                  <c:v>3.394288079470199</c:v>
                </c:pt>
                <c:pt idx="3">
                  <c:v>3.395131241202285</c:v>
                </c:pt>
                <c:pt idx="4">
                  <c:v>3.344999184206232</c:v>
                </c:pt>
              </c:numCache>
            </c:numRef>
          </c:val>
          <c:smooth val="0"/>
        </c:ser>
        <c:ser>
          <c:idx val="2"/>
          <c:order val="2"/>
          <c:tx>
            <c:v>800 elettroni M+F</c:v>
          </c:tx>
          <c:val>
            <c:numRef>
              <c:f>'Speedup 5 processi'!$Y$14:$Y$18</c:f>
              <c:numCache>
                <c:formatCode>0.000</c:formatCode>
                <c:ptCount val="5"/>
                <c:pt idx="0">
                  <c:v>3.470319244412155</c:v>
                </c:pt>
                <c:pt idx="1">
                  <c:v>3.640529029365613</c:v>
                </c:pt>
                <c:pt idx="2">
                  <c:v>3.707346025658586</c:v>
                </c:pt>
                <c:pt idx="3">
                  <c:v>3.628653141478238</c:v>
                </c:pt>
                <c:pt idx="4">
                  <c:v>3.777715747848336</c:v>
                </c:pt>
              </c:numCache>
            </c:numRef>
          </c:val>
          <c:smooth val="0"/>
        </c:ser>
        <c:ser>
          <c:idx val="3"/>
          <c:order val="3"/>
          <c:tx>
            <c:v>2000 elettroni M+F</c:v>
          </c:tx>
          <c:val>
            <c:numRef>
              <c:f>'Speedup 5 processi'!$Y$20:$Y$24</c:f>
              <c:numCache>
                <c:formatCode>0.000</c:formatCode>
                <c:ptCount val="5"/>
                <c:pt idx="0">
                  <c:v>3.615303079300061</c:v>
                </c:pt>
                <c:pt idx="1">
                  <c:v>3.863736727915058</c:v>
                </c:pt>
                <c:pt idx="2">
                  <c:v>3.987852245253854</c:v>
                </c:pt>
                <c:pt idx="3">
                  <c:v>3.894619701954713</c:v>
                </c:pt>
                <c:pt idx="4">
                  <c:v>3.848809409964617</c:v>
                </c:pt>
              </c:numCache>
            </c:numRef>
          </c:val>
          <c:smooth val="0"/>
        </c:ser>
        <c:ser>
          <c:idx val="4"/>
          <c:order val="4"/>
          <c:tx>
            <c:v>4000 elettroni M+F</c:v>
          </c:tx>
          <c:val>
            <c:numRef>
              <c:f>'Speedup 5 processi'!$Y$26:$Y$30</c:f>
              <c:numCache>
                <c:formatCode>0.000</c:formatCode>
                <c:ptCount val="5"/>
                <c:pt idx="0">
                  <c:v>3.70781443718658</c:v>
                </c:pt>
                <c:pt idx="1">
                  <c:v>3.931253004247638</c:v>
                </c:pt>
                <c:pt idx="2">
                  <c:v>3.986590267000914</c:v>
                </c:pt>
                <c:pt idx="3">
                  <c:v>3.989686000438046</c:v>
                </c:pt>
                <c:pt idx="4">
                  <c:v>4.059235249430236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12232"/>
        <c:axId val="2117815352"/>
      </c:lineChart>
      <c:catAx>
        <c:axId val="211781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15352"/>
        <c:crosses val="autoZero"/>
        <c:auto val="1"/>
        <c:lblAlgn val="ctr"/>
        <c:lblOffset val="100"/>
        <c:noMultiLvlLbl val="0"/>
      </c:catAx>
      <c:valAx>
        <c:axId val="21178153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781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numero di elettroni 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Multi=1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processi'!$AC$2:$AC$6</c:f>
              <c:numCache>
                <c:formatCode>0.000</c:formatCode>
                <c:ptCount val="5"/>
                <c:pt idx="0">
                  <c:v>1.777636594663278</c:v>
                </c:pt>
                <c:pt idx="1">
                  <c:v>2.871559633027523</c:v>
                </c:pt>
                <c:pt idx="2">
                  <c:v>3.350193910388646</c:v>
                </c:pt>
                <c:pt idx="3">
                  <c:v>3.69971687012796</c:v>
                </c:pt>
                <c:pt idx="4">
                  <c:v>3.734802098768883</c:v>
                </c:pt>
              </c:numCache>
            </c:numRef>
          </c:val>
          <c:smooth val="0"/>
        </c:ser>
        <c:ser>
          <c:idx val="1"/>
          <c:order val="1"/>
          <c:tx>
            <c:v>Multi=4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processi'!$AC$7:$AC$11</c:f>
              <c:numCache>
                <c:formatCode>0.000</c:formatCode>
                <c:ptCount val="5"/>
                <c:pt idx="0">
                  <c:v>2.054331864904552</c:v>
                </c:pt>
                <c:pt idx="1">
                  <c:v>3.26639050426193</c:v>
                </c:pt>
                <c:pt idx="2">
                  <c:v>3.689155422288856</c:v>
                </c:pt>
                <c:pt idx="3">
                  <c:v>3.847117075781906</c:v>
                </c:pt>
                <c:pt idx="4">
                  <c:v>3.889133662645691</c:v>
                </c:pt>
              </c:numCache>
            </c:numRef>
          </c:val>
          <c:smooth val="0"/>
        </c:ser>
        <c:ser>
          <c:idx val="2"/>
          <c:order val="2"/>
          <c:tx>
            <c:v>Multi=10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processi'!$AC$12:$AC$16</c:f>
              <c:numCache>
                <c:formatCode>0.000</c:formatCode>
                <c:ptCount val="5"/>
                <c:pt idx="0">
                  <c:v>2.040846097738877</c:v>
                </c:pt>
                <c:pt idx="1">
                  <c:v>3.247762376237623</c:v>
                </c:pt>
                <c:pt idx="2">
                  <c:v>3.670312782498644</c:v>
                </c:pt>
                <c:pt idx="3">
                  <c:v>3.846234709480122</c:v>
                </c:pt>
                <c:pt idx="4">
                  <c:v>3.97772660499464</c:v>
                </c:pt>
              </c:numCache>
            </c:numRef>
          </c:val>
          <c:smooth val="0"/>
        </c:ser>
        <c:ser>
          <c:idx val="3"/>
          <c:order val="3"/>
          <c:tx>
            <c:v>Multi=20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processi'!$AC$17:$AC$21</c:f>
              <c:numCache>
                <c:formatCode>0.000</c:formatCode>
                <c:ptCount val="5"/>
                <c:pt idx="0">
                  <c:v>1.927993109388458</c:v>
                </c:pt>
                <c:pt idx="1">
                  <c:v>3.292884677160295</c:v>
                </c:pt>
                <c:pt idx="2">
                  <c:v>3.652975842368077</c:v>
                </c:pt>
                <c:pt idx="3">
                  <c:v>3.952604494028912</c:v>
                </c:pt>
                <c:pt idx="4">
                  <c:v>4.022887659736791</c:v>
                </c:pt>
              </c:numCache>
            </c:numRef>
          </c:val>
          <c:smooth val="0"/>
        </c:ser>
        <c:ser>
          <c:idx val="4"/>
          <c:order val="4"/>
          <c:tx>
            <c:v>Multi=100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processi'!$AC$22:$AC$26</c:f>
              <c:numCache>
                <c:formatCode>0.000</c:formatCode>
                <c:ptCount val="5"/>
                <c:pt idx="0">
                  <c:v>1.963508771929824</c:v>
                </c:pt>
                <c:pt idx="1">
                  <c:v>2.88977376841215</c:v>
                </c:pt>
                <c:pt idx="2">
                  <c:v>3.476261826276811</c:v>
                </c:pt>
                <c:pt idx="3">
                  <c:v>3.97768377774703</c:v>
                </c:pt>
                <c:pt idx="4">
                  <c:v>4.026120939951976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26008"/>
        <c:axId val="2119222872"/>
      </c:lineChart>
      <c:catAx>
        <c:axId val="211922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222872"/>
        <c:crosses val="autoZero"/>
        <c:auto val="1"/>
        <c:lblAlgn val="ctr"/>
        <c:lblOffset val="100"/>
        <c:noMultiLvlLbl val="0"/>
      </c:catAx>
      <c:valAx>
        <c:axId val="2119222872"/>
        <c:scaling>
          <c:orientation val="minMax"/>
          <c:max val="4.25"/>
          <c:min val="1.7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9226008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Multi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elettroni M</c:v>
          </c:tx>
          <c:cat>
            <c:numRef>
              <c:f>'Speedup 6 processi'!$B$2:$B$6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20.0</c:v>
                </c:pt>
                <c:pt idx="4">
                  <c:v>100.0</c:v>
                </c:pt>
              </c:numCache>
            </c:numRef>
          </c:cat>
          <c:val>
            <c:numRef>
              <c:f>'Speedup 6 processi'!$X$2:$X$6</c:f>
              <c:numCache>
                <c:formatCode>0.000</c:formatCode>
                <c:ptCount val="5"/>
                <c:pt idx="0">
                  <c:v>1.777636594663278</c:v>
                </c:pt>
                <c:pt idx="1">
                  <c:v>2.054331864904552</c:v>
                </c:pt>
                <c:pt idx="2">
                  <c:v>2.040846097738877</c:v>
                </c:pt>
                <c:pt idx="3">
                  <c:v>1.927993109388458</c:v>
                </c:pt>
                <c:pt idx="4">
                  <c:v>1.963508771929824</c:v>
                </c:pt>
              </c:numCache>
            </c:numRef>
          </c:val>
          <c:smooth val="0"/>
        </c:ser>
        <c:ser>
          <c:idx val="1"/>
          <c:order val="1"/>
          <c:tx>
            <c:v>400 elettroni M</c:v>
          </c:tx>
          <c:val>
            <c:numRef>
              <c:f>'Speedup 6 processi'!$X$8:$X$12</c:f>
              <c:numCache>
                <c:formatCode>0.000</c:formatCode>
                <c:ptCount val="5"/>
                <c:pt idx="0">
                  <c:v>2.871559633027523</c:v>
                </c:pt>
                <c:pt idx="1">
                  <c:v>3.26639050426193</c:v>
                </c:pt>
                <c:pt idx="2">
                  <c:v>3.247762376237623</c:v>
                </c:pt>
                <c:pt idx="3">
                  <c:v>3.292884677160295</c:v>
                </c:pt>
                <c:pt idx="4">
                  <c:v>2.88977376841215</c:v>
                </c:pt>
              </c:numCache>
            </c:numRef>
          </c:val>
          <c:smooth val="0"/>
        </c:ser>
        <c:ser>
          <c:idx val="2"/>
          <c:order val="2"/>
          <c:tx>
            <c:v>800 elettroni M</c:v>
          </c:tx>
          <c:val>
            <c:numRef>
              <c:f>'Speedup 6 processi'!$X$14:$X$18</c:f>
              <c:numCache>
                <c:formatCode>0.000</c:formatCode>
                <c:ptCount val="5"/>
                <c:pt idx="0">
                  <c:v>3.350193910388646</c:v>
                </c:pt>
                <c:pt idx="1">
                  <c:v>3.689155422288856</c:v>
                </c:pt>
                <c:pt idx="2">
                  <c:v>3.670312782498644</c:v>
                </c:pt>
                <c:pt idx="3">
                  <c:v>3.652975842368077</c:v>
                </c:pt>
                <c:pt idx="4">
                  <c:v>3.476261826276811</c:v>
                </c:pt>
              </c:numCache>
            </c:numRef>
          </c:val>
          <c:smooth val="0"/>
        </c:ser>
        <c:ser>
          <c:idx val="3"/>
          <c:order val="3"/>
          <c:tx>
            <c:v>2000 elettroni M</c:v>
          </c:tx>
          <c:val>
            <c:numRef>
              <c:f>'Speedup 6 processi'!$X$20:$X$24</c:f>
              <c:numCache>
                <c:formatCode>0.000</c:formatCode>
                <c:ptCount val="5"/>
                <c:pt idx="0">
                  <c:v>3.69971687012796</c:v>
                </c:pt>
                <c:pt idx="1">
                  <c:v>3.847117075781906</c:v>
                </c:pt>
                <c:pt idx="2">
                  <c:v>3.846234709480122</c:v>
                </c:pt>
                <c:pt idx="3">
                  <c:v>3.952604494028912</c:v>
                </c:pt>
                <c:pt idx="4">
                  <c:v>3.97768377774703</c:v>
                </c:pt>
              </c:numCache>
            </c:numRef>
          </c:val>
          <c:smooth val="0"/>
        </c:ser>
        <c:ser>
          <c:idx val="4"/>
          <c:order val="4"/>
          <c:tx>
            <c:v>4000 elettroni M</c:v>
          </c:tx>
          <c:val>
            <c:numRef>
              <c:f>'Speedup 6 processi'!$X$26:$X$30</c:f>
              <c:numCache>
                <c:formatCode>0.000</c:formatCode>
                <c:ptCount val="5"/>
                <c:pt idx="0">
                  <c:v>3.734802098768883</c:v>
                </c:pt>
                <c:pt idx="1">
                  <c:v>3.889133662645691</c:v>
                </c:pt>
                <c:pt idx="2">
                  <c:v>3.97772660499464</c:v>
                </c:pt>
                <c:pt idx="3">
                  <c:v>4.022887659736791</c:v>
                </c:pt>
                <c:pt idx="4">
                  <c:v>4.026120939951976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86328"/>
        <c:axId val="2119183192"/>
      </c:lineChart>
      <c:catAx>
        <c:axId val="211918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183192"/>
        <c:crosses val="autoZero"/>
        <c:auto val="1"/>
        <c:lblAlgn val="ctr"/>
        <c:lblOffset val="100"/>
        <c:noMultiLvlLbl val="0"/>
      </c:catAx>
      <c:valAx>
        <c:axId val="21191831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918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numero di elettroni M+F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Multi=1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processi'!$AD$2:$AD$6</c:f>
              <c:numCache>
                <c:formatCode>0.000</c:formatCode>
                <c:ptCount val="5"/>
                <c:pt idx="0">
                  <c:v>1.755607843137255</c:v>
                </c:pt>
                <c:pt idx="1">
                  <c:v>2.724995015617731</c:v>
                </c:pt>
                <c:pt idx="2">
                  <c:v>3.066193407091342</c:v>
                </c:pt>
                <c:pt idx="3">
                  <c:v>3.608237255921536</c:v>
                </c:pt>
                <c:pt idx="4">
                  <c:v>3.69247496107103</c:v>
                </c:pt>
              </c:numCache>
            </c:numRef>
          </c:val>
          <c:smooth val="0"/>
        </c:ser>
        <c:ser>
          <c:idx val="1"/>
          <c:order val="1"/>
          <c:tx>
            <c:v>Multi=4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processi'!$AD$7:$AD$11</c:f>
              <c:numCache>
                <c:formatCode>0.000</c:formatCode>
                <c:ptCount val="5"/>
                <c:pt idx="0">
                  <c:v>1.944743701129452</c:v>
                </c:pt>
                <c:pt idx="1">
                  <c:v>3.081542161430933</c:v>
                </c:pt>
                <c:pt idx="2">
                  <c:v>3.461295822676897</c:v>
                </c:pt>
                <c:pt idx="3">
                  <c:v>3.790735787213201</c:v>
                </c:pt>
                <c:pt idx="4">
                  <c:v>3.915963923116761</c:v>
                </c:pt>
              </c:numCache>
            </c:numRef>
          </c:val>
          <c:smooth val="0"/>
        </c:ser>
        <c:ser>
          <c:idx val="2"/>
          <c:order val="2"/>
          <c:tx>
            <c:v>Multi=10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processi'!$AD$12:$AD$16</c:f>
              <c:numCache>
                <c:formatCode>0.000</c:formatCode>
                <c:ptCount val="5"/>
                <c:pt idx="0">
                  <c:v>1.949825783972125</c:v>
                </c:pt>
                <c:pt idx="1">
                  <c:v>3.086645588678109</c:v>
                </c:pt>
                <c:pt idx="2">
                  <c:v>3.523933515601267</c:v>
                </c:pt>
                <c:pt idx="3">
                  <c:v>3.842489163850222</c:v>
                </c:pt>
                <c:pt idx="4">
                  <c:v>4.02539299884486</c:v>
                </c:pt>
              </c:numCache>
            </c:numRef>
          </c:val>
          <c:smooth val="0"/>
        </c:ser>
        <c:ser>
          <c:idx val="3"/>
          <c:order val="3"/>
          <c:tx>
            <c:v>Multi=20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processi'!$AD$17:$AD$21</c:f>
              <c:numCache>
                <c:formatCode>0.000</c:formatCode>
                <c:ptCount val="5"/>
                <c:pt idx="0">
                  <c:v>1.909245991129307</c:v>
                </c:pt>
                <c:pt idx="1">
                  <c:v>3.060610584459207</c:v>
                </c:pt>
                <c:pt idx="2">
                  <c:v>3.549038461538462</c:v>
                </c:pt>
                <c:pt idx="3">
                  <c:v>3.855445923939075</c:v>
                </c:pt>
                <c:pt idx="4">
                  <c:v>4.021676518108924</c:v>
                </c:pt>
              </c:numCache>
            </c:numRef>
          </c:val>
          <c:smooth val="0"/>
        </c:ser>
        <c:ser>
          <c:idx val="4"/>
          <c:order val="4"/>
          <c:tx>
            <c:v>Multi=100</c:v>
          </c:tx>
          <c:cat>
            <c:numRef>
              <c:f>'Speedup 6 processi'!$AB$22:$AB$26</c:f>
              <c:numCache>
                <c:formatCode>General</c:formatCode>
                <c:ptCount val="5"/>
                <c:pt idx="0">
                  <c:v>100.0</c:v>
                </c:pt>
                <c:pt idx="1">
                  <c:v>400.0</c:v>
                </c:pt>
                <c:pt idx="2">
                  <c:v>800.0</c:v>
                </c:pt>
                <c:pt idx="3">
                  <c:v>2000.0</c:v>
                </c:pt>
                <c:pt idx="4">
                  <c:v>4000.0</c:v>
                </c:pt>
              </c:numCache>
            </c:numRef>
          </c:cat>
          <c:val>
            <c:numRef>
              <c:f>'Speedup 6 processi'!$AD$22:$AD$26</c:f>
              <c:numCache>
                <c:formatCode>0.000</c:formatCode>
                <c:ptCount val="5"/>
                <c:pt idx="0">
                  <c:v>1.955617683033374</c:v>
                </c:pt>
                <c:pt idx="1">
                  <c:v>3.081310588412113</c:v>
                </c:pt>
                <c:pt idx="2">
                  <c:v>3.71327967806841</c:v>
                </c:pt>
                <c:pt idx="3">
                  <c:v>3.863662545119423</c:v>
                </c:pt>
                <c:pt idx="4">
                  <c:v>4.029359421659611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32952"/>
        <c:axId val="2120336072"/>
      </c:lineChart>
      <c:catAx>
        <c:axId val="212033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336072"/>
        <c:crosses val="autoZero"/>
        <c:auto val="1"/>
        <c:lblAlgn val="ctr"/>
        <c:lblOffset val="100"/>
        <c:noMultiLvlLbl val="0"/>
      </c:catAx>
      <c:valAx>
        <c:axId val="2120336072"/>
        <c:scaling>
          <c:orientation val="minMax"/>
          <c:min val="1.7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0332952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Multi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elettroni M</c:v>
          </c:tx>
          <c:cat>
            <c:numRef>
              <c:f>'Speedup 6 processi'!$B$2:$B$6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20.0</c:v>
                </c:pt>
                <c:pt idx="4">
                  <c:v>100.0</c:v>
                </c:pt>
              </c:numCache>
            </c:numRef>
          </c:cat>
          <c:val>
            <c:numRef>
              <c:f>'Speedup 6 processi'!$Y$2:$Y$6</c:f>
              <c:numCache>
                <c:formatCode>0.000</c:formatCode>
                <c:ptCount val="5"/>
                <c:pt idx="0">
                  <c:v>1.755607843137255</c:v>
                </c:pt>
                <c:pt idx="1">
                  <c:v>1.944743701129452</c:v>
                </c:pt>
                <c:pt idx="2">
                  <c:v>1.949825783972125</c:v>
                </c:pt>
                <c:pt idx="3">
                  <c:v>1.909245991129307</c:v>
                </c:pt>
                <c:pt idx="4">
                  <c:v>1.955617683033374</c:v>
                </c:pt>
              </c:numCache>
            </c:numRef>
          </c:val>
          <c:smooth val="0"/>
        </c:ser>
        <c:ser>
          <c:idx val="1"/>
          <c:order val="1"/>
          <c:tx>
            <c:v>400 elettroni M</c:v>
          </c:tx>
          <c:val>
            <c:numRef>
              <c:f>'Speedup 6 processi'!$Y$8:$Y$12</c:f>
              <c:numCache>
                <c:formatCode>0.000</c:formatCode>
                <c:ptCount val="5"/>
                <c:pt idx="0">
                  <c:v>2.724995015617731</c:v>
                </c:pt>
                <c:pt idx="1">
                  <c:v>3.081542161430933</c:v>
                </c:pt>
                <c:pt idx="2">
                  <c:v>3.086645588678109</c:v>
                </c:pt>
                <c:pt idx="3">
                  <c:v>3.060610584459207</c:v>
                </c:pt>
                <c:pt idx="4">
                  <c:v>3.081310588412113</c:v>
                </c:pt>
              </c:numCache>
            </c:numRef>
          </c:val>
          <c:smooth val="0"/>
        </c:ser>
        <c:ser>
          <c:idx val="2"/>
          <c:order val="2"/>
          <c:tx>
            <c:v>800 elettroni M</c:v>
          </c:tx>
          <c:val>
            <c:numRef>
              <c:f>'Speedup 6 processi'!$Y$14:$Y$18</c:f>
              <c:numCache>
                <c:formatCode>0.000</c:formatCode>
                <c:ptCount val="5"/>
                <c:pt idx="0">
                  <c:v>3.066193407091342</c:v>
                </c:pt>
                <c:pt idx="1">
                  <c:v>3.461295822676897</c:v>
                </c:pt>
                <c:pt idx="2">
                  <c:v>3.523933515601267</c:v>
                </c:pt>
                <c:pt idx="3">
                  <c:v>3.549038461538462</c:v>
                </c:pt>
                <c:pt idx="4">
                  <c:v>3.71327967806841</c:v>
                </c:pt>
              </c:numCache>
            </c:numRef>
          </c:val>
          <c:smooth val="0"/>
        </c:ser>
        <c:ser>
          <c:idx val="3"/>
          <c:order val="3"/>
          <c:tx>
            <c:v>2000 elettroni M</c:v>
          </c:tx>
          <c:val>
            <c:numRef>
              <c:f>'Speedup 6 processi'!$Y$20:$Y$24</c:f>
              <c:numCache>
                <c:formatCode>0.000</c:formatCode>
                <c:ptCount val="5"/>
                <c:pt idx="0">
                  <c:v>3.608237255921536</c:v>
                </c:pt>
                <c:pt idx="1">
                  <c:v>3.790735787213201</c:v>
                </c:pt>
                <c:pt idx="2">
                  <c:v>3.842489163850222</c:v>
                </c:pt>
                <c:pt idx="3">
                  <c:v>3.855445923939075</c:v>
                </c:pt>
                <c:pt idx="4">
                  <c:v>3.863662545119423</c:v>
                </c:pt>
              </c:numCache>
            </c:numRef>
          </c:val>
          <c:smooth val="0"/>
        </c:ser>
        <c:ser>
          <c:idx val="4"/>
          <c:order val="4"/>
          <c:tx>
            <c:v>4000 elettroni M</c:v>
          </c:tx>
          <c:val>
            <c:numRef>
              <c:f>'Speedup 6 processi'!$Y$26:$Y$30</c:f>
              <c:numCache>
                <c:formatCode>0.000</c:formatCode>
                <c:ptCount val="5"/>
                <c:pt idx="0">
                  <c:v>3.69247496107103</c:v>
                </c:pt>
                <c:pt idx="1">
                  <c:v>3.915963923116761</c:v>
                </c:pt>
                <c:pt idx="2">
                  <c:v>4.02539299884486</c:v>
                </c:pt>
                <c:pt idx="3">
                  <c:v>4.021676518108924</c:v>
                </c:pt>
                <c:pt idx="4">
                  <c:v>4.029359421659611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71496"/>
        <c:axId val="2120374616"/>
      </c:lineChart>
      <c:catAx>
        <c:axId val="212037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374616"/>
        <c:crosses val="autoZero"/>
        <c:auto val="1"/>
        <c:lblAlgn val="ctr"/>
        <c:lblOffset val="100"/>
        <c:noMultiLvlLbl val="0"/>
      </c:catAx>
      <c:valAx>
        <c:axId val="21203746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037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MPI process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Master + Finalizer</c:v>
          </c:tx>
          <c:cat>
            <c:numRef>
              <c:f>'Speedup N processi'!$B$2:$I$2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 N processi'!$B$31:$I$31</c:f>
              <c:numCache>
                <c:formatCode>General</c:formatCode>
                <c:ptCount val="8"/>
                <c:pt idx="0">
                  <c:v>3.139887048913563</c:v>
                </c:pt>
                <c:pt idx="1">
                  <c:v>3.222239685658153</c:v>
                </c:pt>
                <c:pt idx="2">
                  <c:v>3.156505003849115</c:v>
                </c:pt>
                <c:pt idx="3">
                  <c:v>3.102762012864169</c:v>
                </c:pt>
                <c:pt idx="4">
                  <c:v>3.16870170015456</c:v>
                </c:pt>
                <c:pt idx="5">
                  <c:v>3.034730317328152</c:v>
                </c:pt>
                <c:pt idx="6">
                  <c:v>3.011604847594565</c:v>
                </c:pt>
                <c:pt idx="7">
                  <c:v>3.011604847594565</c:v>
                </c:pt>
              </c:numCache>
            </c:numRef>
          </c:val>
          <c:smooth val="0"/>
        </c:ser>
        <c:ser>
          <c:idx val="1"/>
          <c:order val="1"/>
          <c:tx>
            <c:v>Master Only</c:v>
          </c:tx>
          <c:cat>
            <c:numRef>
              <c:f>'Speedup N processi'!$B$2:$I$2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 N processi'!$B$38:$I$38</c:f>
              <c:numCache>
                <c:formatCode>General</c:formatCode>
                <c:ptCount val="8"/>
                <c:pt idx="0">
                  <c:v>2.835370386377388</c:v>
                </c:pt>
                <c:pt idx="1">
                  <c:v>3.356430983321395</c:v>
                </c:pt>
                <c:pt idx="2">
                  <c:v>3.209942264409433</c:v>
                </c:pt>
                <c:pt idx="3">
                  <c:v>3.10423015046844</c:v>
                </c:pt>
                <c:pt idx="4">
                  <c:v>3.23750493485985</c:v>
                </c:pt>
                <c:pt idx="5">
                  <c:v>3.170539338874927</c:v>
                </c:pt>
                <c:pt idx="6">
                  <c:v>3.056503913529631</c:v>
                </c:pt>
                <c:pt idx="7">
                  <c:v>2.900557078433106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19864"/>
        <c:axId val="2120422840"/>
      </c:lineChart>
      <c:catAx>
        <c:axId val="212041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422840"/>
        <c:crosses val="autoZero"/>
        <c:auto val="1"/>
        <c:lblAlgn val="ctr"/>
        <c:lblOffset val="100"/>
        <c:noMultiLvlLbl val="0"/>
      </c:catAx>
      <c:valAx>
        <c:axId val="212042284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1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31750</xdr:rowOff>
    </xdr:from>
    <xdr:to>
      <xdr:col>40</xdr:col>
      <xdr:colOff>546100</xdr:colOff>
      <xdr:row>31</xdr:row>
      <xdr:rowOff>88900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40</xdr:col>
      <xdr:colOff>546100</xdr:colOff>
      <xdr:row>56</xdr:row>
      <xdr:rowOff>184150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1</xdr:row>
      <xdr:rowOff>0</xdr:rowOff>
    </xdr:from>
    <xdr:to>
      <xdr:col>50</xdr:col>
      <xdr:colOff>203200</xdr:colOff>
      <xdr:row>31</xdr:row>
      <xdr:rowOff>127000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32</xdr:row>
      <xdr:rowOff>0</xdr:rowOff>
    </xdr:from>
    <xdr:to>
      <xdr:col>50</xdr:col>
      <xdr:colOff>203200</xdr:colOff>
      <xdr:row>62</xdr:row>
      <xdr:rowOff>127000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31750</xdr:rowOff>
    </xdr:from>
    <xdr:to>
      <xdr:col>40</xdr:col>
      <xdr:colOff>546100</xdr:colOff>
      <xdr:row>31</xdr:row>
      <xdr:rowOff>88900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49</xdr:col>
      <xdr:colOff>101600</xdr:colOff>
      <xdr:row>31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40</xdr:col>
      <xdr:colOff>546100</xdr:colOff>
      <xdr:row>56</xdr:row>
      <xdr:rowOff>196850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32</xdr:row>
      <xdr:rowOff>0</xdr:rowOff>
    </xdr:from>
    <xdr:to>
      <xdr:col>49</xdr:col>
      <xdr:colOff>101600</xdr:colOff>
      <xdr:row>62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24</xdr:row>
      <xdr:rowOff>0</xdr:rowOff>
    </xdr:from>
    <xdr:to>
      <xdr:col>17</xdr:col>
      <xdr:colOff>12700</xdr:colOff>
      <xdr:row>45</xdr:row>
      <xdr:rowOff>19050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12700</xdr:colOff>
      <xdr:row>68</xdr:row>
      <xdr:rowOff>19050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12700</xdr:colOff>
      <xdr:row>22</xdr:row>
      <xdr:rowOff>19050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25</xdr:col>
      <xdr:colOff>12700</xdr:colOff>
      <xdr:row>45</xdr:row>
      <xdr:rowOff>19050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25</xdr:col>
      <xdr:colOff>12700</xdr:colOff>
      <xdr:row>68</xdr:row>
      <xdr:rowOff>19050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12700</xdr:colOff>
      <xdr:row>22</xdr:row>
      <xdr:rowOff>19050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Album da disegno">
      <a:dk1>
        <a:sysClr val="windowText" lastClr="000000"/>
      </a:dk1>
      <a:lt1>
        <a:sysClr val="window" lastClr="FFFFFF"/>
      </a:lt1>
      <a:dk2>
        <a:srgbClr val="4C1304"/>
      </a:dk2>
      <a:lt2>
        <a:srgbClr val="FFFEE6"/>
      </a:lt2>
      <a:accent1>
        <a:srgbClr val="A63212"/>
      </a:accent1>
      <a:accent2>
        <a:srgbClr val="E68230"/>
      </a:accent2>
      <a:accent3>
        <a:srgbClr val="9BB05E"/>
      </a:accent3>
      <a:accent4>
        <a:srgbClr val="6B9BC7"/>
      </a:accent4>
      <a:accent5>
        <a:srgbClr val="4E66B2"/>
      </a:accent5>
      <a:accent6>
        <a:srgbClr val="8976AC"/>
      </a:accent6>
      <a:hlink>
        <a:srgbClr val="942408"/>
      </a:hlink>
      <a:folHlink>
        <a:srgbClr val="B34F1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showRuler="0" workbookViewId="0">
      <selection activeCell="AY9" sqref="AY9"/>
    </sheetView>
  </sheetViews>
  <sheetFormatPr baseColWidth="10" defaultRowHeight="15" x14ac:dyDescent="0"/>
  <cols>
    <col min="1" max="7" width="10.83203125" style="1"/>
    <col min="8" max="9" width="10.83203125" style="19"/>
    <col min="10" max="14" width="10.83203125" style="1"/>
    <col min="15" max="16" width="10.83203125" style="19"/>
    <col min="17" max="21" width="9.5" style="3" customWidth="1"/>
    <col min="22" max="23" width="10.33203125" style="19" customWidth="1"/>
    <col min="24" max="24" width="11.33203125" style="3" customWidth="1"/>
    <col min="25" max="25" width="13.83203125" style="3" customWidth="1"/>
    <col min="26" max="28" width="10.83203125" style="1"/>
    <col min="29" max="29" width="10.83203125" style="3"/>
    <col min="30" max="30" width="14.83203125" style="3" customWidth="1"/>
    <col min="31" max="16384" width="10.83203125" style="1"/>
  </cols>
  <sheetData>
    <row r="1" spans="1:30">
      <c r="A1" s="20"/>
      <c r="B1" s="21" t="s">
        <v>1</v>
      </c>
      <c r="C1" s="48" t="s">
        <v>2</v>
      </c>
      <c r="D1" s="49"/>
      <c r="E1" s="49"/>
      <c r="F1" s="49"/>
      <c r="G1" s="50"/>
      <c r="H1" s="16" t="s">
        <v>4</v>
      </c>
      <c r="I1" s="16" t="s">
        <v>5</v>
      </c>
      <c r="J1" s="48" t="s">
        <v>3</v>
      </c>
      <c r="K1" s="49"/>
      <c r="L1" s="49"/>
      <c r="M1" s="49"/>
      <c r="N1" s="50"/>
      <c r="O1" s="16" t="s">
        <v>4</v>
      </c>
      <c r="P1" s="16" t="s">
        <v>5</v>
      </c>
      <c r="Q1" s="45" t="s">
        <v>0</v>
      </c>
      <c r="R1" s="46"/>
      <c r="S1" s="46"/>
      <c r="T1" s="46"/>
      <c r="U1" s="47"/>
      <c r="V1" s="22" t="s">
        <v>4</v>
      </c>
      <c r="W1" s="23" t="s">
        <v>5</v>
      </c>
      <c r="X1" s="28" t="s">
        <v>8</v>
      </c>
      <c r="Y1" s="29" t="s">
        <v>9</v>
      </c>
      <c r="AA1" s="30" t="s">
        <v>7</v>
      </c>
      <c r="AB1" s="30" t="s">
        <v>6</v>
      </c>
      <c r="AC1" s="31" t="s">
        <v>8</v>
      </c>
      <c r="AD1" s="31" t="s">
        <v>9</v>
      </c>
    </row>
    <row r="2" spans="1:30">
      <c r="A2" s="4">
        <v>100</v>
      </c>
      <c r="B2" s="6">
        <v>1</v>
      </c>
      <c r="C2" s="4">
        <v>1.0720000000000001</v>
      </c>
      <c r="D2" s="5">
        <v>1.048</v>
      </c>
      <c r="E2" s="5">
        <v>1.0249999999999999</v>
      </c>
      <c r="F2" s="5">
        <v>1.0369999999999999</v>
      </c>
      <c r="G2" s="6">
        <v>1.119</v>
      </c>
      <c r="H2" s="17">
        <f>AVERAGE(C2:G2)</f>
        <v>1.0602</v>
      </c>
      <c r="I2" s="17">
        <f>H2/A2</f>
        <v>1.0602E-2</v>
      </c>
      <c r="J2" s="4">
        <v>1.143</v>
      </c>
      <c r="K2" s="5">
        <v>1</v>
      </c>
      <c r="L2" s="5">
        <v>1.198</v>
      </c>
      <c r="M2" s="5">
        <v>1.0649999999999999</v>
      </c>
      <c r="N2" s="6">
        <v>1.1759999999999999</v>
      </c>
      <c r="O2" s="17">
        <f>AVERAGE(J2:N2)</f>
        <v>1.1164000000000001</v>
      </c>
      <c r="P2" s="17">
        <f>O2/A2</f>
        <v>1.1164E-2</v>
      </c>
      <c r="Q2" s="10">
        <v>2.54</v>
      </c>
      <c r="R2" s="11">
        <v>2.1160000000000001</v>
      </c>
      <c r="S2" s="11">
        <v>2.165</v>
      </c>
      <c r="T2" s="11">
        <v>2.1909999999999998</v>
      </c>
      <c r="U2" s="12">
        <v>2.1800000000000002</v>
      </c>
      <c r="V2" s="24">
        <f>AVERAGE(Q2:U2)</f>
        <v>2.2383999999999999</v>
      </c>
      <c r="W2" s="25">
        <f>V2/A2</f>
        <v>2.2384000000000001E-2</v>
      </c>
      <c r="X2" s="10">
        <f>V2/H2</f>
        <v>2.1112997547632522</v>
      </c>
      <c r="Y2" s="12">
        <f>V2/O2</f>
        <v>2.0050161232533141</v>
      </c>
      <c r="AA2" s="30">
        <v>1</v>
      </c>
      <c r="AB2" s="30">
        <v>100</v>
      </c>
      <c r="AC2" s="31">
        <f>X2</f>
        <v>2.1112997547632522</v>
      </c>
      <c r="AD2" s="31">
        <f>Y2</f>
        <v>2.0050161232533141</v>
      </c>
    </row>
    <row r="3" spans="1:30">
      <c r="A3" s="4">
        <v>100</v>
      </c>
      <c r="B3" s="6">
        <v>4</v>
      </c>
      <c r="C3" s="4">
        <v>0.96299999999999997</v>
      </c>
      <c r="D3" s="5">
        <v>0.92900000000000005</v>
      </c>
      <c r="E3" s="5">
        <v>0.876</v>
      </c>
      <c r="F3" s="5">
        <v>0.92700000000000005</v>
      </c>
      <c r="G3" s="6">
        <v>0.96699999999999997</v>
      </c>
      <c r="H3" s="17">
        <f t="shared" ref="H3:H30" si="0">AVERAGE(C3:G3)</f>
        <v>0.93240000000000001</v>
      </c>
      <c r="I3" s="17">
        <f t="shared" ref="I3:I30" si="1">H3/A3</f>
        <v>9.3240000000000007E-3</v>
      </c>
      <c r="J3" s="4">
        <v>0.92900000000000005</v>
      </c>
      <c r="K3" s="5">
        <v>1.1459999999999999</v>
      </c>
      <c r="L3" s="5">
        <v>0.95599999999999996</v>
      </c>
      <c r="M3" s="5">
        <v>1.165</v>
      </c>
      <c r="N3" s="6">
        <v>1.016</v>
      </c>
      <c r="O3" s="17">
        <f t="shared" ref="O3:O30" si="2">AVERAGE(J3:N3)</f>
        <v>1.0424</v>
      </c>
      <c r="P3" s="17">
        <f t="shared" ref="P3:P30" si="3">O3/A3</f>
        <v>1.0423999999999999E-2</v>
      </c>
      <c r="Q3" s="10">
        <v>2.54</v>
      </c>
      <c r="R3" s="11">
        <v>2.1160000000000001</v>
      </c>
      <c r="S3" s="11">
        <v>2.165</v>
      </c>
      <c r="T3" s="11">
        <v>2.1909999999999998</v>
      </c>
      <c r="U3" s="12">
        <v>2.1800000000000002</v>
      </c>
      <c r="V3" s="24">
        <f t="shared" ref="V3:V8" si="4">AVERAGE(Q3:U3)</f>
        <v>2.2383999999999999</v>
      </c>
      <c r="W3" s="25">
        <f t="shared" ref="W3:W30" si="5">V3/A3</f>
        <v>2.2384000000000001E-2</v>
      </c>
      <c r="X3" s="10">
        <f t="shared" ref="X3:X26" si="6">V3/H3</f>
        <v>2.4006864006864008</v>
      </c>
      <c r="Y3" s="12">
        <f t="shared" ref="Y3:Y26" si="7">V3/O3</f>
        <v>2.1473522640061398</v>
      </c>
      <c r="AA3" s="30">
        <v>1</v>
      </c>
      <c r="AB3" s="30">
        <v>400</v>
      </c>
      <c r="AC3" s="31">
        <f>X8</f>
        <v>3.1029968215528978</v>
      </c>
      <c r="AD3" s="31">
        <f>Y8</f>
        <v>3.0008050351288054</v>
      </c>
    </row>
    <row r="4" spans="1:30">
      <c r="A4" s="4">
        <v>100</v>
      </c>
      <c r="B4" s="6">
        <v>10</v>
      </c>
      <c r="C4" s="4">
        <v>0.89400000000000002</v>
      </c>
      <c r="D4" s="5">
        <v>0.94499999999999995</v>
      </c>
      <c r="E4" s="5">
        <v>1.08</v>
      </c>
      <c r="F4" s="5">
        <v>1.008</v>
      </c>
      <c r="G4" s="6">
        <v>1.0029999999999999</v>
      </c>
      <c r="H4" s="17">
        <f t="shared" si="0"/>
        <v>0.98599999999999999</v>
      </c>
      <c r="I4" s="17">
        <f t="shared" si="1"/>
        <v>9.8600000000000007E-3</v>
      </c>
      <c r="J4" s="4">
        <v>0.94</v>
      </c>
      <c r="K4" s="5">
        <v>1.1080000000000001</v>
      </c>
      <c r="L4" s="5">
        <v>1.0609999999999999</v>
      </c>
      <c r="M4" s="5">
        <v>0.96699999999999997</v>
      </c>
      <c r="N4" s="6">
        <v>0.92500000000000004</v>
      </c>
      <c r="O4" s="17">
        <f t="shared" si="2"/>
        <v>1.0002</v>
      </c>
      <c r="P4" s="17">
        <f t="shared" si="3"/>
        <v>1.0002E-2</v>
      </c>
      <c r="Q4" s="10">
        <v>2.54</v>
      </c>
      <c r="R4" s="11">
        <v>2.1160000000000001</v>
      </c>
      <c r="S4" s="11">
        <v>2.165</v>
      </c>
      <c r="T4" s="11">
        <v>2.1909999999999998</v>
      </c>
      <c r="U4" s="12">
        <v>2.1800000000000002</v>
      </c>
      <c r="V4" s="24">
        <f t="shared" si="4"/>
        <v>2.2383999999999999</v>
      </c>
      <c r="W4" s="25">
        <f t="shared" si="5"/>
        <v>2.2384000000000001E-2</v>
      </c>
      <c r="X4" s="10">
        <f t="shared" si="6"/>
        <v>2.270182555780933</v>
      </c>
      <c r="Y4" s="12">
        <f t="shared" si="7"/>
        <v>2.2379524095180963</v>
      </c>
      <c r="AA4" s="30">
        <v>1</v>
      </c>
      <c r="AB4" s="30">
        <v>800</v>
      </c>
      <c r="AC4" s="31">
        <f>X14</f>
        <v>3.5286806883365203</v>
      </c>
      <c r="AD4" s="31">
        <f>Y14</f>
        <v>3.4703192444121553</v>
      </c>
    </row>
    <row r="5" spans="1:30">
      <c r="A5" s="4">
        <v>100</v>
      </c>
      <c r="B5" s="6">
        <v>20</v>
      </c>
      <c r="C5" s="4">
        <v>1.046</v>
      </c>
      <c r="D5" s="5">
        <v>1.196</v>
      </c>
      <c r="E5" s="5">
        <v>0.96699999999999997</v>
      </c>
      <c r="F5" s="5">
        <v>1.042</v>
      </c>
      <c r="G5" s="6">
        <v>1.0029999999999999</v>
      </c>
      <c r="H5" s="17">
        <f t="shared" si="0"/>
        <v>1.0508000000000002</v>
      </c>
      <c r="I5" s="17">
        <f t="shared" si="1"/>
        <v>1.0508000000000002E-2</v>
      </c>
      <c r="J5" s="4">
        <v>0.98499999999999999</v>
      </c>
      <c r="K5" s="5">
        <v>1.048</v>
      </c>
      <c r="L5" s="5">
        <v>1.1240000000000001</v>
      </c>
      <c r="M5" s="5">
        <v>1.143</v>
      </c>
      <c r="N5" s="6">
        <v>1.0269999999999999</v>
      </c>
      <c r="O5" s="17">
        <f t="shared" si="2"/>
        <v>1.0653999999999999</v>
      </c>
      <c r="P5" s="17">
        <f t="shared" si="3"/>
        <v>1.0653999999999999E-2</v>
      </c>
      <c r="Q5" s="10">
        <v>2.54</v>
      </c>
      <c r="R5" s="11">
        <v>2.1160000000000001</v>
      </c>
      <c r="S5" s="11">
        <v>2.165</v>
      </c>
      <c r="T5" s="11">
        <v>2.1909999999999998</v>
      </c>
      <c r="U5" s="12">
        <v>2.1800000000000002</v>
      </c>
      <c r="V5" s="24">
        <f t="shared" si="4"/>
        <v>2.2383999999999999</v>
      </c>
      <c r="W5" s="25">
        <f t="shared" si="5"/>
        <v>2.2384000000000001E-2</v>
      </c>
      <c r="X5" s="10">
        <f t="shared" si="6"/>
        <v>2.1301865245527214</v>
      </c>
      <c r="Y5" s="12">
        <f t="shared" si="7"/>
        <v>2.100994931481134</v>
      </c>
      <c r="AA5" s="30">
        <v>1</v>
      </c>
      <c r="AB5" s="30">
        <v>2000</v>
      </c>
      <c r="AC5" s="31">
        <f>X20</f>
        <v>3.6813076247621832</v>
      </c>
      <c r="AD5" s="31">
        <f>Y20</f>
        <v>3.6153030793000611</v>
      </c>
    </row>
    <row r="6" spans="1:30">
      <c r="A6" s="4">
        <v>100</v>
      </c>
      <c r="B6" s="6">
        <v>100</v>
      </c>
      <c r="C6" s="4">
        <v>0.94699999999999995</v>
      </c>
      <c r="D6" s="5">
        <v>0.98499999999999999</v>
      </c>
      <c r="E6" s="5">
        <v>1.119</v>
      </c>
      <c r="F6" s="5">
        <v>1.1100000000000001</v>
      </c>
      <c r="G6" s="6">
        <v>0.98099999999999998</v>
      </c>
      <c r="H6" s="17">
        <f t="shared" si="0"/>
        <v>1.0284</v>
      </c>
      <c r="I6" s="17">
        <f t="shared" si="1"/>
        <v>1.0284E-2</v>
      </c>
      <c r="J6" s="4">
        <v>1.0109999999999999</v>
      </c>
      <c r="K6" s="5">
        <v>1.141</v>
      </c>
      <c r="L6" s="5">
        <v>1.0089999999999999</v>
      </c>
      <c r="M6" s="5">
        <v>0.98699999999999999</v>
      </c>
      <c r="N6" s="6">
        <v>0.99199999999999999</v>
      </c>
      <c r="O6" s="17">
        <f t="shared" si="2"/>
        <v>1.028</v>
      </c>
      <c r="P6" s="17">
        <f t="shared" si="3"/>
        <v>1.0280000000000001E-2</v>
      </c>
      <c r="Q6" s="10">
        <v>2.54</v>
      </c>
      <c r="R6" s="11">
        <v>2.1160000000000001</v>
      </c>
      <c r="S6" s="11">
        <v>2.165</v>
      </c>
      <c r="T6" s="11">
        <v>2.1909999999999998</v>
      </c>
      <c r="U6" s="12">
        <v>2.1800000000000002</v>
      </c>
      <c r="V6" s="24">
        <f t="shared" si="4"/>
        <v>2.2383999999999999</v>
      </c>
      <c r="W6" s="25">
        <f t="shared" si="5"/>
        <v>2.2384000000000001E-2</v>
      </c>
      <c r="X6" s="10">
        <f t="shared" si="6"/>
        <v>2.17658498638662</v>
      </c>
      <c r="Y6" s="12">
        <f t="shared" si="7"/>
        <v>2.1774319066147858</v>
      </c>
      <c r="AA6" s="30">
        <v>1</v>
      </c>
      <c r="AB6" s="30">
        <v>4000</v>
      </c>
      <c r="AC6" s="31">
        <f>X26</f>
        <v>3.7948183780917386</v>
      </c>
      <c r="AD6" s="31">
        <f>Y26</f>
        <v>3.7078144371865802</v>
      </c>
    </row>
    <row r="7" spans="1:30" s="2" customFormat="1">
      <c r="A7" s="4">
        <v>100</v>
      </c>
      <c r="B7" s="6" t="s">
        <v>10</v>
      </c>
      <c r="C7" s="4"/>
      <c r="D7" s="5"/>
      <c r="E7" s="5"/>
      <c r="F7" s="5"/>
      <c r="G7" s="6"/>
      <c r="H7" s="17">
        <f>AVERAGE(H2:H6)</f>
        <v>1.01156</v>
      </c>
      <c r="I7" s="17">
        <f>AVERAGE(I2:I6)</f>
        <v>1.0115600000000001E-2</v>
      </c>
      <c r="J7" s="4"/>
      <c r="K7" s="5"/>
      <c r="L7" s="5"/>
      <c r="M7" s="5"/>
      <c r="N7" s="6"/>
      <c r="O7" s="17">
        <f>AVERAGE(O2:O6)</f>
        <v>1.0504799999999999</v>
      </c>
      <c r="P7" s="17">
        <f>AVERAGE(P2:P6)</f>
        <v>1.05048E-2</v>
      </c>
      <c r="Q7" s="10"/>
      <c r="R7" s="11"/>
      <c r="S7" s="11"/>
      <c r="T7" s="11"/>
      <c r="U7" s="12"/>
      <c r="V7" s="24"/>
      <c r="W7" s="25">
        <f>AVERAGE(W2:W6)</f>
        <v>2.2384000000000001E-2</v>
      </c>
      <c r="X7" s="10"/>
      <c r="Y7" s="12"/>
      <c r="AA7" s="30">
        <v>4</v>
      </c>
      <c r="AB7" s="30">
        <v>100</v>
      </c>
      <c r="AC7" s="31">
        <f>X3</f>
        <v>2.4006864006864008</v>
      </c>
      <c r="AD7" s="31">
        <f>Y3</f>
        <v>2.1473522640061398</v>
      </c>
    </row>
    <row r="8" spans="1:30">
      <c r="A8" s="4">
        <v>400</v>
      </c>
      <c r="B8" s="6">
        <v>1</v>
      </c>
      <c r="C8" s="4">
        <v>2.4809999999999999</v>
      </c>
      <c r="D8" s="5">
        <v>2.8260000000000001</v>
      </c>
      <c r="E8" s="5">
        <v>2.782</v>
      </c>
      <c r="F8" s="5">
        <v>2.4220000000000002</v>
      </c>
      <c r="G8" s="6">
        <v>2.7029999999999998</v>
      </c>
      <c r="H8" s="17">
        <f t="shared" si="0"/>
        <v>2.6428000000000003</v>
      </c>
      <c r="I8" s="17">
        <f t="shared" si="1"/>
        <v>6.6070000000000009E-3</v>
      </c>
      <c r="J8" s="4">
        <v>2.536</v>
      </c>
      <c r="K8" s="5">
        <v>2.9649999999999999</v>
      </c>
      <c r="L8" s="5">
        <v>2.6139999999999999</v>
      </c>
      <c r="M8" s="5">
        <v>2.9660000000000002</v>
      </c>
      <c r="N8" s="6">
        <v>2.5830000000000002</v>
      </c>
      <c r="O8" s="17">
        <f t="shared" si="2"/>
        <v>2.7328000000000001</v>
      </c>
      <c r="P8" s="17">
        <f t="shared" si="3"/>
        <v>6.8320000000000004E-3</v>
      </c>
      <c r="Q8" s="10">
        <v>8.1359999999999992</v>
      </c>
      <c r="R8" s="11">
        <v>8.3000000000000007</v>
      </c>
      <c r="S8" s="11">
        <v>8.1189999999999998</v>
      </c>
      <c r="T8" s="11">
        <v>8.3450000000000006</v>
      </c>
      <c r="U8" s="12">
        <v>8.1029999999999998</v>
      </c>
      <c r="V8" s="24">
        <f t="shared" si="4"/>
        <v>8.2005999999999997</v>
      </c>
      <c r="W8" s="25">
        <f t="shared" si="5"/>
        <v>2.0501499999999999E-2</v>
      </c>
      <c r="X8" s="10">
        <f t="shared" si="6"/>
        <v>3.1029968215528978</v>
      </c>
      <c r="Y8" s="12">
        <f t="shared" si="7"/>
        <v>3.0008050351288054</v>
      </c>
      <c r="AA8" s="30">
        <v>4</v>
      </c>
      <c r="AB8" s="30">
        <v>400</v>
      </c>
      <c r="AC8" s="31">
        <f>X9</f>
        <v>3.1682120228712716</v>
      </c>
      <c r="AD8" s="31">
        <f>Y9</f>
        <v>3.3694633905826277</v>
      </c>
    </row>
    <row r="9" spans="1:30">
      <c r="A9" s="4">
        <v>400</v>
      </c>
      <c r="B9" s="6">
        <v>4</v>
      </c>
      <c r="C9" s="4">
        <v>2.4849999999999999</v>
      </c>
      <c r="D9" s="5">
        <v>2.4860000000000002</v>
      </c>
      <c r="E9" s="5">
        <v>2.3919999999999999</v>
      </c>
      <c r="F9" s="5">
        <v>2.9489999999999998</v>
      </c>
      <c r="G9" s="6">
        <v>2.63</v>
      </c>
      <c r="H9" s="17">
        <f t="shared" si="0"/>
        <v>2.5884</v>
      </c>
      <c r="I9" s="17">
        <f t="shared" si="1"/>
        <v>6.4710000000000002E-3</v>
      </c>
      <c r="J9" s="4">
        <v>2.399</v>
      </c>
      <c r="K9" s="5">
        <v>2.39</v>
      </c>
      <c r="L9" s="5">
        <v>2.3940000000000001</v>
      </c>
      <c r="M9" s="5">
        <v>2.4609999999999999</v>
      </c>
      <c r="N9" s="6">
        <v>2.5249999999999999</v>
      </c>
      <c r="O9" s="17">
        <f t="shared" si="2"/>
        <v>2.4338000000000002</v>
      </c>
      <c r="P9" s="17">
        <f t="shared" si="3"/>
        <v>6.0845000000000005E-3</v>
      </c>
      <c r="Q9" s="10">
        <v>8.1359999999999992</v>
      </c>
      <c r="R9" s="11">
        <v>8.3000000000000007</v>
      </c>
      <c r="S9" s="11">
        <v>8.1189999999999998</v>
      </c>
      <c r="T9" s="11">
        <v>8.3450000000000006</v>
      </c>
      <c r="U9" s="12">
        <v>8.1029999999999998</v>
      </c>
      <c r="V9" s="24">
        <f t="shared" ref="V9:V14" si="8">AVERAGE(Q9:U9)</f>
        <v>8.2005999999999997</v>
      </c>
      <c r="W9" s="25">
        <f t="shared" si="5"/>
        <v>2.0501499999999999E-2</v>
      </c>
      <c r="X9" s="10">
        <f t="shared" si="6"/>
        <v>3.1682120228712716</v>
      </c>
      <c r="Y9" s="12">
        <f t="shared" si="7"/>
        <v>3.3694633905826277</v>
      </c>
      <c r="AA9" s="30">
        <v>4</v>
      </c>
      <c r="AB9" s="30">
        <v>800</v>
      </c>
      <c r="AC9" s="31">
        <f>X15</f>
        <v>3.5697894227810258</v>
      </c>
      <c r="AD9" s="31">
        <f>Y15</f>
        <v>3.640529029365613</v>
      </c>
    </row>
    <row r="10" spans="1:30">
      <c r="A10" s="4">
        <v>400</v>
      </c>
      <c r="B10" s="6">
        <v>10</v>
      </c>
      <c r="C10" s="4">
        <v>2.36</v>
      </c>
      <c r="D10" s="5">
        <v>2.3780000000000001</v>
      </c>
      <c r="E10" s="5">
        <v>2.7280000000000002</v>
      </c>
      <c r="F10" s="5">
        <v>2.665</v>
      </c>
      <c r="G10" s="6">
        <v>2.5750000000000002</v>
      </c>
      <c r="H10" s="17">
        <f t="shared" si="0"/>
        <v>2.5411999999999999</v>
      </c>
      <c r="I10" s="17">
        <f t="shared" si="1"/>
        <v>6.3530000000000001E-3</v>
      </c>
      <c r="J10" s="4">
        <v>2.3220000000000001</v>
      </c>
      <c r="K10" s="5">
        <v>2.39</v>
      </c>
      <c r="L10" s="5">
        <v>2.359</v>
      </c>
      <c r="M10" s="5">
        <v>2.6779999999999999</v>
      </c>
      <c r="N10" s="6">
        <v>2.331</v>
      </c>
      <c r="O10" s="17">
        <f t="shared" si="2"/>
        <v>2.4159999999999995</v>
      </c>
      <c r="P10" s="17">
        <f t="shared" si="3"/>
        <v>6.0399999999999985E-3</v>
      </c>
      <c r="Q10" s="10">
        <v>8.1359999999999992</v>
      </c>
      <c r="R10" s="11">
        <v>8.3000000000000007</v>
      </c>
      <c r="S10" s="11">
        <v>8.1189999999999998</v>
      </c>
      <c r="T10" s="11">
        <v>8.3450000000000006</v>
      </c>
      <c r="U10" s="12">
        <v>8.1029999999999998</v>
      </c>
      <c r="V10" s="24">
        <f t="shared" si="8"/>
        <v>8.2005999999999997</v>
      </c>
      <c r="W10" s="25">
        <f t="shared" si="5"/>
        <v>2.0501499999999999E-2</v>
      </c>
      <c r="X10" s="10">
        <f t="shared" si="6"/>
        <v>3.2270580827955295</v>
      </c>
      <c r="Y10" s="12">
        <f t="shared" si="7"/>
        <v>3.3942880794701993</v>
      </c>
      <c r="AA10" s="30">
        <v>4</v>
      </c>
      <c r="AB10" s="30">
        <v>2000</v>
      </c>
      <c r="AC10" s="31">
        <f>X21</f>
        <v>3.865815003361829</v>
      </c>
      <c r="AD10" s="31">
        <f>Y21</f>
        <v>3.8637367279150583</v>
      </c>
    </row>
    <row r="11" spans="1:30">
      <c r="A11" s="4">
        <v>400</v>
      </c>
      <c r="B11" s="6">
        <v>20</v>
      </c>
      <c r="C11" s="4">
        <v>2.323</v>
      </c>
      <c r="D11" s="5">
        <v>2.6869999999999998</v>
      </c>
      <c r="E11" s="5">
        <v>2.6</v>
      </c>
      <c r="F11" s="5">
        <v>2.331</v>
      </c>
      <c r="G11" s="6">
        <v>2.3479999999999999</v>
      </c>
      <c r="H11" s="17">
        <f t="shared" si="0"/>
        <v>2.4577999999999998</v>
      </c>
      <c r="I11" s="17">
        <f t="shared" si="1"/>
        <v>6.1444999999999998E-3</v>
      </c>
      <c r="J11" s="4">
        <v>2.395</v>
      </c>
      <c r="K11" s="5">
        <v>2.4830000000000001</v>
      </c>
      <c r="L11" s="5">
        <v>2.3929999999999998</v>
      </c>
      <c r="M11" s="5">
        <v>2.3860000000000001</v>
      </c>
      <c r="N11" s="6">
        <v>2.42</v>
      </c>
      <c r="O11" s="17">
        <f t="shared" si="2"/>
        <v>2.4154</v>
      </c>
      <c r="P11" s="17">
        <f t="shared" si="3"/>
        <v>6.0384999999999996E-3</v>
      </c>
      <c r="Q11" s="10">
        <v>8.1359999999999992</v>
      </c>
      <c r="R11" s="11">
        <v>8.3000000000000007</v>
      </c>
      <c r="S11" s="11">
        <v>8.1189999999999998</v>
      </c>
      <c r="T11" s="11">
        <v>8.3450000000000006</v>
      </c>
      <c r="U11" s="12">
        <v>8.1029999999999998</v>
      </c>
      <c r="V11" s="24">
        <f t="shared" si="8"/>
        <v>8.2005999999999997</v>
      </c>
      <c r="W11" s="25">
        <f t="shared" si="5"/>
        <v>2.0501499999999999E-2</v>
      </c>
      <c r="X11" s="10">
        <f t="shared" si="6"/>
        <v>3.3365611522499798</v>
      </c>
      <c r="Y11" s="12">
        <f t="shared" si="7"/>
        <v>3.3951312412022854</v>
      </c>
      <c r="AA11" s="30">
        <v>4</v>
      </c>
      <c r="AB11" s="30">
        <v>4000</v>
      </c>
      <c r="AC11" s="31">
        <f>X27</f>
        <v>3.9468562874251489</v>
      </c>
      <c r="AD11" s="31">
        <f>Y27</f>
        <v>3.9312530042476381</v>
      </c>
    </row>
    <row r="12" spans="1:30">
      <c r="A12" s="4">
        <v>400</v>
      </c>
      <c r="B12" s="6">
        <v>100</v>
      </c>
      <c r="C12" s="4">
        <v>2.3580000000000001</v>
      </c>
      <c r="D12" s="5">
        <v>2.6850000000000001</v>
      </c>
      <c r="E12" s="5">
        <v>2.3769999999999998</v>
      </c>
      <c r="F12" s="5">
        <v>2.9169999999999998</v>
      </c>
      <c r="G12" s="6">
        <v>2.718</v>
      </c>
      <c r="H12" s="17">
        <f t="shared" si="0"/>
        <v>2.6109999999999998</v>
      </c>
      <c r="I12" s="17">
        <f t="shared" si="1"/>
        <v>6.5274999999999994E-3</v>
      </c>
      <c r="J12" s="4">
        <v>2.4700000000000002</v>
      </c>
      <c r="K12" s="5">
        <v>2.552</v>
      </c>
      <c r="L12" s="5">
        <v>2.391</v>
      </c>
      <c r="M12" s="5">
        <v>2.38</v>
      </c>
      <c r="N12" s="6">
        <v>2.4649999999999999</v>
      </c>
      <c r="O12" s="17">
        <f t="shared" si="2"/>
        <v>2.4516</v>
      </c>
      <c r="P12" s="17">
        <f t="shared" si="3"/>
        <v>6.1289999999999999E-3</v>
      </c>
      <c r="Q12" s="10">
        <v>8.1359999999999992</v>
      </c>
      <c r="R12" s="11">
        <v>8.3000000000000007</v>
      </c>
      <c r="S12" s="11">
        <v>8.1189999999999998</v>
      </c>
      <c r="T12" s="11">
        <v>8.3450000000000006</v>
      </c>
      <c r="U12" s="12">
        <v>8.1029999999999998</v>
      </c>
      <c r="V12" s="24">
        <f t="shared" si="8"/>
        <v>8.2005999999999997</v>
      </c>
      <c r="W12" s="25">
        <f t="shared" si="5"/>
        <v>2.0501499999999999E-2</v>
      </c>
      <c r="X12" s="10">
        <f t="shared" si="6"/>
        <v>3.1407889697433933</v>
      </c>
      <c r="Y12" s="12">
        <f t="shared" si="7"/>
        <v>3.3449991842062325</v>
      </c>
      <c r="AA12" s="30">
        <v>10</v>
      </c>
      <c r="AB12" s="30">
        <v>100</v>
      </c>
      <c r="AC12" s="31">
        <f>X4</f>
        <v>2.270182555780933</v>
      </c>
      <c r="AD12" s="31">
        <f>Y4</f>
        <v>2.2379524095180963</v>
      </c>
    </row>
    <row r="13" spans="1:30" s="2" customFormat="1">
      <c r="A13" s="4">
        <v>400</v>
      </c>
      <c r="B13" s="6" t="s">
        <v>10</v>
      </c>
      <c r="C13" s="4"/>
      <c r="D13" s="5"/>
      <c r="E13" s="5"/>
      <c r="F13" s="5"/>
      <c r="G13" s="6"/>
      <c r="H13" s="17">
        <f>AVERAGE(H8:H12)</f>
        <v>2.5682400000000003</v>
      </c>
      <c r="I13" s="17">
        <f>AVERAGE(I8:I12)</f>
        <v>6.4206000000000003E-3</v>
      </c>
      <c r="J13" s="4"/>
      <c r="K13" s="5"/>
      <c r="L13" s="5"/>
      <c r="M13" s="5"/>
      <c r="N13" s="6"/>
      <c r="O13" s="17">
        <f>AVERAGE(O8:O12)</f>
        <v>2.4899200000000001</v>
      </c>
      <c r="P13" s="17">
        <f>AVERAGE(P8:P12)</f>
        <v>6.2248E-3</v>
      </c>
      <c r="Q13" s="10"/>
      <c r="R13" s="11"/>
      <c r="S13" s="11"/>
      <c r="T13" s="11"/>
      <c r="U13" s="12"/>
      <c r="V13" s="24"/>
      <c r="W13" s="25">
        <f>AVERAGE(W8:W12)</f>
        <v>2.0501499999999999E-2</v>
      </c>
      <c r="X13" s="10"/>
      <c r="Y13" s="12"/>
      <c r="AA13" s="30">
        <v>10</v>
      </c>
      <c r="AB13" s="30">
        <v>400</v>
      </c>
      <c r="AC13" s="31">
        <f>X10</f>
        <v>3.2270580827955295</v>
      </c>
      <c r="AD13" s="31">
        <f>Y10</f>
        <v>3.3942880794701993</v>
      </c>
    </row>
    <row r="14" spans="1:30">
      <c r="A14" s="4">
        <v>800</v>
      </c>
      <c r="B14" s="6">
        <v>1</v>
      </c>
      <c r="C14" s="4">
        <v>4.548</v>
      </c>
      <c r="D14" s="5">
        <v>4.5309999999999997</v>
      </c>
      <c r="E14" s="5">
        <v>4.4589999999999996</v>
      </c>
      <c r="F14" s="5">
        <v>4.5730000000000004</v>
      </c>
      <c r="G14" s="6">
        <v>4.9009999999999998</v>
      </c>
      <c r="H14" s="17">
        <f t="shared" si="0"/>
        <v>4.6024000000000003</v>
      </c>
      <c r="I14" s="17">
        <f t="shared" si="1"/>
        <v>5.7530000000000003E-3</v>
      </c>
      <c r="J14" s="4">
        <v>4.5960000000000001</v>
      </c>
      <c r="K14" s="5">
        <v>4.6859999999999999</v>
      </c>
      <c r="L14" s="5">
        <v>4.976</v>
      </c>
      <c r="M14" s="5">
        <v>4.569</v>
      </c>
      <c r="N14" s="6">
        <v>4.5720000000000001</v>
      </c>
      <c r="O14" s="17">
        <f t="shared" si="2"/>
        <v>4.6797999999999993</v>
      </c>
      <c r="P14" s="17">
        <f t="shared" si="3"/>
        <v>5.849749999999999E-3</v>
      </c>
      <c r="Q14" s="10">
        <v>16.161000000000001</v>
      </c>
      <c r="R14" s="11">
        <v>16.23</v>
      </c>
      <c r="S14" s="11">
        <v>16.332999999999998</v>
      </c>
      <c r="T14" s="11">
        <v>16.395</v>
      </c>
      <c r="U14" s="12">
        <v>16.082999999999998</v>
      </c>
      <c r="V14" s="24">
        <f t="shared" si="8"/>
        <v>16.240400000000001</v>
      </c>
      <c r="W14" s="25">
        <f t="shared" si="5"/>
        <v>2.0300500000000003E-2</v>
      </c>
      <c r="X14" s="10">
        <f t="shared" si="6"/>
        <v>3.5286806883365203</v>
      </c>
      <c r="Y14" s="12">
        <f t="shared" si="7"/>
        <v>3.4703192444121553</v>
      </c>
      <c r="AA14" s="30">
        <v>10</v>
      </c>
      <c r="AB14" s="30">
        <v>800</v>
      </c>
      <c r="AC14" s="31">
        <f>X16</f>
        <v>3.681962455790333</v>
      </c>
      <c r="AD14" s="31">
        <f>Y16</f>
        <v>3.7073460256585862</v>
      </c>
    </row>
    <row r="15" spans="1:30">
      <c r="A15" s="4">
        <v>800</v>
      </c>
      <c r="B15" s="6">
        <v>4</v>
      </c>
      <c r="C15" s="4">
        <v>4.3159999999999998</v>
      </c>
      <c r="D15" s="5">
        <v>4.7690000000000001</v>
      </c>
      <c r="E15" s="5">
        <v>4.7190000000000003</v>
      </c>
      <c r="F15" s="5">
        <v>4.641</v>
      </c>
      <c r="G15" s="6">
        <v>4.3019999999999996</v>
      </c>
      <c r="H15" s="17">
        <f t="shared" si="0"/>
        <v>4.5494000000000003</v>
      </c>
      <c r="I15" s="17">
        <f t="shared" si="1"/>
        <v>5.6867500000000008E-3</v>
      </c>
      <c r="J15" s="4">
        <v>4.3079999999999998</v>
      </c>
      <c r="K15" s="5">
        <v>4.3150000000000004</v>
      </c>
      <c r="L15" s="5">
        <v>4.827</v>
      </c>
      <c r="M15" s="5">
        <v>4.3860000000000001</v>
      </c>
      <c r="N15" s="6">
        <v>4.4690000000000003</v>
      </c>
      <c r="O15" s="17">
        <f t="shared" si="2"/>
        <v>4.4610000000000003</v>
      </c>
      <c r="P15" s="17">
        <f t="shared" si="3"/>
        <v>5.5762500000000005E-3</v>
      </c>
      <c r="Q15" s="10">
        <v>16.161000000000001</v>
      </c>
      <c r="R15" s="11">
        <v>16.23</v>
      </c>
      <c r="S15" s="11">
        <v>16.332999999999998</v>
      </c>
      <c r="T15" s="11">
        <v>16.395</v>
      </c>
      <c r="U15" s="12">
        <v>16.082999999999998</v>
      </c>
      <c r="V15" s="24">
        <f t="shared" ref="V15:V20" si="9">AVERAGE(Q15:U15)</f>
        <v>16.240400000000001</v>
      </c>
      <c r="W15" s="25">
        <f t="shared" si="5"/>
        <v>2.0300500000000003E-2</v>
      </c>
      <c r="X15" s="10">
        <f t="shared" si="6"/>
        <v>3.5697894227810258</v>
      </c>
      <c r="Y15" s="12">
        <f t="shared" si="7"/>
        <v>3.640529029365613</v>
      </c>
      <c r="AA15" s="30">
        <v>10</v>
      </c>
      <c r="AB15" s="30">
        <v>2000</v>
      </c>
      <c r="AC15" s="31">
        <f>X22</f>
        <v>3.9498891004377095</v>
      </c>
      <c r="AD15" s="31">
        <f>Y22</f>
        <v>3.9878522452538538</v>
      </c>
    </row>
    <row r="16" spans="1:30">
      <c r="A16" s="4">
        <v>800</v>
      </c>
      <c r="B16" s="6">
        <v>10</v>
      </c>
      <c r="C16" s="4">
        <v>4.2469999999999999</v>
      </c>
      <c r="D16" s="5">
        <v>4.2560000000000002</v>
      </c>
      <c r="E16" s="5">
        <v>4.7080000000000002</v>
      </c>
      <c r="F16" s="5">
        <v>4.5739999999999998</v>
      </c>
      <c r="G16" s="6">
        <v>4.2690000000000001</v>
      </c>
      <c r="H16" s="17">
        <f t="shared" si="0"/>
        <v>4.4108000000000001</v>
      </c>
      <c r="I16" s="17">
        <f t="shared" si="1"/>
        <v>5.5135000000000002E-3</v>
      </c>
      <c r="J16" s="4">
        <v>4.4950000000000001</v>
      </c>
      <c r="K16" s="5">
        <v>4.3970000000000002</v>
      </c>
      <c r="L16" s="5">
        <v>4.2590000000000003</v>
      </c>
      <c r="M16" s="5">
        <v>4.4450000000000003</v>
      </c>
      <c r="N16" s="6">
        <v>4.3070000000000004</v>
      </c>
      <c r="O16" s="17">
        <f t="shared" si="2"/>
        <v>4.3805999999999994</v>
      </c>
      <c r="P16" s="17">
        <f t="shared" si="3"/>
        <v>5.4757499999999988E-3</v>
      </c>
      <c r="Q16" s="10">
        <v>16.161000000000001</v>
      </c>
      <c r="R16" s="11">
        <v>16.23</v>
      </c>
      <c r="S16" s="11">
        <v>16.332999999999998</v>
      </c>
      <c r="T16" s="11">
        <v>16.395</v>
      </c>
      <c r="U16" s="12">
        <v>16.082999999999998</v>
      </c>
      <c r="V16" s="24">
        <f t="shared" si="9"/>
        <v>16.240400000000001</v>
      </c>
      <c r="W16" s="25">
        <f t="shared" si="5"/>
        <v>2.0300500000000003E-2</v>
      </c>
      <c r="X16" s="10">
        <f t="shared" si="6"/>
        <v>3.681962455790333</v>
      </c>
      <c r="Y16" s="12">
        <f t="shared" si="7"/>
        <v>3.7073460256585862</v>
      </c>
      <c r="AA16" s="30">
        <v>10</v>
      </c>
      <c r="AB16" s="30">
        <v>4000</v>
      </c>
      <c r="AC16" s="31">
        <f>X28</f>
        <v>3.9964896534530041</v>
      </c>
      <c r="AD16" s="31">
        <f>Y28</f>
        <v>3.9865902670009148</v>
      </c>
    </row>
    <row r="17" spans="1:30">
      <c r="A17" s="4">
        <v>800</v>
      </c>
      <c r="B17" s="6">
        <v>20</v>
      </c>
      <c r="C17" s="4">
        <v>4.4829999999999997</v>
      </c>
      <c r="D17" s="5">
        <v>4.8570000000000002</v>
      </c>
      <c r="E17" s="5">
        <v>4.867</v>
      </c>
      <c r="F17" s="5">
        <v>4.7910000000000004</v>
      </c>
      <c r="G17" s="6">
        <v>4.5259999999999998</v>
      </c>
      <c r="H17" s="17">
        <f t="shared" si="0"/>
        <v>4.7048000000000005</v>
      </c>
      <c r="I17" s="17">
        <f t="shared" si="1"/>
        <v>5.8810000000000008E-3</v>
      </c>
      <c r="J17" s="4">
        <v>4.2590000000000003</v>
      </c>
      <c r="K17" s="5">
        <v>4.681</v>
      </c>
      <c r="L17" s="5">
        <v>4.75</v>
      </c>
      <c r="M17" s="5">
        <v>4.3280000000000003</v>
      </c>
      <c r="N17" s="6">
        <v>4.3600000000000003</v>
      </c>
      <c r="O17" s="17">
        <f t="shared" si="2"/>
        <v>4.4756</v>
      </c>
      <c r="P17" s="17">
        <f t="shared" si="3"/>
        <v>5.5944999999999996E-3</v>
      </c>
      <c r="Q17" s="10">
        <v>16.161000000000001</v>
      </c>
      <c r="R17" s="11">
        <v>16.23</v>
      </c>
      <c r="S17" s="11">
        <v>16.332999999999998</v>
      </c>
      <c r="T17" s="11">
        <v>16.395</v>
      </c>
      <c r="U17" s="12">
        <v>16.082999999999998</v>
      </c>
      <c r="V17" s="24">
        <f t="shared" si="9"/>
        <v>16.240400000000001</v>
      </c>
      <c r="W17" s="25">
        <f t="shared" si="5"/>
        <v>2.0300500000000003E-2</v>
      </c>
      <c r="X17" s="10">
        <f t="shared" si="6"/>
        <v>3.4518789321543952</v>
      </c>
      <c r="Y17" s="12">
        <f t="shared" si="7"/>
        <v>3.6286531414782379</v>
      </c>
      <c r="AA17" s="30">
        <v>20</v>
      </c>
      <c r="AB17" s="30">
        <v>100</v>
      </c>
      <c r="AC17" s="31">
        <f>X5</f>
        <v>2.1301865245527214</v>
      </c>
      <c r="AD17" s="31">
        <f>Y5</f>
        <v>2.100994931481134</v>
      </c>
    </row>
    <row r="18" spans="1:30">
      <c r="A18" s="4">
        <v>800</v>
      </c>
      <c r="B18" s="6">
        <v>100</v>
      </c>
      <c r="C18" s="4">
        <v>4.1660000000000004</v>
      </c>
      <c r="D18" s="5">
        <v>4.3040000000000003</v>
      </c>
      <c r="E18" s="5">
        <v>4.7309999999999999</v>
      </c>
      <c r="F18" s="5">
        <v>4.2160000000000002</v>
      </c>
      <c r="G18" s="6">
        <v>4.242</v>
      </c>
      <c r="H18" s="17">
        <f t="shared" si="0"/>
        <v>4.3318000000000003</v>
      </c>
      <c r="I18" s="17">
        <f t="shared" si="1"/>
        <v>5.4147500000000003E-3</v>
      </c>
      <c r="J18" s="4">
        <v>4.4139999999999997</v>
      </c>
      <c r="K18" s="5">
        <v>4.3049999999999997</v>
      </c>
      <c r="L18" s="5">
        <v>4.2569999999999997</v>
      </c>
      <c r="M18" s="5">
        <v>4.242</v>
      </c>
      <c r="N18" s="6">
        <v>4.2770000000000001</v>
      </c>
      <c r="O18" s="17">
        <f t="shared" si="2"/>
        <v>4.2990000000000004</v>
      </c>
      <c r="P18" s="17">
        <f t="shared" si="3"/>
        <v>5.3737500000000001E-3</v>
      </c>
      <c r="Q18" s="10">
        <v>16.161000000000001</v>
      </c>
      <c r="R18" s="11">
        <v>16.23</v>
      </c>
      <c r="S18" s="11">
        <v>16.332999999999998</v>
      </c>
      <c r="T18" s="11">
        <v>16.395</v>
      </c>
      <c r="U18" s="12">
        <v>16.082999999999998</v>
      </c>
      <c r="V18" s="24">
        <f t="shared" si="9"/>
        <v>16.240400000000001</v>
      </c>
      <c r="W18" s="25">
        <f t="shared" si="5"/>
        <v>2.0300500000000003E-2</v>
      </c>
      <c r="X18" s="10">
        <f t="shared" si="6"/>
        <v>3.7491112239715592</v>
      </c>
      <c r="Y18" s="12">
        <f t="shared" si="7"/>
        <v>3.7777157478483367</v>
      </c>
      <c r="AA18" s="30">
        <v>20</v>
      </c>
      <c r="AB18" s="30">
        <v>400</v>
      </c>
      <c r="AC18" s="31">
        <f>X11</f>
        <v>3.3365611522499798</v>
      </c>
      <c r="AD18" s="31">
        <f>Y11</f>
        <v>3.3951312412022854</v>
      </c>
    </row>
    <row r="19" spans="1:30" s="2" customFormat="1">
      <c r="A19" s="4">
        <v>800</v>
      </c>
      <c r="B19" s="6" t="s">
        <v>10</v>
      </c>
      <c r="C19" s="4"/>
      <c r="D19" s="5"/>
      <c r="E19" s="5"/>
      <c r="F19" s="5"/>
      <c r="G19" s="6"/>
      <c r="H19" s="17">
        <f>AVERAGE(H14:H18)</f>
        <v>4.5198400000000003</v>
      </c>
      <c r="I19" s="17">
        <f>AVERAGE(I14:I18)</f>
        <v>5.6498000000000008E-3</v>
      </c>
      <c r="J19" s="4"/>
      <c r="K19" s="5"/>
      <c r="L19" s="5"/>
      <c r="M19" s="5"/>
      <c r="N19" s="6"/>
      <c r="O19" s="17">
        <f>AVERAGE(O14:O18)</f>
        <v>4.4592000000000001</v>
      </c>
      <c r="P19" s="17">
        <f>AVERAGE(P14:P18)</f>
        <v>5.5739999999999991E-3</v>
      </c>
      <c r="Q19" s="10"/>
      <c r="R19" s="11"/>
      <c r="S19" s="11"/>
      <c r="T19" s="11"/>
      <c r="U19" s="12"/>
      <c r="V19" s="24"/>
      <c r="W19" s="25">
        <f>AVERAGE(W14:W18)</f>
        <v>2.0300500000000003E-2</v>
      </c>
      <c r="X19" s="10"/>
      <c r="Y19" s="12"/>
      <c r="AA19" s="30">
        <v>20</v>
      </c>
      <c r="AB19" s="30">
        <v>800</v>
      </c>
      <c r="AC19" s="31">
        <f>X17</f>
        <v>3.4518789321543952</v>
      </c>
      <c r="AD19" s="31">
        <f>Y17</f>
        <v>3.6286531414782379</v>
      </c>
    </row>
    <row r="20" spans="1:30">
      <c r="A20" s="4">
        <v>2000</v>
      </c>
      <c r="B20" s="6">
        <v>1</v>
      </c>
      <c r="C20" s="4">
        <v>10.71</v>
      </c>
      <c r="D20" s="5">
        <v>10.711</v>
      </c>
      <c r="E20" s="5">
        <v>11.103</v>
      </c>
      <c r="F20" s="5">
        <v>10.811</v>
      </c>
      <c r="G20" s="6">
        <v>11.329000000000001</v>
      </c>
      <c r="H20" s="17">
        <f t="shared" si="0"/>
        <v>10.9328</v>
      </c>
      <c r="I20" s="17">
        <f t="shared" si="1"/>
        <v>5.4663999999999997E-3</v>
      </c>
      <c r="J20" s="4">
        <v>10.957000000000001</v>
      </c>
      <c r="K20" s="5">
        <v>10.965</v>
      </c>
      <c r="L20" s="5">
        <v>11.367000000000001</v>
      </c>
      <c r="M20" s="5">
        <v>11.353999999999999</v>
      </c>
      <c r="N20" s="6">
        <v>11.019</v>
      </c>
      <c r="O20" s="17">
        <f t="shared" si="2"/>
        <v>11.132400000000001</v>
      </c>
      <c r="P20" s="17">
        <f t="shared" si="3"/>
        <v>5.5662000000000003E-3</v>
      </c>
      <c r="Q20" s="10">
        <v>39.994999999999997</v>
      </c>
      <c r="R20" s="11">
        <v>40.378</v>
      </c>
      <c r="S20" s="11">
        <v>40.293999999999997</v>
      </c>
      <c r="T20" s="11">
        <v>40.299999999999997</v>
      </c>
      <c r="U20" s="12">
        <v>40.268000000000001</v>
      </c>
      <c r="V20" s="24">
        <f t="shared" si="9"/>
        <v>40.247</v>
      </c>
      <c r="W20" s="25">
        <f t="shared" si="5"/>
        <v>2.0123499999999999E-2</v>
      </c>
      <c r="X20" s="10">
        <f t="shared" si="6"/>
        <v>3.6813076247621832</v>
      </c>
      <c r="Y20" s="12">
        <f t="shared" si="7"/>
        <v>3.6153030793000611</v>
      </c>
      <c r="AA20" s="30">
        <v>20</v>
      </c>
      <c r="AB20" s="30">
        <v>2000</v>
      </c>
      <c r="AC20" s="31">
        <f>X23</f>
        <v>3.9044431509507178</v>
      </c>
      <c r="AD20" s="31">
        <f>Y23</f>
        <v>3.8946197019547126</v>
      </c>
    </row>
    <row r="21" spans="1:30">
      <c r="A21" s="4">
        <v>2000</v>
      </c>
      <c r="B21" s="6">
        <v>4</v>
      </c>
      <c r="C21" s="4">
        <v>10.103999999999999</v>
      </c>
      <c r="D21" s="5">
        <v>10.377000000000001</v>
      </c>
      <c r="E21" s="5">
        <v>10.295999999999999</v>
      </c>
      <c r="F21" s="5">
        <v>10.744999999999999</v>
      </c>
      <c r="G21" s="6">
        <v>10.532999999999999</v>
      </c>
      <c r="H21" s="17">
        <f t="shared" si="0"/>
        <v>10.411</v>
      </c>
      <c r="I21" s="17">
        <f t="shared" si="1"/>
        <v>5.2055000000000001E-3</v>
      </c>
      <c r="J21" s="4">
        <v>10.234</v>
      </c>
      <c r="K21" s="5">
        <v>10.457000000000001</v>
      </c>
      <c r="L21" s="5">
        <v>10.664</v>
      </c>
      <c r="M21" s="5">
        <v>10.349</v>
      </c>
      <c r="N21" s="6">
        <v>10.379</v>
      </c>
      <c r="O21" s="17">
        <f t="shared" si="2"/>
        <v>10.416600000000001</v>
      </c>
      <c r="P21" s="17">
        <f t="shared" si="3"/>
        <v>5.2083000000000008E-3</v>
      </c>
      <c r="Q21" s="10">
        <v>39.994999999999997</v>
      </c>
      <c r="R21" s="11">
        <v>40.378</v>
      </c>
      <c r="S21" s="11">
        <v>40.293999999999997</v>
      </c>
      <c r="T21" s="11">
        <v>40.299999999999997</v>
      </c>
      <c r="U21" s="12">
        <v>40.268000000000001</v>
      </c>
      <c r="V21" s="24">
        <f t="shared" ref="V21:V26" si="10">AVERAGE(Q21:U21)</f>
        <v>40.247</v>
      </c>
      <c r="W21" s="25">
        <f t="shared" si="5"/>
        <v>2.0123499999999999E-2</v>
      </c>
      <c r="X21" s="10">
        <f t="shared" si="6"/>
        <v>3.865815003361829</v>
      </c>
      <c r="Y21" s="12">
        <f t="shared" si="7"/>
        <v>3.8637367279150583</v>
      </c>
      <c r="AA21" s="30">
        <v>20</v>
      </c>
      <c r="AB21" s="30">
        <v>4000</v>
      </c>
      <c r="AC21" s="31">
        <f>X29</f>
        <v>4.0380073354560473</v>
      </c>
      <c r="AD21" s="31">
        <f>Y29</f>
        <v>3.9896860004380463</v>
      </c>
    </row>
    <row r="22" spans="1:30">
      <c r="A22" s="4">
        <v>2000</v>
      </c>
      <c r="B22" s="6">
        <v>10</v>
      </c>
      <c r="C22" s="4">
        <v>10.004</v>
      </c>
      <c r="D22" s="5">
        <v>10.263999999999999</v>
      </c>
      <c r="E22" s="5">
        <v>10.311</v>
      </c>
      <c r="F22" s="5">
        <v>10.164</v>
      </c>
      <c r="G22" s="6">
        <v>10.204000000000001</v>
      </c>
      <c r="H22" s="17">
        <f t="shared" si="0"/>
        <v>10.189400000000001</v>
      </c>
      <c r="I22" s="17">
        <f t="shared" si="1"/>
        <v>5.0947000000000006E-3</v>
      </c>
      <c r="J22" s="4">
        <v>10.098000000000001</v>
      </c>
      <c r="K22" s="5">
        <v>10.111000000000001</v>
      </c>
      <c r="L22" s="5">
        <v>10.018000000000001</v>
      </c>
      <c r="M22" s="5">
        <v>10.141</v>
      </c>
      <c r="N22" s="6">
        <v>10.093999999999999</v>
      </c>
      <c r="O22" s="17">
        <f t="shared" si="2"/>
        <v>10.092400000000001</v>
      </c>
      <c r="P22" s="17">
        <f t="shared" si="3"/>
        <v>5.0462000000000007E-3</v>
      </c>
      <c r="Q22" s="10">
        <v>39.994999999999997</v>
      </c>
      <c r="R22" s="11">
        <v>40.378</v>
      </c>
      <c r="S22" s="11">
        <v>40.293999999999997</v>
      </c>
      <c r="T22" s="11">
        <v>40.299999999999997</v>
      </c>
      <c r="U22" s="12">
        <v>40.268000000000001</v>
      </c>
      <c r="V22" s="24">
        <f t="shared" si="10"/>
        <v>40.247</v>
      </c>
      <c r="W22" s="25">
        <f t="shared" si="5"/>
        <v>2.0123499999999999E-2</v>
      </c>
      <c r="X22" s="10">
        <f t="shared" si="6"/>
        <v>3.9498891004377095</v>
      </c>
      <c r="Y22" s="12">
        <f t="shared" si="7"/>
        <v>3.9878522452538538</v>
      </c>
      <c r="AA22" s="30">
        <v>100</v>
      </c>
      <c r="AB22" s="30">
        <v>100</v>
      </c>
      <c r="AC22" s="31">
        <f>X6</f>
        <v>2.17658498638662</v>
      </c>
      <c r="AD22" s="31">
        <f>Y6</f>
        <v>2.1774319066147858</v>
      </c>
    </row>
    <row r="23" spans="1:30">
      <c r="A23" s="4">
        <v>2000</v>
      </c>
      <c r="B23" s="6">
        <v>20</v>
      </c>
      <c r="C23" s="4">
        <v>10.11</v>
      </c>
      <c r="D23" s="5">
        <v>10.255000000000001</v>
      </c>
      <c r="E23" s="5">
        <v>10.656000000000001</v>
      </c>
      <c r="F23" s="5">
        <v>10.247</v>
      </c>
      <c r="G23" s="6">
        <v>10.272</v>
      </c>
      <c r="H23" s="17">
        <f t="shared" si="0"/>
        <v>10.308</v>
      </c>
      <c r="I23" s="17">
        <f t="shared" si="1"/>
        <v>5.1539999999999997E-3</v>
      </c>
      <c r="J23" s="4">
        <v>10.202999999999999</v>
      </c>
      <c r="K23" s="5">
        <v>10.521000000000001</v>
      </c>
      <c r="L23" s="5">
        <v>10.172000000000001</v>
      </c>
      <c r="M23" s="5">
        <v>10.526999999999999</v>
      </c>
      <c r="N23" s="6">
        <v>10.247</v>
      </c>
      <c r="O23" s="17">
        <f t="shared" si="2"/>
        <v>10.334</v>
      </c>
      <c r="P23" s="17">
        <f t="shared" si="3"/>
        <v>5.1669999999999997E-3</v>
      </c>
      <c r="Q23" s="10">
        <v>39.994999999999997</v>
      </c>
      <c r="R23" s="11">
        <v>40.378</v>
      </c>
      <c r="S23" s="11">
        <v>40.293999999999997</v>
      </c>
      <c r="T23" s="11">
        <v>40.299999999999997</v>
      </c>
      <c r="U23" s="12">
        <v>40.268000000000001</v>
      </c>
      <c r="V23" s="24">
        <f t="shared" si="10"/>
        <v>40.247</v>
      </c>
      <c r="W23" s="25">
        <f t="shared" si="5"/>
        <v>2.0123499999999999E-2</v>
      </c>
      <c r="X23" s="10">
        <f t="shared" si="6"/>
        <v>3.9044431509507178</v>
      </c>
      <c r="Y23" s="12">
        <f t="shared" si="7"/>
        <v>3.8946197019547126</v>
      </c>
      <c r="AA23" s="30">
        <v>100</v>
      </c>
      <c r="AB23" s="30">
        <v>400</v>
      </c>
      <c r="AC23" s="31">
        <f>X12</f>
        <v>3.1407889697433933</v>
      </c>
      <c r="AD23" s="31">
        <f>Y12</f>
        <v>3.3449991842062325</v>
      </c>
    </row>
    <row r="24" spans="1:30">
      <c r="A24" s="4">
        <v>2000</v>
      </c>
      <c r="B24" s="6">
        <v>100</v>
      </c>
      <c r="C24" s="4">
        <v>9.9120000000000008</v>
      </c>
      <c r="D24" s="5">
        <v>9.9079999999999995</v>
      </c>
      <c r="E24" s="5">
        <v>9.9700000000000006</v>
      </c>
      <c r="F24" s="5">
        <v>10</v>
      </c>
      <c r="G24" s="6">
        <v>10.23</v>
      </c>
      <c r="H24" s="17">
        <f t="shared" si="0"/>
        <v>10.004</v>
      </c>
      <c r="I24" s="17">
        <f t="shared" si="1"/>
        <v>5.0019999999999995E-3</v>
      </c>
      <c r="J24" s="4">
        <v>10.183999999999999</v>
      </c>
      <c r="K24" s="5">
        <v>10.503</v>
      </c>
      <c r="L24" s="5">
        <v>10.635999999999999</v>
      </c>
      <c r="M24" s="5">
        <v>10.287000000000001</v>
      </c>
      <c r="N24" s="6">
        <v>10.675000000000001</v>
      </c>
      <c r="O24" s="17">
        <f t="shared" si="2"/>
        <v>10.456999999999999</v>
      </c>
      <c r="P24" s="17">
        <f t="shared" si="3"/>
        <v>5.2284999999999996E-3</v>
      </c>
      <c r="Q24" s="10">
        <v>39.994999999999997</v>
      </c>
      <c r="R24" s="11">
        <v>40.378</v>
      </c>
      <c r="S24" s="11">
        <v>40.293999999999997</v>
      </c>
      <c r="T24" s="11">
        <v>40.299999999999997</v>
      </c>
      <c r="U24" s="12">
        <v>40.268000000000001</v>
      </c>
      <c r="V24" s="24">
        <f t="shared" si="10"/>
        <v>40.247</v>
      </c>
      <c r="W24" s="25">
        <f t="shared" si="5"/>
        <v>2.0123499999999999E-2</v>
      </c>
      <c r="X24" s="10">
        <f t="shared" si="6"/>
        <v>4.0230907636945226</v>
      </c>
      <c r="Y24" s="12">
        <f t="shared" si="7"/>
        <v>3.8488094099646175</v>
      </c>
      <c r="AA24" s="30">
        <v>100</v>
      </c>
      <c r="AB24" s="30">
        <v>800</v>
      </c>
      <c r="AC24" s="31">
        <f>X18</f>
        <v>3.7491112239715592</v>
      </c>
      <c r="AD24" s="31">
        <f>Y18</f>
        <v>3.7777157478483367</v>
      </c>
    </row>
    <row r="25" spans="1:30" s="2" customFormat="1">
      <c r="A25" s="4">
        <v>2000</v>
      </c>
      <c r="B25" s="6" t="s">
        <v>10</v>
      </c>
      <c r="C25" s="4"/>
      <c r="D25" s="5"/>
      <c r="E25" s="5"/>
      <c r="F25" s="5"/>
      <c r="G25" s="6"/>
      <c r="H25" s="17">
        <f>AVERAGE(H20:H24)</f>
        <v>10.36904</v>
      </c>
      <c r="I25" s="17">
        <f>AVERAGE(I20:I24)</f>
        <v>5.1845199999999998E-3</v>
      </c>
      <c r="J25" s="4"/>
      <c r="K25" s="5"/>
      <c r="L25" s="5"/>
      <c r="M25" s="5"/>
      <c r="N25" s="6"/>
      <c r="O25" s="17">
        <f>AVERAGE(O20:O24)</f>
        <v>10.48648</v>
      </c>
      <c r="P25" s="17">
        <f>AVERAGE(P20:P24)</f>
        <v>5.2432399999999997E-3</v>
      </c>
      <c r="Q25" s="10"/>
      <c r="R25" s="11"/>
      <c r="S25" s="11"/>
      <c r="T25" s="11"/>
      <c r="U25" s="12"/>
      <c r="V25" s="24"/>
      <c r="W25" s="25">
        <f>AVERAGE(W20:W24)</f>
        <v>2.0123499999999999E-2</v>
      </c>
      <c r="X25" s="10"/>
      <c r="Y25" s="12"/>
      <c r="AA25" s="30">
        <v>100</v>
      </c>
      <c r="AB25" s="30">
        <v>2000</v>
      </c>
      <c r="AC25" s="31">
        <f>X24</f>
        <v>4.0230907636945226</v>
      </c>
      <c r="AD25" s="31">
        <f>Y24</f>
        <v>3.8488094099646175</v>
      </c>
    </row>
    <row r="26" spans="1:30">
      <c r="A26" s="4">
        <v>4000</v>
      </c>
      <c r="B26" s="6">
        <v>1</v>
      </c>
      <c r="C26" s="4">
        <v>20.946999999999999</v>
      </c>
      <c r="D26" s="5">
        <v>20.943999999999999</v>
      </c>
      <c r="E26" s="5">
        <v>21.213000000000001</v>
      </c>
      <c r="F26" s="5">
        <v>20.928999999999998</v>
      </c>
      <c r="G26" s="6">
        <v>21.571000000000002</v>
      </c>
      <c r="H26" s="17">
        <f t="shared" si="0"/>
        <v>21.120799999999999</v>
      </c>
      <c r="I26" s="17">
        <f t="shared" si="1"/>
        <v>5.2801999999999997E-3</v>
      </c>
      <c r="J26" s="4">
        <v>21.585000000000001</v>
      </c>
      <c r="K26" s="5">
        <v>21.484000000000002</v>
      </c>
      <c r="L26" s="5">
        <v>21.917999999999999</v>
      </c>
      <c r="M26" s="5">
        <v>21.625</v>
      </c>
      <c r="N26" s="6">
        <v>21.47</v>
      </c>
      <c r="O26" s="17">
        <f t="shared" si="2"/>
        <v>21.616399999999999</v>
      </c>
      <c r="P26" s="17">
        <f t="shared" si="3"/>
        <v>5.4040999999999994E-3</v>
      </c>
      <c r="Q26" s="10">
        <v>80.013999999999996</v>
      </c>
      <c r="R26" s="11">
        <v>80.191999999999993</v>
      </c>
      <c r="S26" s="11">
        <v>80.150000000000006</v>
      </c>
      <c r="T26" s="11">
        <v>80.242999999999995</v>
      </c>
      <c r="U26" s="12">
        <v>80.149000000000001</v>
      </c>
      <c r="V26" s="24">
        <f t="shared" si="10"/>
        <v>80.149599999999992</v>
      </c>
      <c r="W26" s="25">
        <f t="shared" si="5"/>
        <v>2.0037399999999997E-2</v>
      </c>
      <c r="X26" s="10">
        <f t="shared" si="6"/>
        <v>3.7948183780917386</v>
      </c>
      <c r="Y26" s="12">
        <f t="shared" si="7"/>
        <v>3.7078144371865802</v>
      </c>
      <c r="AA26" s="30">
        <v>100</v>
      </c>
      <c r="AB26" s="30">
        <v>4000</v>
      </c>
      <c r="AC26" s="31">
        <f>X30</f>
        <v>4.0397576637332282</v>
      </c>
      <c r="AD26" s="31">
        <f>Y30</f>
        <v>4.0592352494302357</v>
      </c>
    </row>
    <row r="27" spans="1:30">
      <c r="A27" s="4">
        <v>4000</v>
      </c>
      <c r="B27" s="6">
        <v>4</v>
      </c>
      <c r="C27" s="4">
        <v>20.012</v>
      </c>
      <c r="D27" s="5">
        <v>20.181999999999999</v>
      </c>
      <c r="E27" s="5">
        <v>20.963000000000001</v>
      </c>
      <c r="F27" s="5">
        <v>20.129000000000001</v>
      </c>
      <c r="G27" s="6">
        <v>20.25</v>
      </c>
      <c r="H27" s="17">
        <f t="shared" si="0"/>
        <v>20.307200000000002</v>
      </c>
      <c r="I27" s="17">
        <f t="shared" si="1"/>
        <v>5.0768000000000002E-3</v>
      </c>
      <c r="J27" s="4">
        <v>20.027999999999999</v>
      </c>
      <c r="K27" s="5">
        <v>20.428999999999998</v>
      </c>
      <c r="L27" s="5">
        <v>20.408999999999999</v>
      </c>
      <c r="M27" s="5">
        <v>20.43</v>
      </c>
      <c r="N27" s="6">
        <v>20.643000000000001</v>
      </c>
      <c r="O27" s="17">
        <f t="shared" si="2"/>
        <v>20.387799999999999</v>
      </c>
      <c r="P27" s="17">
        <f t="shared" si="3"/>
        <v>5.0969499999999994E-3</v>
      </c>
      <c r="Q27" s="10">
        <v>80.013999999999996</v>
      </c>
      <c r="R27" s="11">
        <v>80.191999999999993</v>
      </c>
      <c r="S27" s="11">
        <v>80.150000000000006</v>
      </c>
      <c r="T27" s="11">
        <v>80.242999999999995</v>
      </c>
      <c r="U27" s="12">
        <v>80.149000000000001</v>
      </c>
      <c r="V27" s="24">
        <f t="shared" ref="V27:V30" si="11">AVERAGE(Q27:U27)</f>
        <v>80.149599999999992</v>
      </c>
      <c r="W27" s="25">
        <f t="shared" si="5"/>
        <v>2.0037399999999997E-2</v>
      </c>
      <c r="X27" s="10">
        <f t="shared" ref="X27:X30" si="12">V27/H27</f>
        <v>3.9468562874251489</v>
      </c>
      <c r="Y27" s="12">
        <f t="shared" ref="Y27:Y30" si="13">V27/O27</f>
        <v>3.9312530042476381</v>
      </c>
    </row>
    <row r="28" spans="1:30">
      <c r="A28" s="4">
        <v>4000</v>
      </c>
      <c r="B28" s="6">
        <v>10</v>
      </c>
      <c r="C28" s="4">
        <v>19.765999999999998</v>
      </c>
      <c r="D28" s="5">
        <v>19.974</v>
      </c>
      <c r="E28" s="5">
        <v>20.271000000000001</v>
      </c>
      <c r="F28" s="5">
        <v>20.067</v>
      </c>
      <c r="G28" s="6">
        <v>20.196999999999999</v>
      </c>
      <c r="H28" s="17">
        <f t="shared" si="0"/>
        <v>20.055</v>
      </c>
      <c r="I28" s="17">
        <f t="shared" si="1"/>
        <v>5.01375E-3</v>
      </c>
      <c r="J28" s="4">
        <v>19.97</v>
      </c>
      <c r="K28" s="5">
        <v>19.991</v>
      </c>
      <c r="L28" s="5">
        <v>20.474</v>
      </c>
      <c r="M28" s="5">
        <v>19.98</v>
      </c>
      <c r="N28" s="6">
        <v>20.109000000000002</v>
      </c>
      <c r="O28" s="17">
        <f t="shared" si="2"/>
        <v>20.104800000000001</v>
      </c>
      <c r="P28" s="17">
        <f t="shared" si="3"/>
        <v>5.0262000000000006E-3</v>
      </c>
      <c r="Q28" s="10">
        <v>80.013999999999996</v>
      </c>
      <c r="R28" s="11">
        <v>80.191999999999993</v>
      </c>
      <c r="S28" s="11">
        <v>80.150000000000006</v>
      </c>
      <c r="T28" s="11">
        <v>80.242999999999995</v>
      </c>
      <c r="U28" s="12">
        <v>80.149000000000001</v>
      </c>
      <c r="V28" s="24">
        <f t="shared" si="11"/>
        <v>80.149599999999992</v>
      </c>
      <c r="W28" s="25">
        <f t="shared" si="5"/>
        <v>2.0037399999999997E-2</v>
      </c>
      <c r="X28" s="10">
        <f t="shared" si="12"/>
        <v>3.9964896534530041</v>
      </c>
      <c r="Y28" s="12">
        <f t="shared" si="13"/>
        <v>3.9865902670009148</v>
      </c>
    </row>
    <row r="29" spans="1:30">
      <c r="A29" s="4">
        <v>4000</v>
      </c>
      <c r="B29" s="6">
        <v>20</v>
      </c>
      <c r="C29" s="4">
        <v>19.992000000000001</v>
      </c>
      <c r="D29" s="5">
        <v>19.715</v>
      </c>
      <c r="E29" s="5">
        <v>19.736999999999998</v>
      </c>
      <c r="F29" s="5">
        <v>19.763000000000002</v>
      </c>
      <c r="G29" s="6">
        <v>20.036999999999999</v>
      </c>
      <c r="H29" s="17">
        <f t="shared" si="0"/>
        <v>19.848800000000001</v>
      </c>
      <c r="I29" s="17">
        <f t="shared" si="1"/>
        <v>4.9621999999999999E-3</v>
      </c>
      <c r="J29" s="4">
        <v>19.664999999999999</v>
      </c>
      <c r="K29" s="5">
        <v>19.905000000000001</v>
      </c>
      <c r="L29" s="5">
        <v>20.36</v>
      </c>
      <c r="M29" s="5">
        <v>20.207999999999998</v>
      </c>
      <c r="N29" s="6">
        <v>20.308</v>
      </c>
      <c r="O29" s="17">
        <f t="shared" si="2"/>
        <v>20.089199999999998</v>
      </c>
      <c r="P29" s="17">
        <f t="shared" si="3"/>
        <v>5.0222999999999995E-3</v>
      </c>
      <c r="Q29" s="10">
        <v>80.013999999999996</v>
      </c>
      <c r="R29" s="11">
        <v>80.191999999999993</v>
      </c>
      <c r="S29" s="11">
        <v>80.150000000000006</v>
      </c>
      <c r="T29" s="11">
        <v>80.242999999999995</v>
      </c>
      <c r="U29" s="12">
        <v>80.149000000000001</v>
      </c>
      <c r="V29" s="24">
        <f t="shared" si="11"/>
        <v>80.149599999999992</v>
      </c>
      <c r="W29" s="25">
        <f t="shared" si="5"/>
        <v>2.0037399999999997E-2</v>
      </c>
      <c r="X29" s="10">
        <f t="shared" si="12"/>
        <v>4.0380073354560473</v>
      </c>
      <c r="Y29" s="12">
        <f t="shared" si="13"/>
        <v>3.9896860004380463</v>
      </c>
    </row>
    <row r="30" spans="1:30">
      <c r="A30" s="4">
        <v>4000</v>
      </c>
      <c r="B30" s="6">
        <v>100</v>
      </c>
      <c r="C30" s="4">
        <v>19.687999999999999</v>
      </c>
      <c r="D30" s="5">
        <v>20.035</v>
      </c>
      <c r="E30" s="5">
        <v>19.802</v>
      </c>
      <c r="F30" s="5">
        <v>19.82</v>
      </c>
      <c r="G30" s="6">
        <v>19.856000000000002</v>
      </c>
      <c r="H30" s="17">
        <f t="shared" si="0"/>
        <v>19.840199999999999</v>
      </c>
      <c r="I30" s="17">
        <f t="shared" si="1"/>
        <v>4.9600499999999997E-3</v>
      </c>
      <c r="J30" s="4">
        <v>19.617000000000001</v>
      </c>
      <c r="K30" s="5">
        <v>19.783999999999999</v>
      </c>
      <c r="L30" s="5">
        <v>19.658999999999999</v>
      </c>
      <c r="M30" s="5">
        <v>19.640999999999998</v>
      </c>
      <c r="N30" s="6">
        <v>20.024000000000001</v>
      </c>
      <c r="O30" s="17">
        <f t="shared" si="2"/>
        <v>19.744999999999997</v>
      </c>
      <c r="P30" s="17">
        <f t="shared" si="3"/>
        <v>4.9362499999999997E-3</v>
      </c>
      <c r="Q30" s="10">
        <v>80.013999999999996</v>
      </c>
      <c r="R30" s="11">
        <v>80.191999999999993</v>
      </c>
      <c r="S30" s="11">
        <v>80.150000000000006</v>
      </c>
      <c r="T30" s="11">
        <v>80.242999999999995</v>
      </c>
      <c r="U30" s="12">
        <v>80.149000000000001</v>
      </c>
      <c r="V30" s="24">
        <f t="shared" si="11"/>
        <v>80.149599999999992</v>
      </c>
      <c r="W30" s="25">
        <f t="shared" si="5"/>
        <v>2.0037399999999997E-2</v>
      </c>
      <c r="X30" s="10">
        <f t="shared" si="12"/>
        <v>4.0397576637332282</v>
      </c>
      <c r="Y30" s="12">
        <f t="shared" si="13"/>
        <v>4.0592352494302357</v>
      </c>
    </row>
    <row r="31" spans="1:30" s="2" customFormat="1">
      <c r="A31" s="4">
        <v>4000</v>
      </c>
      <c r="B31" s="6" t="s">
        <v>10</v>
      </c>
      <c r="C31" s="4"/>
      <c r="D31" s="5"/>
      <c r="E31" s="5"/>
      <c r="F31" s="5"/>
      <c r="G31" s="6"/>
      <c r="H31" s="17">
        <f>AVERAGE(H26:H30)</f>
        <v>20.234400000000001</v>
      </c>
      <c r="I31" s="17">
        <f>AVERAGE(I26:I30)</f>
        <v>5.0585999999999999E-3</v>
      </c>
      <c r="J31" s="4"/>
      <c r="K31" s="5"/>
      <c r="L31" s="5"/>
      <c r="M31" s="5"/>
      <c r="N31" s="6"/>
      <c r="O31" s="17">
        <f>AVERAGE(O26:O30)</f>
        <v>20.388639999999999</v>
      </c>
      <c r="P31" s="17">
        <f>AVERAGE(P26:P30)</f>
        <v>5.0971599999999999E-3</v>
      </c>
      <c r="Q31" s="10"/>
      <c r="R31" s="11"/>
      <c r="S31" s="11"/>
      <c r="T31" s="11"/>
      <c r="U31" s="12"/>
      <c r="V31" s="24"/>
      <c r="W31" s="25">
        <f>AVERAGE(W26:W30)</f>
        <v>2.0037399999999997E-2</v>
      </c>
      <c r="X31" s="10"/>
      <c r="Y31" s="12"/>
      <c r="AC31" s="3"/>
      <c r="AD31" s="3"/>
    </row>
    <row r="32" spans="1:30">
      <c r="A32" s="4">
        <v>10000</v>
      </c>
      <c r="B32" s="6">
        <v>1</v>
      </c>
      <c r="C32" s="4"/>
      <c r="D32" s="5"/>
      <c r="E32" s="5"/>
      <c r="F32" s="5"/>
      <c r="G32" s="6"/>
      <c r="H32" s="17"/>
      <c r="I32" s="17"/>
      <c r="J32" s="4"/>
      <c r="K32" s="5"/>
      <c r="L32" s="5"/>
      <c r="M32" s="5"/>
      <c r="N32" s="6"/>
      <c r="O32" s="17"/>
      <c r="P32" s="17"/>
      <c r="Q32" s="10"/>
      <c r="R32" s="11"/>
      <c r="S32" s="11"/>
      <c r="T32" s="11"/>
      <c r="U32" s="12"/>
      <c r="V32" s="24"/>
      <c r="W32" s="25"/>
      <c r="X32" s="10"/>
      <c r="Y32" s="12"/>
    </row>
    <row r="33" spans="1:25" s="1" customFormat="1">
      <c r="A33" s="4">
        <v>10000</v>
      </c>
      <c r="B33" s="6">
        <v>4</v>
      </c>
      <c r="C33" s="4"/>
      <c r="D33" s="5"/>
      <c r="E33" s="5"/>
      <c r="F33" s="5"/>
      <c r="G33" s="6"/>
      <c r="H33" s="17"/>
      <c r="I33" s="17"/>
      <c r="J33" s="4"/>
      <c r="K33" s="5"/>
      <c r="L33" s="5"/>
      <c r="M33" s="5"/>
      <c r="N33" s="6"/>
      <c r="O33" s="17"/>
      <c r="P33" s="17"/>
      <c r="Q33" s="10"/>
      <c r="R33" s="11"/>
      <c r="S33" s="11"/>
      <c r="T33" s="11"/>
      <c r="U33" s="12"/>
      <c r="V33" s="24"/>
      <c r="W33" s="25"/>
      <c r="X33" s="10"/>
      <c r="Y33" s="12"/>
    </row>
    <row r="34" spans="1:25" s="1" customFormat="1">
      <c r="A34" s="4">
        <v>10000</v>
      </c>
      <c r="B34" s="6">
        <v>10</v>
      </c>
      <c r="C34" s="4"/>
      <c r="D34" s="5"/>
      <c r="E34" s="5"/>
      <c r="F34" s="5"/>
      <c r="G34" s="6"/>
      <c r="H34" s="17"/>
      <c r="I34" s="17"/>
      <c r="J34" s="4"/>
      <c r="K34" s="5"/>
      <c r="L34" s="5"/>
      <c r="M34" s="5"/>
      <c r="N34" s="6"/>
      <c r="O34" s="17"/>
      <c r="P34" s="17"/>
      <c r="Q34" s="10"/>
      <c r="R34" s="11"/>
      <c r="S34" s="11"/>
      <c r="T34" s="11"/>
      <c r="U34" s="12"/>
      <c r="V34" s="24"/>
      <c r="W34" s="25"/>
      <c r="X34" s="10"/>
      <c r="Y34" s="12"/>
    </row>
    <row r="35" spans="1:25" s="1" customFormat="1">
      <c r="A35" s="4">
        <v>10000</v>
      </c>
      <c r="B35" s="6">
        <v>20</v>
      </c>
      <c r="C35" s="4"/>
      <c r="D35" s="5"/>
      <c r="E35" s="5"/>
      <c r="F35" s="5"/>
      <c r="G35" s="6"/>
      <c r="H35" s="17"/>
      <c r="I35" s="17"/>
      <c r="J35" s="4"/>
      <c r="K35" s="5"/>
      <c r="L35" s="5"/>
      <c r="M35" s="5"/>
      <c r="N35" s="6"/>
      <c r="O35" s="17"/>
      <c r="P35" s="17"/>
      <c r="Q35" s="10"/>
      <c r="R35" s="11"/>
      <c r="S35" s="11"/>
      <c r="T35" s="11"/>
      <c r="U35" s="12"/>
      <c r="V35" s="24"/>
      <c r="W35" s="25"/>
      <c r="X35" s="10"/>
      <c r="Y35" s="12"/>
    </row>
    <row r="36" spans="1:25" s="1" customFormat="1">
      <c r="A36" s="4">
        <v>10000</v>
      </c>
      <c r="B36" s="6">
        <v>100</v>
      </c>
      <c r="C36" s="4"/>
      <c r="D36" s="5"/>
      <c r="E36" s="5"/>
      <c r="F36" s="5"/>
      <c r="G36" s="6"/>
      <c r="H36" s="17"/>
      <c r="I36" s="17"/>
      <c r="J36" s="4"/>
      <c r="K36" s="5"/>
      <c r="L36" s="5"/>
      <c r="M36" s="5"/>
      <c r="N36" s="6"/>
      <c r="O36" s="17"/>
      <c r="P36" s="17"/>
      <c r="Q36" s="10"/>
      <c r="R36" s="11"/>
      <c r="S36" s="11"/>
      <c r="T36" s="11"/>
      <c r="U36" s="12"/>
      <c r="V36" s="24"/>
      <c r="W36" s="25"/>
      <c r="X36" s="10"/>
      <c r="Y36" s="12"/>
    </row>
    <row r="37" spans="1:25" s="1" customFormat="1">
      <c r="A37" s="4">
        <v>40000</v>
      </c>
      <c r="B37" s="6">
        <v>1</v>
      </c>
      <c r="C37" s="4"/>
      <c r="D37" s="5"/>
      <c r="E37" s="5"/>
      <c r="F37" s="5"/>
      <c r="G37" s="6"/>
      <c r="H37" s="17"/>
      <c r="I37" s="17"/>
      <c r="J37" s="4"/>
      <c r="K37" s="5"/>
      <c r="L37" s="5"/>
      <c r="M37" s="5"/>
      <c r="N37" s="6"/>
      <c r="O37" s="17"/>
      <c r="P37" s="17"/>
      <c r="Q37" s="10"/>
      <c r="R37" s="11"/>
      <c r="S37" s="11"/>
      <c r="T37" s="11"/>
      <c r="U37" s="12"/>
      <c r="V37" s="24"/>
      <c r="W37" s="25"/>
      <c r="X37" s="10"/>
      <c r="Y37" s="12"/>
    </row>
    <row r="38" spans="1:25" s="1" customFormat="1">
      <c r="A38" s="4">
        <v>40000</v>
      </c>
      <c r="B38" s="6">
        <v>4</v>
      </c>
      <c r="C38" s="4"/>
      <c r="D38" s="5"/>
      <c r="E38" s="5"/>
      <c r="F38" s="5"/>
      <c r="G38" s="6"/>
      <c r="H38" s="17"/>
      <c r="I38" s="17"/>
      <c r="J38" s="4"/>
      <c r="K38" s="5"/>
      <c r="L38" s="5"/>
      <c r="M38" s="5"/>
      <c r="N38" s="6"/>
      <c r="O38" s="17"/>
      <c r="P38" s="17"/>
      <c r="Q38" s="10"/>
      <c r="R38" s="11"/>
      <c r="S38" s="11"/>
      <c r="T38" s="11"/>
      <c r="U38" s="12"/>
      <c r="V38" s="24"/>
      <c r="W38" s="25"/>
      <c r="X38" s="10"/>
      <c r="Y38" s="12"/>
    </row>
    <row r="39" spans="1:25" s="1" customFormat="1">
      <c r="A39" s="4">
        <v>40000</v>
      </c>
      <c r="B39" s="6">
        <v>10</v>
      </c>
      <c r="C39" s="4"/>
      <c r="D39" s="5"/>
      <c r="E39" s="5"/>
      <c r="F39" s="5"/>
      <c r="G39" s="6"/>
      <c r="H39" s="17"/>
      <c r="I39" s="17"/>
      <c r="J39" s="4"/>
      <c r="K39" s="5"/>
      <c r="L39" s="5"/>
      <c r="M39" s="5"/>
      <c r="N39" s="6"/>
      <c r="O39" s="17"/>
      <c r="P39" s="17"/>
      <c r="Q39" s="10"/>
      <c r="R39" s="11"/>
      <c r="S39" s="11"/>
      <c r="T39" s="11"/>
      <c r="U39" s="12"/>
      <c r="V39" s="24"/>
      <c r="W39" s="25"/>
      <c r="X39" s="10"/>
      <c r="Y39" s="12"/>
    </row>
    <row r="40" spans="1:25" s="1" customFormat="1">
      <c r="A40" s="4">
        <v>40000</v>
      </c>
      <c r="B40" s="6">
        <v>20</v>
      </c>
      <c r="C40" s="4"/>
      <c r="D40" s="5"/>
      <c r="E40" s="5"/>
      <c r="F40" s="5"/>
      <c r="G40" s="6"/>
      <c r="H40" s="17"/>
      <c r="I40" s="17"/>
      <c r="J40" s="4"/>
      <c r="K40" s="5"/>
      <c r="L40" s="5"/>
      <c r="M40" s="5"/>
      <c r="N40" s="6"/>
      <c r="O40" s="17"/>
      <c r="P40" s="17"/>
      <c r="Q40" s="10"/>
      <c r="R40" s="11"/>
      <c r="S40" s="11"/>
      <c r="T40" s="11"/>
      <c r="U40" s="12"/>
      <c r="V40" s="24"/>
      <c r="W40" s="25"/>
      <c r="X40" s="10"/>
      <c r="Y40" s="12"/>
    </row>
    <row r="41" spans="1:25" s="1" customFormat="1">
      <c r="A41" s="4">
        <v>40000</v>
      </c>
      <c r="B41" s="6">
        <v>100</v>
      </c>
      <c r="C41" s="4"/>
      <c r="D41" s="5"/>
      <c r="E41" s="5"/>
      <c r="F41" s="5"/>
      <c r="G41" s="6"/>
      <c r="H41" s="17"/>
      <c r="I41" s="17"/>
      <c r="J41" s="4"/>
      <c r="K41" s="5"/>
      <c r="L41" s="5"/>
      <c r="M41" s="5"/>
      <c r="N41" s="6"/>
      <c r="O41" s="17"/>
      <c r="P41" s="17"/>
      <c r="Q41" s="10"/>
      <c r="R41" s="11"/>
      <c r="S41" s="11"/>
      <c r="T41" s="11"/>
      <c r="U41" s="12"/>
      <c r="V41" s="24"/>
      <c r="W41" s="25"/>
      <c r="X41" s="10"/>
      <c r="Y41" s="12"/>
    </row>
    <row r="42" spans="1:25" s="1" customFormat="1">
      <c r="A42" s="4">
        <v>100000</v>
      </c>
      <c r="B42" s="6">
        <v>1</v>
      </c>
      <c r="C42" s="4"/>
      <c r="D42" s="5"/>
      <c r="E42" s="5"/>
      <c r="F42" s="5"/>
      <c r="G42" s="6"/>
      <c r="H42" s="17"/>
      <c r="I42" s="17"/>
      <c r="J42" s="4"/>
      <c r="K42" s="5"/>
      <c r="L42" s="5"/>
      <c r="M42" s="5"/>
      <c r="N42" s="6"/>
      <c r="O42" s="17"/>
      <c r="P42" s="17"/>
      <c r="Q42" s="10"/>
      <c r="R42" s="11"/>
      <c r="S42" s="11"/>
      <c r="T42" s="11"/>
      <c r="U42" s="12"/>
      <c r="V42" s="24"/>
      <c r="W42" s="25"/>
      <c r="X42" s="10"/>
      <c r="Y42" s="12"/>
    </row>
    <row r="43" spans="1:25" s="1" customFormat="1">
      <c r="A43" s="4">
        <v>100000</v>
      </c>
      <c r="B43" s="6">
        <v>4</v>
      </c>
      <c r="C43" s="4"/>
      <c r="D43" s="5"/>
      <c r="E43" s="5"/>
      <c r="F43" s="5"/>
      <c r="G43" s="6"/>
      <c r="H43" s="17"/>
      <c r="I43" s="17"/>
      <c r="J43" s="4"/>
      <c r="K43" s="5"/>
      <c r="L43" s="5"/>
      <c r="M43" s="5"/>
      <c r="N43" s="6"/>
      <c r="O43" s="17"/>
      <c r="P43" s="17"/>
      <c r="Q43" s="10"/>
      <c r="R43" s="11"/>
      <c r="S43" s="11"/>
      <c r="T43" s="11"/>
      <c r="U43" s="12"/>
      <c r="V43" s="24"/>
      <c r="W43" s="25"/>
      <c r="X43" s="10"/>
      <c r="Y43" s="12"/>
    </row>
    <row r="44" spans="1:25" s="1" customFormat="1">
      <c r="A44" s="4">
        <v>100000</v>
      </c>
      <c r="B44" s="6">
        <v>10</v>
      </c>
      <c r="C44" s="4"/>
      <c r="D44" s="5"/>
      <c r="E44" s="5"/>
      <c r="F44" s="5"/>
      <c r="G44" s="6"/>
      <c r="H44" s="17"/>
      <c r="I44" s="17"/>
      <c r="J44" s="4"/>
      <c r="K44" s="5"/>
      <c r="L44" s="5"/>
      <c r="M44" s="5"/>
      <c r="N44" s="6"/>
      <c r="O44" s="17"/>
      <c r="P44" s="17"/>
      <c r="Q44" s="10"/>
      <c r="R44" s="11"/>
      <c r="S44" s="11"/>
      <c r="T44" s="11"/>
      <c r="U44" s="12"/>
      <c r="V44" s="24"/>
      <c r="W44" s="25"/>
      <c r="X44" s="10"/>
      <c r="Y44" s="12"/>
    </row>
    <row r="45" spans="1:25" s="1" customFormat="1">
      <c r="A45" s="4">
        <v>100000</v>
      </c>
      <c r="B45" s="6">
        <v>20</v>
      </c>
      <c r="C45" s="4"/>
      <c r="D45" s="5"/>
      <c r="E45" s="5"/>
      <c r="F45" s="5"/>
      <c r="G45" s="6"/>
      <c r="H45" s="17"/>
      <c r="I45" s="17"/>
      <c r="J45" s="4"/>
      <c r="K45" s="5"/>
      <c r="L45" s="5"/>
      <c r="M45" s="5"/>
      <c r="N45" s="6"/>
      <c r="O45" s="17"/>
      <c r="P45" s="17"/>
      <c r="Q45" s="10"/>
      <c r="R45" s="11"/>
      <c r="S45" s="11"/>
      <c r="T45" s="11"/>
      <c r="U45" s="12"/>
      <c r="V45" s="24"/>
      <c r="W45" s="25"/>
      <c r="X45" s="10"/>
      <c r="Y45" s="12"/>
    </row>
    <row r="46" spans="1:25" s="1" customFormat="1">
      <c r="A46" s="7">
        <v>100000</v>
      </c>
      <c r="B46" s="9">
        <v>100</v>
      </c>
      <c r="C46" s="7"/>
      <c r="D46" s="8"/>
      <c r="E46" s="8"/>
      <c r="F46" s="8"/>
      <c r="G46" s="9"/>
      <c r="H46" s="18"/>
      <c r="I46" s="18"/>
      <c r="J46" s="7"/>
      <c r="K46" s="8"/>
      <c r="L46" s="8"/>
      <c r="M46" s="8"/>
      <c r="N46" s="9"/>
      <c r="O46" s="18"/>
      <c r="P46" s="18"/>
      <c r="Q46" s="13"/>
      <c r="R46" s="14"/>
      <c r="S46" s="14"/>
      <c r="T46" s="14"/>
      <c r="U46" s="15"/>
      <c r="V46" s="26"/>
      <c r="W46" s="27"/>
      <c r="X46" s="13"/>
      <c r="Y46" s="15"/>
    </row>
  </sheetData>
  <mergeCells count="3">
    <mergeCell ref="Q1:U1"/>
    <mergeCell ref="J1:N1"/>
    <mergeCell ref="C1:G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showRuler="0" topLeftCell="AC1" workbookViewId="0">
      <selection activeCell="AY23" sqref="AY23"/>
    </sheetView>
  </sheetViews>
  <sheetFormatPr baseColWidth="10" defaultRowHeight="15" x14ac:dyDescent="0"/>
  <cols>
    <col min="1" max="7" width="10.83203125" style="2"/>
    <col min="8" max="9" width="10.83203125" style="19"/>
    <col min="10" max="14" width="10.83203125" style="2"/>
    <col min="15" max="16" width="10.83203125" style="19"/>
    <col min="17" max="21" width="9.5" style="3" customWidth="1"/>
    <col min="22" max="23" width="10.33203125" style="19" customWidth="1"/>
    <col min="24" max="24" width="11.33203125" style="3" customWidth="1"/>
    <col min="25" max="25" width="13.83203125" style="3" customWidth="1"/>
    <col min="26" max="28" width="10.83203125" style="2"/>
    <col min="29" max="29" width="10.83203125" style="3"/>
    <col min="30" max="30" width="14.83203125" style="3" customWidth="1"/>
    <col min="31" max="16384" width="10.83203125" style="2"/>
  </cols>
  <sheetData>
    <row r="1" spans="1:30">
      <c r="A1" s="20"/>
      <c r="B1" s="21" t="s">
        <v>1</v>
      </c>
      <c r="C1" s="48" t="s">
        <v>12</v>
      </c>
      <c r="D1" s="49"/>
      <c r="E1" s="49"/>
      <c r="F1" s="49"/>
      <c r="G1" s="50"/>
      <c r="H1" s="16" t="s">
        <v>4</v>
      </c>
      <c r="I1" s="16" t="s">
        <v>5</v>
      </c>
      <c r="J1" s="48" t="s">
        <v>11</v>
      </c>
      <c r="K1" s="49"/>
      <c r="L1" s="49"/>
      <c r="M1" s="49"/>
      <c r="N1" s="50"/>
      <c r="O1" s="16" t="s">
        <v>4</v>
      </c>
      <c r="P1" s="16" t="s">
        <v>5</v>
      </c>
      <c r="Q1" s="45" t="s">
        <v>0</v>
      </c>
      <c r="R1" s="46"/>
      <c r="S1" s="46"/>
      <c r="T1" s="46"/>
      <c r="U1" s="47"/>
      <c r="V1" s="22" t="s">
        <v>4</v>
      </c>
      <c r="W1" s="23" t="s">
        <v>5</v>
      </c>
      <c r="X1" s="28" t="s">
        <v>8</v>
      </c>
      <c r="Y1" s="29" t="s">
        <v>9</v>
      </c>
      <c r="AA1" s="30" t="s">
        <v>7</v>
      </c>
      <c r="AB1" s="30" t="s">
        <v>6</v>
      </c>
      <c r="AC1" s="31" t="s">
        <v>8</v>
      </c>
      <c r="AD1" s="31" t="s">
        <v>9</v>
      </c>
    </row>
    <row r="2" spans="1:30">
      <c r="A2" s="4">
        <v>100</v>
      </c>
      <c r="B2" s="6">
        <v>1</v>
      </c>
      <c r="C2" s="4">
        <v>1.3839999999999999</v>
      </c>
      <c r="D2" s="5">
        <v>1.272</v>
      </c>
      <c r="E2" s="5">
        <v>1.2150000000000001</v>
      </c>
      <c r="F2" s="5">
        <v>1.206</v>
      </c>
      <c r="G2" s="6">
        <v>1.2190000000000001</v>
      </c>
      <c r="H2" s="17">
        <f>AVERAGE(C2:G2)</f>
        <v>1.2592000000000001</v>
      </c>
      <c r="I2" s="17">
        <f>H2/A2</f>
        <v>1.2592000000000001E-2</v>
      </c>
      <c r="J2" s="4">
        <v>1.325</v>
      </c>
      <c r="K2" s="5">
        <v>1.194</v>
      </c>
      <c r="L2" s="5">
        <v>1.3180000000000001</v>
      </c>
      <c r="M2" s="5">
        <v>1.2190000000000001</v>
      </c>
      <c r="N2" s="6">
        <v>1.319</v>
      </c>
      <c r="O2" s="17">
        <f>AVERAGE(J2:N2)</f>
        <v>1.2749999999999999</v>
      </c>
      <c r="P2" s="17">
        <f>O2/A2</f>
        <v>1.2749999999999999E-2</v>
      </c>
      <c r="Q2" s="10">
        <v>2.54</v>
      </c>
      <c r="R2" s="11">
        <v>2.1160000000000001</v>
      </c>
      <c r="S2" s="11">
        <v>2.165</v>
      </c>
      <c r="T2" s="11">
        <v>2.1909999999999998</v>
      </c>
      <c r="U2" s="12">
        <v>2.1800000000000002</v>
      </c>
      <c r="V2" s="24">
        <f>AVERAGE(Q2:U2)</f>
        <v>2.2383999999999999</v>
      </c>
      <c r="W2" s="25">
        <f>V2/A2</f>
        <v>2.2384000000000001E-2</v>
      </c>
      <c r="X2" s="10">
        <f>V2/H2</f>
        <v>1.7776365946632782</v>
      </c>
      <c r="Y2" s="12">
        <f>V2/O2</f>
        <v>1.755607843137255</v>
      </c>
      <c r="AA2" s="30">
        <v>1</v>
      </c>
      <c r="AB2" s="30">
        <v>100</v>
      </c>
      <c r="AC2" s="31">
        <f>X2</f>
        <v>1.7776365946632782</v>
      </c>
      <c r="AD2" s="31">
        <f>Y2</f>
        <v>1.755607843137255</v>
      </c>
    </row>
    <row r="3" spans="1:30">
      <c r="A3" s="4">
        <v>100</v>
      </c>
      <c r="B3" s="6">
        <v>4</v>
      </c>
      <c r="C3" s="4">
        <v>1.052</v>
      </c>
      <c r="D3" s="5">
        <v>1.1639999999999999</v>
      </c>
      <c r="E3" s="5">
        <v>1.1279999999999999</v>
      </c>
      <c r="F3" s="5">
        <v>1.05</v>
      </c>
      <c r="G3" s="6">
        <v>1.054</v>
      </c>
      <c r="H3" s="17">
        <f t="shared" ref="H3:H30" si="0">AVERAGE(C3:G3)</f>
        <v>1.0896000000000001</v>
      </c>
      <c r="I3" s="17">
        <f t="shared" ref="I3:I30" si="1">H3/A3</f>
        <v>1.0896000000000001E-2</v>
      </c>
      <c r="J3" s="4">
        <v>1.0900000000000001</v>
      </c>
      <c r="K3" s="5">
        <v>1.129</v>
      </c>
      <c r="L3" s="5">
        <v>1.208</v>
      </c>
      <c r="M3" s="5">
        <v>1.204</v>
      </c>
      <c r="N3" s="6">
        <v>1.1240000000000001</v>
      </c>
      <c r="O3" s="17">
        <f t="shared" ref="O3:O30" si="2">AVERAGE(J3:N3)</f>
        <v>1.1510000000000002</v>
      </c>
      <c r="P3" s="17">
        <f t="shared" ref="P3:P30" si="3">O3/A3</f>
        <v>1.1510000000000003E-2</v>
      </c>
      <c r="Q3" s="10">
        <v>2.54</v>
      </c>
      <c r="R3" s="11">
        <v>2.1160000000000001</v>
      </c>
      <c r="S3" s="11">
        <v>2.165</v>
      </c>
      <c r="T3" s="11">
        <v>2.1909999999999998</v>
      </c>
      <c r="U3" s="12">
        <v>2.1800000000000002</v>
      </c>
      <c r="V3" s="24">
        <f t="shared" ref="V3:V30" si="4">AVERAGE(Q3:U3)</f>
        <v>2.2383999999999999</v>
      </c>
      <c r="W3" s="25">
        <f t="shared" ref="W3:W30" si="5">V3/A3</f>
        <v>2.2384000000000001E-2</v>
      </c>
      <c r="X3" s="10">
        <f t="shared" ref="X3:X30" si="6">V3/H3</f>
        <v>2.0543318649045519</v>
      </c>
      <c r="Y3" s="12">
        <f t="shared" ref="Y3:Y30" si="7">V3/O3</f>
        <v>1.9447437011294522</v>
      </c>
      <c r="AA3" s="30">
        <v>1</v>
      </c>
      <c r="AB3" s="30">
        <v>400</v>
      </c>
      <c r="AC3" s="31">
        <f>X8</f>
        <v>2.8715596330275228</v>
      </c>
      <c r="AD3" s="31">
        <f>Y8</f>
        <v>2.7249950156177309</v>
      </c>
    </row>
    <row r="4" spans="1:30">
      <c r="A4" s="4">
        <v>100</v>
      </c>
      <c r="B4" s="6">
        <v>10</v>
      </c>
      <c r="C4" s="4">
        <v>0.99099999999999999</v>
      </c>
      <c r="D4" s="5">
        <v>1.1240000000000001</v>
      </c>
      <c r="E4" s="5">
        <v>1.1659999999999999</v>
      </c>
      <c r="F4" s="5">
        <v>1.17</v>
      </c>
      <c r="G4" s="6">
        <v>1.0329999999999999</v>
      </c>
      <c r="H4" s="17">
        <f t="shared" si="0"/>
        <v>1.0968</v>
      </c>
      <c r="I4" s="17">
        <f t="shared" si="1"/>
        <v>1.0968E-2</v>
      </c>
      <c r="J4" s="4">
        <v>1.036</v>
      </c>
      <c r="K4" s="5">
        <v>1.226</v>
      </c>
      <c r="L4" s="5">
        <v>1.1639999999999999</v>
      </c>
      <c r="M4" s="5">
        <v>1.218</v>
      </c>
      <c r="N4" s="6">
        <v>1.0960000000000001</v>
      </c>
      <c r="O4" s="17">
        <f t="shared" si="2"/>
        <v>1.1480000000000001</v>
      </c>
      <c r="P4" s="17">
        <f t="shared" si="3"/>
        <v>1.1480000000000001E-2</v>
      </c>
      <c r="Q4" s="10">
        <v>2.54</v>
      </c>
      <c r="R4" s="11">
        <v>2.1160000000000001</v>
      </c>
      <c r="S4" s="11">
        <v>2.165</v>
      </c>
      <c r="T4" s="11">
        <v>2.1909999999999998</v>
      </c>
      <c r="U4" s="12">
        <v>2.1800000000000002</v>
      </c>
      <c r="V4" s="24">
        <f t="shared" si="4"/>
        <v>2.2383999999999999</v>
      </c>
      <c r="W4" s="25">
        <f t="shared" si="5"/>
        <v>2.2384000000000001E-2</v>
      </c>
      <c r="X4" s="10">
        <f t="shared" si="6"/>
        <v>2.0408460977388767</v>
      </c>
      <c r="Y4" s="12">
        <f t="shared" si="7"/>
        <v>1.9498257839721251</v>
      </c>
      <c r="AA4" s="30">
        <v>1</v>
      </c>
      <c r="AB4" s="30">
        <v>800</v>
      </c>
      <c r="AC4" s="31">
        <f>X14</f>
        <v>3.3501939103886462</v>
      </c>
      <c r="AD4" s="31">
        <f>Y14</f>
        <v>3.0661934070913421</v>
      </c>
    </row>
    <row r="5" spans="1:30">
      <c r="A5" s="4">
        <v>100</v>
      </c>
      <c r="B5" s="6">
        <v>20</v>
      </c>
      <c r="C5" s="2">
        <v>1.2270000000000001</v>
      </c>
      <c r="D5" s="2">
        <v>1.151</v>
      </c>
      <c r="E5" s="5">
        <v>1.18</v>
      </c>
      <c r="F5" s="5">
        <v>1.1339999999999999</v>
      </c>
      <c r="G5" s="6">
        <v>1.113</v>
      </c>
      <c r="H5" s="17">
        <f t="shared" si="0"/>
        <v>1.161</v>
      </c>
      <c r="I5" s="17">
        <f t="shared" si="1"/>
        <v>1.1610000000000001E-2</v>
      </c>
      <c r="J5" s="4">
        <v>1.1100000000000001</v>
      </c>
      <c r="K5" s="5">
        <v>1.1479999999999999</v>
      </c>
      <c r="L5" s="5">
        <v>1.2669999999999999</v>
      </c>
      <c r="M5" s="5">
        <v>1.125</v>
      </c>
      <c r="N5" s="6">
        <v>1.212</v>
      </c>
      <c r="O5" s="17">
        <f>AVERAGE(J5:N5)</f>
        <v>1.1724000000000001</v>
      </c>
      <c r="P5" s="17">
        <f t="shared" si="3"/>
        <v>1.1724000000000002E-2</v>
      </c>
      <c r="Q5" s="10">
        <v>2.54</v>
      </c>
      <c r="R5" s="11">
        <v>2.1160000000000001</v>
      </c>
      <c r="S5" s="11">
        <v>2.165</v>
      </c>
      <c r="T5" s="11">
        <v>2.1909999999999998</v>
      </c>
      <c r="U5" s="12">
        <v>2.1800000000000002</v>
      </c>
      <c r="V5" s="24">
        <f t="shared" si="4"/>
        <v>2.2383999999999999</v>
      </c>
      <c r="W5" s="25">
        <f t="shared" si="5"/>
        <v>2.2384000000000001E-2</v>
      </c>
      <c r="X5" s="10">
        <f t="shared" si="6"/>
        <v>1.9279931093884581</v>
      </c>
      <c r="Y5" s="12">
        <f t="shared" si="7"/>
        <v>1.9092459911293072</v>
      </c>
      <c r="AA5" s="30">
        <v>1</v>
      </c>
      <c r="AB5" s="30">
        <v>2000</v>
      </c>
      <c r="AC5" s="31">
        <f>X20</f>
        <v>3.6997168701279604</v>
      </c>
      <c r="AD5" s="31">
        <f>Y20</f>
        <v>3.6082372559215363</v>
      </c>
    </row>
    <row r="6" spans="1:30">
      <c r="A6" s="4">
        <v>100</v>
      </c>
      <c r="B6" s="6">
        <v>100</v>
      </c>
      <c r="C6" s="4">
        <v>1.0960000000000001</v>
      </c>
      <c r="D6" s="5">
        <v>1.1000000000000001</v>
      </c>
      <c r="E6" s="5">
        <v>1.1419999999999999</v>
      </c>
      <c r="F6" s="5">
        <v>1.2609999999999999</v>
      </c>
      <c r="G6" s="6">
        <v>1.101</v>
      </c>
      <c r="H6" s="17">
        <f t="shared" si="0"/>
        <v>1.1400000000000001</v>
      </c>
      <c r="I6" s="17">
        <f t="shared" si="1"/>
        <v>1.14E-2</v>
      </c>
      <c r="J6" s="4">
        <v>1.1140000000000001</v>
      </c>
      <c r="K6" s="5">
        <v>1.1850000000000001</v>
      </c>
      <c r="L6" s="5">
        <v>1.087</v>
      </c>
      <c r="M6" s="5">
        <v>1.1060000000000001</v>
      </c>
      <c r="N6" s="6">
        <v>1.2310000000000001</v>
      </c>
      <c r="O6" s="17">
        <f t="shared" si="2"/>
        <v>1.1446000000000001</v>
      </c>
      <c r="P6" s="17">
        <f t="shared" si="3"/>
        <v>1.1446000000000001E-2</v>
      </c>
      <c r="Q6" s="10">
        <v>2.54</v>
      </c>
      <c r="R6" s="11">
        <v>2.1160000000000001</v>
      </c>
      <c r="S6" s="11">
        <v>2.165</v>
      </c>
      <c r="T6" s="11">
        <v>2.1909999999999998</v>
      </c>
      <c r="U6" s="12">
        <v>2.1800000000000002</v>
      </c>
      <c r="V6" s="24">
        <f t="shared" si="4"/>
        <v>2.2383999999999999</v>
      </c>
      <c r="W6" s="25">
        <f t="shared" si="5"/>
        <v>2.2384000000000001E-2</v>
      </c>
      <c r="X6" s="10">
        <f t="shared" si="6"/>
        <v>1.9635087719298243</v>
      </c>
      <c r="Y6" s="12">
        <f t="shared" si="7"/>
        <v>1.955617683033374</v>
      </c>
      <c r="AA6" s="30">
        <v>1</v>
      </c>
      <c r="AB6" s="30">
        <v>4000</v>
      </c>
      <c r="AC6" s="31">
        <f>X26</f>
        <v>3.7348020987688835</v>
      </c>
      <c r="AD6" s="31">
        <f>Y26</f>
        <v>3.6924749610710297</v>
      </c>
    </row>
    <row r="7" spans="1:30">
      <c r="A7" s="4">
        <v>100</v>
      </c>
      <c r="B7" s="6" t="s">
        <v>10</v>
      </c>
      <c r="C7" s="4"/>
      <c r="D7" s="5"/>
      <c r="E7" s="5"/>
      <c r="F7" s="5"/>
      <c r="G7" s="6"/>
      <c r="H7" s="17">
        <f>AVERAGE(H2:H6)</f>
        <v>1.1493200000000001</v>
      </c>
      <c r="I7" s="17">
        <f>AVERAGE(I2:I6)</f>
        <v>1.14932E-2</v>
      </c>
      <c r="J7" s="4"/>
      <c r="K7" s="5"/>
      <c r="L7" s="5"/>
      <c r="M7" s="5"/>
      <c r="N7" s="6"/>
      <c r="O7" s="17">
        <f>AVERAGE(O2:O6)</f>
        <v>1.1781999999999999</v>
      </c>
      <c r="P7" s="17">
        <f>AVERAGE(P2:P6)</f>
        <v>1.1782000000000001E-2</v>
      </c>
      <c r="Q7" s="10"/>
      <c r="R7" s="11"/>
      <c r="S7" s="11"/>
      <c r="T7" s="11"/>
      <c r="U7" s="12"/>
      <c r="V7" s="24"/>
      <c r="W7" s="25">
        <f>AVERAGE(W2:W6)</f>
        <v>2.2384000000000001E-2</v>
      </c>
      <c r="X7" s="10"/>
      <c r="Y7" s="12"/>
      <c r="AA7" s="30">
        <v>4</v>
      </c>
      <c r="AB7" s="30">
        <v>100</v>
      </c>
      <c r="AC7" s="31">
        <f>X3</f>
        <v>2.0543318649045519</v>
      </c>
      <c r="AD7" s="31">
        <f>Y3</f>
        <v>1.9447437011294522</v>
      </c>
    </row>
    <row r="8" spans="1:30">
      <c r="A8" s="4">
        <v>400</v>
      </c>
      <c r="B8" s="6">
        <v>1</v>
      </c>
      <c r="C8" s="4">
        <v>2.665</v>
      </c>
      <c r="D8" s="5">
        <v>3.0830000000000002</v>
      </c>
      <c r="E8" s="5">
        <v>2.74</v>
      </c>
      <c r="F8" s="5">
        <v>3.1219999999999999</v>
      </c>
      <c r="G8" s="6">
        <v>2.669</v>
      </c>
      <c r="H8" s="17">
        <f t="shared" si="0"/>
        <v>2.8557999999999999</v>
      </c>
      <c r="I8" s="17">
        <f t="shared" si="1"/>
        <v>7.1395E-3</v>
      </c>
      <c r="J8" s="4">
        <v>3.157</v>
      </c>
      <c r="K8" s="5">
        <v>2.726</v>
      </c>
      <c r="L8" s="5">
        <v>3.238</v>
      </c>
      <c r="M8" s="5">
        <v>3.1520000000000001</v>
      </c>
      <c r="N8" s="6">
        <v>2.774</v>
      </c>
      <c r="O8" s="17">
        <f t="shared" si="2"/>
        <v>3.0094000000000003</v>
      </c>
      <c r="P8" s="17">
        <f t="shared" si="3"/>
        <v>7.5235000000000007E-3</v>
      </c>
      <c r="Q8" s="10">
        <v>8.1359999999999992</v>
      </c>
      <c r="R8" s="11">
        <v>8.3000000000000007</v>
      </c>
      <c r="S8" s="11">
        <v>8.1189999999999998</v>
      </c>
      <c r="T8" s="11">
        <v>8.3450000000000006</v>
      </c>
      <c r="U8" s="12">
        <v>8.1029999999999998</v>
      </c>
      <c r="V8" s="24">
        <f t="shared" si="4"/>
        <v>8.2005999999999997</v>
      </c>
      <c r="W8" s="25">
        <f t="shared" si="5"/>
        <v>2.0501499999999999E-2</v>
      </c>
      <c r="X8" s="10">
        <f t="shared" si="6"/>
        <v>2.8715596330275228</v>
      </c>
      <c r="Y8" s="12">
        <f t="shared" si="7"/>
        <v>2.7249950156177309</v>
      </c>
      <c r="AA8" s="30">
        <v>4</v>
      </c>
      <c r="AB8" s="30">
        <v>400</v>
      </c>
      <c r="AC8" s="31">
        <f>X9</f>
        <v>3.2663905042619295</v>
      </c>
      <c r="AD8" s="31">
        <f>Y9</f>
        <v>3.0815421614309333</v>
      </c>
    </row>
    <row r="9" spans="1:30">
      <c r="A9" s="4">
        <v>400</v>
      </c>
      <c r="B9" s="6">
        <v>4</v>
      </c>
      <c r="C9" s="4">
        <v>2.54</v>
      </c>
      <c r="D9" s="5">
        <v>2.448</v>
      </c>
      <c r="E9" s="5">
        <v>2.5779999999999998</v>
      </c>
      <c r="F9" s="5">
        <v>2.5219999999999998</v>
      </c>
      <c r="G9" s="6">
        <v>2.4649999999999999</v>
      </c>
      <c r="H9" s="17">
        <f t="shared" si="0"/>
        <v>2.5105999999999997</v>
      </c>
      <c r="I9" s="17">
        <f t="shared" si="1"/>
        <v>6.2764999999999991E-3</v>
      </c>
      <c r="J9" s="4">
        <v>2.6840000000000002</v>
      </c>
      <c r="K9" s="5">
        <v>2.5670000000000002</v>
      </c>
      <c r="L9" s="5">
        <v>2.843</v>
      </c>
      <c r="M9" s="5">
        <v>2.56</v>
      </c>
      <c r="N9" s="6">
        <v>2.6520000000000001</v>
      </c>
      <c r="O9" s="17">
        <f t="shared" si="2"/>
        <v>2.6612</v>
      </c>
      <c r="P9" s="17">
        <f t="shared" si="3"/>
        <v>6.6530000000000001E-3</v>
      </c>
      <c r="Q9" s="10">
        <v>8.1359999999999992</v>
      </c>
      <c r="R9" s="11">
        <v>8.3000000000000007</v>
      </c>
      <c r="S9" s="11">
        <v>8.1189999999999998</v>
      </c>
      <c r="T9" s="11">
        <v>8.3450000000000006</v>
      </c>
      <c r="U9" s="12">
        <v>8.1029999999999998</v>
      </c>
      <c r="V9" s="24">
        <f t="shared" si="4"/>
        <v>8.2005999999999997</v>
      </c>
      <c r="W9" s="25">
        <f t="shared" si="5"/>
        <v>2.0501499999999999E-2</v>
      </c>
      <c r="X9" s="10">
        <f t="shared" si="6"/>
        <v>3.2663905042619295</v>
      </c>
      <c r="Y9" s="12">
        <f t="shared" si="7"/>
        <v>3.0815421614309333</v>
      </c>
      <c r="AA9" s="30">
        <v>4</v>
      </c>
      <c r="AB9" s="30">
        <v>800</v>
      </c>
      <c r="AC9" s="31">
        <f>X15</f>
        <v>3.6891554222888563</v>
      </c>
      <c r="AD9" s="31">
        <f>Y15</f>
        <v>3.4612958226768975</v>
      </c>
    </row>
    <row r="10" spans="1:30">
      <c r="A10" s="4">
        <v>400</v>
      </c>
      <c r="B10" s="6">
        <v>10</v>
      </c>
      <c r="C10" s="4">
        <v>2.5350000000000001</v>
      </c>
      <c r="D10" s="5">
        <v>2.4209999999999998</v>
      </c>
      <c r="E10" s="5">
        <v>2.528</v>
      </c>
      <c r="F10" s="5">
        <v>2.5779999999999998</v>
      </c>
      <c r="G10" s="6">
        <v>2.5630000000000002</v>
      </c>
      <c r="H10" s="17">
        <f t="shared" si="0"/>
        <v>2.5249999999999999</v>
      </c>
      <c r="I10" s="17">
        <f t="shared" si="1"/>
        <v>6.3124999999999995E-3</v>
      </c>
      <c r="J10" s="4">
        <v>2.637</v>
      </c>
      <c r="K10" s="5">
        <v>2.7490000000000001</v>
      </c>
      <c r="L10" s="5">
        <v>2.7989999999999999</v>
      </c>
      <c r="M10" s="5">
        <v>2.5470000000000002</v>
      </c>
      <c r="N10" s="6">
        <v>2.552</v>
      </c>
      <c r="O10" s="17">
        <f t="shared" si="2"/>
        <v>2.6568000000000001</v>
      </c>
      <c r="P10" s="17">
        <f t="shared" si="3"/>
        <v>6.6420000000000003E-3</v>
      </c>
      <c r="Q10" s="10">
        <v>8.1359999999999992</v>
      </c>
      <c r="R10" s="11">
        <v>8.3000000000000007</v>
      </c>
      <c r="S10" s="11">
        <v>8.1189999999999998</v>
      </c>
      <c r="T10" s="11">
        <v>8.3450000000000006</v>
      </c>
      <c r="U10" s="12">
        <v>8.1029999999999998</v>
      </c>
      <c r="V10" s="24">
        <f t="shared" si="4"/>
        <v>8.2005999999999997</v>
      </c>
      <c r="W10" s="25">
        <f t="shared" si="5"/>
        <v>2.0501499999999999E-2</v>
      </c>
      <c r="X10" s="10">
        <f t="shared" si="6"/>
        <v>3.2477623762376235</v>
      </c>
      <c r="Y10" s="12">
        <f t="shared" si="7"/>
        <v>3.0866455886781088</v>
      </c>
      <c r="AA10" s="30">
        <v>4</v>
      </c>
      <c r="AB10" s="30">
        <v>2000</v>
      </c>
      <c r="AC10" s="32">
        <f>X21</f>
        <v>3.8471170757819069</v>
      </c>
      <c r="AD10" s="32">
        <f>Y21</f>
        <v>3.790735787213201</v>
      </c>
    </row>
    <row r="11" spans="1:30">
      <c r="A11" s="4">
        <v>400</v>
      </c>
      <c r="B11" s="6">
        <v>20</v>
      </c>
      <c r="C11" s="4">
        <v>2.4420000000000002</v>
      </c>
      <c r="D11" s="5">
        <v>2.5760000000000001</v>
      </c>
      <c r="E11" s="5">
        <v>2.4289999999999998</v>
      </c>
      <c r="F11" s="5">
        <v>2.4329999999999998</v>
      </c>
      <c r="G11" s="6">
        <v>2.5720000000000001</v>
      </c>
      <c r="H11" s="17">
        <f t="shared" si="0"/>
        <v>2.4904000000000002</v>
      </c>
      <c r="I11" s="17">
        <f t="shared" si="1"/>
        <v>6.2260000000000006E-3</v>
      </c>
      <c r="J11" s="4">
        <v>2.5609999999999999</v>
      </c>
      <c r="K11" s="5">
        <v>2.5529999999999999</v>
      </c>
      <c r="L11" s="5">
        <v>2.6190000000000002</v>
      </c>
      <c r="M11" s="5">
        <v>3.077</v>
      </c>
      <c r="N11" s="6">
        <v>2.5870000000000002</v>
      </c>
      <c r="O11" s="17">
        <f t="shared" si="2"/>
        <v>2.6794000000000002</v>
      </c>
      <c r="P11" s="17">
        <f t="shared" si="3"/>
        <v>6.6985000000000005E-3</v>
      </c>
      <c r="Q11" s="10">
        <v>8.1359999999999992</v>
      </c>
      <c r="R11" s="11">
        <v>8.3000000000000007</v>
      </c>
      <c r="S11" s="11">
        <v>8.1189999999999998</v>
      </c>
      <c r="T11" s="11">
        <v>8.3450000000000006</v>
      </c>
      <c r="U11" s="12">
        <v>8.1029999999999998</v>
      </c>
      <c r="V11" s="24">
        <f t="shared" si="4"/>
        <v>8.2005999999999997</v>
      </c>
      <c r="W11" s="25">
        <f t="shared" si="5"/>
        <v>2.0501499999999999E-2</v>
      </c>
      <c r="X11" s="10">
        <f t="shared" si="6"/>
        <v>3.2928846771602953</v>
      </c>
      <c r="Y11" s="12">
        <f t="shared" si="7"/>
        <v>3.0606105844592069</v>
      </c>
      <c r="AA11" s="30">
        <v>4</v>
      </c>
      <c r="AB11" s="30">
        <v>4000</v>
      </c>
      <c r="AC11" s="31">
        <f>X27</f>
        <v>3.8891336626456909</v>
      </c>
      <c r="AD11" s="31">
        <f>Y27</f>
        <v>3.9159639231167613</v>
      </c>
    </row>
    <row r="12" spans="1:30">
      <c r="A12" s="4">
        <v>400</v>
      </c>
      <c r="B12" s="6">
        <v>100</v>
      </c>
      <c r="C12" s="4">
        <v>2.5350000000000001</v>
      </c>
      <c r="D12" s="5">
        <v>2.9870000000000001</v>
      </c>
      <c r="E12" s="5">
        <v>3.012</v>
      </c>
      <c r="F12" s="5">
        <v>2.6789999999999998</v>
      </c>
      <c r="G12" s="6">
        <v>2.976</v>
      </c>
      <c r="H12" s="17">
        <f t="shared" si="0"/>
        <v>2.8378000000000001</v>
      </c>
      <c r="I12" s="17">
        <f t="shared" si="1"/>
        <v>7.0945000000000001E-3</v>
      </c>
      <c r="J12" s="4">
        <v>2.5089999999999999</v>
      </c>
      <c r="K12" s="5">
        <v>2.802</v>
      </c>
      <c r="L12" s="5">
        <v>2.5049999999999999</v>
      </c>
      <c r="M12" s="5">
        <v>2.99</v>
      </c>
      <c r="N12" s="6">
        <v>2.5009999999999999</v>
      </c>
      <c r="O12" s="17">
        <f t="shared" si="2"/>
        <v>2.6614</v>
      </c>
      <c r="P12" s="17">
        <f t="shared" si="3"/>
        <v>6.6534999999999997E-3</v>
      </c>
      <c r="Q12" s="10">
        <v>8.1359999999999992</v>
      </c>
      <c r="R12" s="11">
        <v>8.3000000000000007</v>
      </c>
      <c r="S12" s="11">
        <v>8.1189999999999998</v>
      </c>
      <c r="T12" s="11">
        <v>8.3450000000000006</v>
      </c>
      <c r="U12" s="12">
        <v>8.1029999999999998</v>
      </c>
      <c r="V12" s="24">
        <f t="shared" si="4"/>
        <v>8.2005999999999997</v>
      </c>
      <c r="W12" s="25">
        <f t="shared" si="5"/>
        <v>2.0501499999999999E-2</v>
      </c>
      <c r="X12" s="10">
        <f t="shared" si="6"/>
        <v>2.8897737684121498</v>
      </c>
      <c r="Y12" s="12">
        <f t="shared" si="7"/>
        <v>3.0813105884121139</v>
      </c>
      <c r="AA12" s="30">
        <v>10</v>
      </c>
      <c r="AB12" s="30">
        <v>100</v>
      </c>
      <c r="AC12" s="31">
        <f>X4</f>
        <v>2.0408460977388767</v>
      </c>
      <c r="AD12" s="31">
        <f>Y4</f>
        <v>1.9498257839721251</v>
      </c>
    </row>
    <row r="13" spans="1:30">
      <c r="A13" s="4">
        <v>400</v>
      </c>
      <c r="B13" s="6" t="s">
        <v>10</v>
      </c>
      <c r="C13" s="4"/>
      <c r="D13" s="5"/>
      <c r="E13" s="5"/>
      <c r="F13" s="5"/>
      <c r="G13" s="6"/>
      <c r="H13" s="17">
        <f>AVERAGE(H8:H12)</f>
        <v>2.6439199999999996</v>
      </c>
      <c r="I13" s="17">
        <f>AVERAGE(I8:I12)</f>
        <v>6.609799999999999E-3</v>
      </c>
      <c r="J13" s="4"/>
      <c r="K13" s="5"/>
      <c r="L13" s="5"/>
      <c r="M13" s="5"/>
      <c r="N13" s="6"/>
      <c r="O13" s="17">
        <f>AVERAGE(O8:O12)</f>
        <v>2.7336400000000003</v>
      </c>
      <c r="P13" s="17">
        <f>AVERAGE(P8:P12)</f>
        <v>6.8341000000000009E-3</v>
      </c>
      <c r="Q13" s="10"/>
      <c r="R13" s="11"/>
      <c r="S13" s="11"/>
      <c r="T13" s="11"/>
      <c r="U13" s="12"/>
      <c r="V13" s="24"/>
      <c r="W13" s="25">
        <f>AVERAGE(W8:W12)</f>
        <v>2.0501499999999999E-2</v>
      </c>
      <c r="X13" s="10"/>
      <c r="Y13" s="12"/>
      <c r="AA13" s="30">
        <v>10</v>
      </c>
      <c r="AB13" s="30">
        <v>400</v>
      </c>
      <c r="AC13" s="31">
        <f>X10</f>
        <v>3.2477623762376235</v>
      </c>
      <c r="AD13" s="31">
        <f>Y10</f>
        <v>3.0866455886781088</v>
      </c>
    </row>
    <row r="14" spans="1:30">
      <c r="A14" s="4">
        <v>800</v>
      </c>
      <c r="B14" s="6">
        <v>1</v>
      </c>
      <c r="C14" s="4">
        <v>4.6500000000000004</v>
      </c>
      <c r="D14" s="5">
        <v>4.93</v>
      </c>
      <c r="E14" s="5">
        <v>4.774</v>
      </c>
      <c r="F14" s="5">
        <v>4.9859999999999998</v>
      </c>
      <c r="G14" s="6">
        <v>4.8979999999999997</v>
      </c>
      <c r="H14" s="17">
        <f t="shared" si="0"/>
        <v>4.8475999999999999</v>
      </c>
      <c r="I14" s="17">
        <f t="shared" si="1"/>
        <v>6.0594999999999998E-3</v>
      </c>
      <c r="J14" s="4">
        <v>5.4080000000000004</v>
      </c>
      <c r="K14" s="5">
        <v>5.2990000000000004</v>
      </c>
      <c r="L14" s="5">
        <v>5.3630000000000004</v>
      </c>
      <c r="M14" s="5">
        <v>5.48</v>
      </c>
      <c r="N14" s="6">
        <v>4.9329999999999998</v>
      </c>
      <c r="O14" s="17">
        <f t="shared" si="2"/>
        <v>5.2965999999999998</v>
      </c>
      <c r="P14" s="17">
        <f t="shared" si="3"/>
        <v>6.6207499999999999E-3</v>
      </c>
      <c r="Q14" s="10">
        <v>16.161000000000001</v>
      </c>
      <c r="R14" s="11">
        <v>16.23</v>
      </c>
      <c r="S14" s="11">
        <v>16.332999999999998</v>
      </c>
      <c r="T14" s="11">
        <v>16.395</v>
      </c>
      <c r="U14" s="12">
        <v>16.082999999999998</v>
      </c>
      <c r="V14" s="24">
        <f t="shared" si="4"/>
        <v>16.240400000000001</v>
      </c>
      <c r="W14" s="25">
        <f t="shared" si="5"/>
        <v>2.0300500000000003E-2</v>
      </c>
      <c r="X14" s="10">
        <f t="shared" si="6"/>
        <v>3.3501939103886462</v>
      </c>
      <c r="Y14" s="12">
        <f t="shared" si="7"/>
        <v>3.0661934070913421</v>
      </c>
      <c r="AA14" s="30">
        <v>10</v>
      </c>
      <c r="AB14" s="30">
        <v>800</v>
      </c>
      <c r="AC14" s="31">
        <f>X16</f>
        <v>3.6703127824986446</v>
      </c>
      <c r="AD14" s="31">
        <f>Y16</f>
        <v>3.5239335156012674</v>
      </c>
    </row>
    <row r="15" spans="1:30">
      <c r="A15" s="4">
        <v>800</v>
      </c>
      <c r="B15" s="6">
        <v>4</v>
      </c>
      <c r="C15" s="4">
        <v>4.3879999999999999</v>
      </c>
      <c r="D15" s="5">
        <v>4.3730000000000002</v>
      </c>
      <c r="E15" s="5">
        <v>4.3849999999999998</v>
      </c>
      <c r="F15" s="5">
        <v>4.4930000000000003</v>
      </c>
      <c r="G15" s="6">
        <v>4.3719999999999999</v>
      </c>
      <c r="H15" s="17">
        <f t="shared" si="0"/>
        <v>4.4021999999999997</v>
      </c>
      <c r="I15" s="17">
        <f t="shared" si="1"/>
        <v>5.5027499999999998E-3</v>
      </c>
      <c r="J15" s="4">
        <v>4.4950000000000001</v>
      </c>
      <c r="K15" s="5">
        <v>4.6440000000000001</v>
      </c>
      <c r="L15" s="5">
        <v>5.0549999999999997</v>
      </c>
      <c r="M15" s="5">
        <v>4.8070000000000004</v>
      </c>
      <c r="N15" s="6">
        <v>4.4589999999999996</v>
      </c>
      <c r="O15" s="17">
        <f t="shared" si="2"/>
        <v>4.6919999999999993</v>
      </c>
      <c r="P15" s="17">
        <f t="shared" si="3"/>
        <v>5.8649999999999987E-3</v>
      </c>
      <c r="Q15" s="10">
        <v>16.161000000000001</v>
      </c>
      <c r="R15" s="11">
        <v>16.23</v>
      </c>
      <c r="S15" s="11">
        <v>16.332999999999998</v>
      </c>
      <c r="T15" s="11">
        <v>16.395</v>
      </c>
      <c r="U15" s="12">
        <v>16.082999999999998</v>
      </c>
      <c r="V15" s="24">
        <f t="shared" si="4"/>
        <v>16.240400000000001</v>
      </c>
      <c r="W15" s="25">
        <f t="shared" si="5"/>
        <v>2.0300500000000003E-2</v>
      </c>
      <c r="X15" s="10">
        <f t="shared" si="6"/>
        <v>3.6891554222888563</v>
      </c>
      <c r="Y15" s="12">
        <f t="shared" si="7"/>
        <v>3.4612958226768975</v>
      </c>
      <c r="AA15" s="30">
        <v>10</v>
      </c>
      <c r="AB15" s="30">
        <v>2000</v>
      </c>
      <c r="AC15" s="31">
        <f>X22</f>
        <v>3.8462347094801221</v>
      </c>
      <c r="AD15" s="31">
        <f>Y22</f>
        <v>3.8424891638502223</v>
      </c>
    </row>
    <row r="16" spans="1:30">
      <c r="A16" s="4">
        <v>800</v>
      </c>
      <c r="B16" s="6">
        <v>10</v>
      </c>
      <c r="C16" s="4">
        <v>4.29</v>
      </c>
      <c r="D16" s="5">
        <v>4.3319999999999999</v>
      </c>
      <c r="E16" s="5">
        <v>4.5620000000000003</v>
      </c>
      <c r="F16" s="5">
        <v>4.3159999999999998</v>
      </c>
      <c r="G16" s="6">
        <v>4.6239999999999997</v>
      </c>
      <c r="H16" s="17">
        <f t="shared" si="0"/>
        <v>4.4247999999999994</v>
      </c>
      <c r="I16" s="17">
        <f t="shared" si="1"/>
        <v>5.5309999999999995E-3</v>
      </c>
      <c r="J16" s="4">
        <v>4.6740000000000004</v>
      </c>
      <c r="K16" s="5">
        <v>4.407</v>
      </c>
      <c r="L16" s="5">
        <v>4.7939999999999996</v>
      </c>
      <c r="M16" s="5">
        <v>4.7679999999999998</v>
      </c>
      <c r="N16" s="6">
        <v>4.4000000000000004</v>
      </c>
      <c r="O16" s="17">
        <f t="shared" si="2"/>
        <v>4.6086</v>
      </c>
      <c r="P16" s="17">
        <f t="shared" si="3"/>
        <v>5.7607500000000002E-3</v>
      </c>
      <c r="Q16" s="10">
        <v>16.161000000000001</v>
      </c>
      <c r="R16" s="11">
        <v>16.23</v>
      </c>
      <c r="S16" s="11">
        <v>16.332999999999998</v>
      </c>
      <c r="T16" s="11">
        <v>16.395</v>
      </c>
      <c r="U16" s="12">
        <v>16.082999999999998</v>
      </c>
      <c r="V16" s="24">
        <f t="shared" si="4"/>
        <v>16.240400000000001</v>
      </c>
      <c r="W16" s="25">
        <f t="shared" si="5"/>
        <v>2.0300500000000003E-2</v>
      </c>
      <c r="X16" s="10">
        <f t="shared" si="6"/>
        <v>3.6703127824986446</v>
      </c>
      <c r="Y16" s="12">
        <f t="shared" si="7"/>
        <v>3.5239335156012674</v>
      </c>
      <c r="AA16" s="30">
        <v>10</v>
      </c>
      <c r="AB16" s="30">
        <v>4000</v>
      </c>
      <c r="AC16" s="31">
        <f>X28</f>
        <v>3.9777266049946398</v>
      </c>
      <c r="AD16" s="31">
        <f>Y28</f>
        <v>4.0253929988448593</v>
      </c>
    </row>
    <row r="17" spans="1:30">
      <c r="A17" s="4">
        <v>800</v>
      </c>
      <c r="B17" s="6">
        <v>20</v>
      </c>
      <c r="C17" s="4">
        <v>4.3310000000000004</v>
      </c>
      <c r="D17" s="5">
        <v>4.47</v>
      </c>
      <c r="E17" s="5">
        <v>4.3159999999999998</v>
      </c>
      <c r="F17" s="5">
        <v>4.5549999999999997</v>
      </c>
      <c r="G17" s="6">
        <v>4.5570000000000004</v>
      </c>
      <c r="H17" s="17">
        <f t="shared" si="0"/>
        <v>4.4458000000000002</v>
      </c>
      <c r="I17" s="17">
        <f t="shared" si="1"/>
        <v>5.5572500000000006E-3</v>
      </c>
      <c r="J17" s="4">
        <v>4.5380000000000003</v>
      </c>
      <c r="K17" s="5">
        <v>4.4139999999999997</v>
      </c>
      <c r="L17" s="5">
        <v>4.78</v>
      </c>
      <c r="M17" s="5">
        <v>4.415</v>
      </c>
      <c r="N17" s="6">
        <v>4.7329999999999997</v>
      </c>
      <c r="O17" s="17">
        <f t="shared" si="2"/>
        <v>4.5759999999999996</v>
      </c>
      <c r="P17" s="17">
        <f t="shared" si="3"/>
        <v>5.7199999999999994E-3</v>
      </c>
      <c r="Q17" s="10">
        <v>16.161000000000001</v>
      </c>
      <c r="R17" s="11">
        <v>16.23</v>
      </c>
      <c r="S17" s="11">
        <v>16.332999999999998</v>
      </c>
      <c r="T17" s="11">
        <v>16.395</v>
      </c>
      <c r="U17" s="12">
        <v>16.082999999999998</v>
      </c>
      <c r="V17" s="24">
        <f t="shared" si="4"/>
        <v>16.240400000000001</v>
      </c>
      <c r="W17" s="25">
        <f t="shared" si="5"/>
        <v>2.0300500000000003E-2</v>
      </c>
      <c r="X17" s="10">
        <f t="shared" si="6"/>
        <v>3.6529758423680776</v>
      </c>
      <c r="Y17" s="12">
        <f t="shared" si="7"/>
        <v>3.549038461538462</v>
      </c>
      <c r="AA17" s="30">
        <v>20</v>
      </c>
      <c r="AB17" s="30">
        <v>100</v>
      </c>
      <c r="AC17" s="31">
        <f>X5</f>
        <v>1.9279931093884581</v>
      </c>
      <c r="AD17" s="31">
        <f>Y5</f>
        <v>1.9092459911293072</v>
      </c>
    </row>
    <row r="18" spans="1:30">
      <c r="A18" s="4">
        <v>800</v>
      </c>
      <c r="B18" s="6">
        <v>100</v>
      </c>
      <c r="C18" s="4">
        <v>4.4649999999999999</v>
      </c>
      <c r="D18" s="5">
        <v>4.8780000000000001</v>
      </c>
      <c r="E18" s="5">
        <v>4.41</v>
      </c>
      <c r="F18" s="5">
        <v>4.7640000000000002</v>
      </c>
      <c r="G18" s="6">
        <v>4.8419999999999996</v>
      </c>
      <c r="H18" s="17">
        <f t="shared" si="0"/>
        <v>4.6717999999999993</v>
      </c>
      <c r="I18" s="17">
        <f t="shared" si="1"/>
        <v>5.8397499999999995E-3</v>
      </c>
      <c r="J18" s="4">
        <v>4.3529999999999998</v>
      </c>
      <c r="K18" s="5">
        <v>4.3419999999999996</v>
      </c>
      <c r="L18" s="5">
        <v>4.407</v>
      </c>
      <c r="M18" s="5">
        <v>4.4080000000000004</v>
      </c>
      <c r="N18" s="6">
        <v>4.3579999999999997</v>
      </c>
      <c r="O18" s="17">
        <f t="shared" si="2"/>
        <v>4.3736000000000006</v>
      </c>
      <c r="P18" s="17">
        <f t="shared" si="3"/>
        <v>5.4670000000000005E-3</v>
      </c>
      <c r="Q18" s="10">
        <v>16.161000000000001</v>
      </c>
      <c r="R18" s="11">
        <v>16.23</v>
      </c>
      <c r="S18" s="11">
        <v>16.332999999999998</v>
      </c>
      <c r="T18" s="11">
        <v>16.395</v>
      </c>
      <c r="U18" s="12">
        <v>16.082999999999998</v>
      </c>
      <c r="V18" s="24">
        <f t="shared" si="4"/>
        <v>16.240400000000001</v>
      </c>
      <c r="W18" s="25">
        <f t="shared" si="5"/>
        <v>2.0300500000000003E-2</v>
      </c>
      <c r="X18" s="10">
        <f t="shared" si="6"/>
        <v>3.4762618262768106</v>
      </c>
      <c r="Y18" s="12">
        <f t="shared" si="7"/>
        <v>3.7132796780684103</v>
      </c>
      <c r="AA18" s="30">
        <v>20</v>
      </c>
      <c r="AB18" s="30">
        <v>400</v>
      </c>
      <c r="AC18" s="31">
        <f>X11</f>
        <v>3.2928846771602953</v>
      </c>
      <c r="AD18" s="31">
        <f>Y11</f>
        <v>3.0606105844592069</v>
      </c>
    </row>
    <row r="19" spans="1:30">
      <c r="A19" s="4">
        <v>800</v>
      </c>
      <c r="B19" s="6" t="s">
        <v>10</v>
      </c>
      <c r="C19" s="4"/>
      <c r="D19" s="5"/>
      <c r="E19" s="5"/>
      <c r="F19" s="5"/>
      <c r="G19" s="6"/>
      <c r="H19" s="17">
        <f>AVERAGE(H14:H18)</f>
        <v>4.55844</v>
      </c>
      <c r="I19" s="17">
        <f>AVERAGE(I14:I18)</f>
        <v>5.6980499999999988E-3</v>
      </c>
      <c r="J19" s="4"/>
      <c r="K19" s="5"/>
      <c r="L19" s="5"/>
      <c r="M19" s="5"/>
      <c r="N19" s="6"/>
      <c r="O19" s="17">
        <f>AVERAGE(O14:O18)</f>
        <v>4.7093599999999993</v>
      </c>
      <c r="P19" s="17">
        <f>AVERAGE(P14:P18)</f>
        <v>5.8866999999999999E-3</v>
      </c>
      <c r="Q19" s="10"/>
      <c r="R19" s="11"/>
      <c r="S19" s="11"/>
      <c r="T19" s="11"/>
      <c r="U19" s="12"/>
      <c r="V19" s="24"/>
      <c r="W19" s="25">
        <f>AVERAGE(W14:W18)</f>
        <v>2.0300500000000003E-2</v>
      </c>
      <c r="X19" s="10"/>
      <c r="Y19" s="12"/>
      <c r="AA19" s="30">
        <v>20</v>
      </c>
      <c r="AB19" s="30">
        <v>800</v>
      </c>
      <c r="AC19" s="31">
        <f>X17</f>
        <v>3.6529758423680776</v>
      </c>
      <c r="AD19" s="31">
        <f>Y17</f>
        <v>3.549038461538462</v>
      </c>
    </row>
    <row r="20" spans="1:30">
      <c r="A20" s="4">
        <v>2000</v>
      </c>
      <c r="B20" s="6">
        <v>1</v>
      </c>
      <c r="C20" s="4">
        <v>10.821</v>
      </c>
      <c r="D20" s="5">
        <v>10.686999999999999</v>
      </c>
      <c r="E20" s="5">
        <v>10.991</v>
      </c>
      <c r="F20" s="5">
        <v>11.156000000000001</v>
      </c>
      <c r="G20" s="6">
        <v>10.737</v>
      </c>
      <c r="H20" s="17">
        <f t="shared" si="0"/>
        <v>10.878399999999999</v>
      </c>
      <c r="I20" s="17">
        <f t="shared" si="1"/>
        <v>5.4391999999999999E-3</v>
      </c>
      <c r="J20" s="4">
        <v>11.066000000000001</v>
      </c>
      <c r="K20" s="5">
        <v>11.385999999999999</v>
      </c>
      <c r="L20" s="5">
        <v>11.236000000000001</v>
      </c>
      <c r="M20" s="5">
        <v>10.996</v>
      </c>
      <c r="N20" s="6">
        <v>11.087</v>
      </c>
      <c r="O20" s="17">
        <f t="shared" si="2"/>
        <v>11.154199999999999</v>
      </c>
      <c r="P20" s="17">
        <f t="shared" si="3"/>
        <v>5.5770999999999998E-3</v>
      </c>
      <c r="Q20" s="10">
        <v>39.994999999999997</v>
      </c>
      <c r="R20" s="11">
        <v>40.378</v>
      </c>
      <c r="S20" s="11">
        <v>40.293999999999997</v>
      </c>
      <c r="T20" s="11">
        <v>40.299999999999997</v>
      </c>
      <c r="U20" s="12">
        <v>40.268000000000001</v>
      </c>
      <c r="V20" s="24">
        <f t="shared" si="4"/>
        <v>40.247</v>
      </c>
      <c r="W20" s="25">
        <f t="shared" si="5"/>
        <v>2.0123499999999999E-2</v>
      </c>
      <c r="X20" s="10">
        <f t="shared" si="6"/>
        <v>3.6997168701279604</v>
      </c>
      <c r="Y20" s="12">
        <f t="shared" si="7"/>
        <v>3.6082372559215363</v>
      </c>
      <c r="AA20" s="30">
        <v>20</v>
      </c>
      <c r="AB20" s="30">
        <v>2000</v>
      </c>
      <c r="AC20" s="31">
        <f>X23</f>
        <v>3.952604494028912</v>
      </c>
      <c r="AD20" s="31">
        <f>Y23</f>
        <v>3.855445923939075</v>
      </c>
    </row>
    <row r="21" spans="1:30">
      <c r="A21" s="4">
        <v>2000</v>
      </c>
      <c r="B21" s="6">
        <v>4</v>
      </c>
      <c r="C21" s="4">
        <v>10.130000000000001</v>
      </c>
      <c r="D21" s="5">
        <v>10.746</v>
      </c>
      <c r="E21" s="5">
        <v>10.214</v>
      </c>
      <c r="F21" s="5">
        <v>10.55</v>
      </c>
      <c r="G21" s="6">
        <v>10.667999999999999</v>
      </c>
      <c r="H21" s="17">
        <f t="shared" si="0"/>
        <v>10.461600000000001</v>
      </c>
      <c r="I21" s="17">
        <f t="shared" si="1"/>
        <v>5.2308000000000007E-3</v>
      </c>
      <c r="J21" s="4">
        <v>10.433999999999999</v>
      </c>
      <c r="K21" s="5">
        <v>10.957000000000001</v>
      </c>
      <c r="L21" s="5">
        <v>10.474</v>
      </c>
      <c r="M21" s="5">
        <v>10.784000000000001</v>
      </c>
      <c r="N21" s="6">
        <v>10.436999999999999</v>
      </c>
      <c r="O21" s="17">
        <f t="shared" si="2"/>
        <v>10.6172</v>
      </c>
      <c r="P21" s="17">
        <f t="shared" si="3"/>
        <v>5.3086000000000001E-3</v>
      </c>
      <c r="Q21" s="10">
        <v>39.994999999999997</v>
      </c>
      <c r="R21" s="11">
        <v>40.378</v>
      </c>
      <c r="S21" s="11">
        <v>40.293999999999997</v>
      </c>
      <c r="T21" s="11">
        <v>40.299999999999997</v>
      </c>
      <c r="U21" s="12">
        <v>40.268000000000001</v>
      </c>
      <c r="V21" s="24">
        <f t="shared" si="4"/>
        <v>40.247</v>
      </c>
      <c r="W21" s="25">
        <f t="shared" si="5"/>
        <v>2.0123499999999999E-2</v>
      </c>
      <c r="X21" s="10">
        <f t="shared" si="6"/>
        <v>3.8471170757819069</v>
      </c>
      <c r="Y21" s="12">
        <f t="shared" si="7"/>
        <v>3.790735787213201</v>
      </c>
      <c r="AA21" s="30">
        <v>20</v>
      </c>
      <c r="AB21" s="30">
        <v>4000</v>
      </c>
      <c r="AC21" s="31">
        <f>X29</f>
        <v>4.0228876597367913</v>
      </c>
      <c r="AD21" s="31">
        <f>Y29</f>
        <v>4.021676518108924</v>
      </c>
    </row>
    <row r="22" spans="1:30">
      <c r="A22" s="4">
        <v>2000</v>
      </c>
      <c r="B22" s="6">
        <v>10</v>
      </c>
      <c r="C22" s="4">
        <v>10.287000000000001</v>
      </c>
      <c r="D22" s="5">
        <v>10.531000000000001</v>
      </c>
      <c r="E22" s="5">
        <v>10.587999999999999</v>
      </c>
      <c r="F22" s="5">
        <v>10.372</v>
      </c>
      <c r="G22" s="6">
        <v>10.542</v>
      </c>
      <c r="H22" s="17">
        <f t="shared" si="0"/>
        <v>10.464</v>
      </c>
      <c r="I22" s="17">
        <f t="shared" si="1"/>
        <v>5.2320000000000005E-3</v>
      </c>
      <c r="J22" s="4">
        <v>10.356999999999999</v>
      </c>
      <c r="K22" s="5">
        <v>10.33</v>
      </c>
      <c r="L22" s="5">
        <v>10.718</v>
      </c>
      <c r="M22" s="5">
        <v>10.228</v>
      </c>
      <c r="N22" s="6">
        <v>10.738</v>
      </c>
      <c r="O22" s="17">
        <f t="shared" si="2"/>
        <v>10.4742</v>
      </c>
      <c r="P22" s="17">
        <f t="shared" si="3"/>
        <v>5.2370999999999997E-3</v>
      </c>
      <c r="Q22" s="10">
        <v>39.994999999999997</v>
      </c>
      <c r="R22" s="11">
        <v>40.378</v>
      </c>
      <c r="S22" s="11">
        <v>40.293999999999997</v>
      </c>
      <c r="T22" s="11">
        <v>40.299999999999997</v>
      </c>
      <c r="U22" s="12">
        <v>40.268000000000001</v>
      </c>
      <c r="V22" s="24">
        <f t="shared" si="4"/>
        <v>40.247</v>
      </c>
      <c r="W22" s="25">
        <f t="shared" si="5"/>
        <v>2.0123499999999999E-2</v>
      </c>
      <c r="X22" s="10">
        <f t="shared" si="6"/>
        <v>3.8462347094801221</v>
      </c>
      <c r="Y22" s="12">
        <f t="shared" si="7"/>
        <v>3.8424891638502223</v>
      </c>
      <c r="AA22" s="30">
        <v>100</v>
      </c>
      <c r="AB22" s="30">
        <v>100</v>
      </c>
      <c r="AC22" s="31">
        <f>X6</f>
        <v>1.9635087719298243</v>
      </c>
      <c r="AD22" s="31">
        <f>Y6</f>
        <v>1.955617683033374</v>
      </c>
    </row>
    <row r="23" spans="1:30">
      <c r="A23" s="4">
        <v>2000</v>
      </c>
      <c r="B23" s="6">
        <v>20</v>
      </c>
      <c r="C23" s="4">
        <v>9.9719999999999995</v>
      </c>
      <c r="D23" s="5">
        <v>10.085000000000001</v>
      </c>
      <c r="E23" s="5">
        <v>9.9789999999999992</v>
      </c>
      <c r="F23" s="5">
        <v>10.489000000000001</v>
      </c>
      <c r="G23" s="6">
        <v>10.387</v>
      </c>
      <c r="H23" s="17">
        <f t="shared" si="0"/>
        <v>10.182400000000001</v>
      </c>
      <c r="I23" s="17">
        <f t="shared" si="1"/>
        <v>5.0912000000000006E-3</v>
      </c>
      <c r="J23" s="4">
        <v>10.273</v>
      </c>
      <c r="K23" s="5">
        <v>10.353</v>
      </c>
      <c r="L23" s="5">
        <v>10.651999999999999</v>
      </c>
      <c r="M23" s="5">
        <v>10.254</v>
      </c>
      <c r="N23" s="6">
        <v>10.663</v>
      </c>
      <c r="O23" s="17">
        <f t="shared" si="2"/>
        <v>10.438999999999998</v>
      </c>
      <c r="P23" s="17">
        <f t="shared" si="3"/>
        <v>5.2194999999999993E-3</v>
      </c>
      <c r="Q23" s="10">
        <v>39.994999999999997</v>
      </c>
      <c r="R23" s="11">
        <v>40.378</v>
      </c>
      <c r="S23" s="11">
        <v>40.293999999999997</v>
      </c>
      <c r="T23" s="11">
        <v>40.299999999999997</v>
      </c>
      <c r="U23" s="12">
        <v>40.268000000000001</v>
      </c>
      <c r="V23" s="24">
        <f t="shared" si="4"/>
        <v>40.247</v>
      </c>
      <c r="W23" s="25">
        <f t="shared" si="5"/>
        <v>2.0123499999999999E-2</v>
      </c>
      <c r="X23" s="10">
        <f t="shared" si="6"/>
        <v>3.952604494028912</v>
      </c>
      <c r="Y23" s="12">
        <f t="shared" si="7"/>
        <v>3.855445923939075</v>
      </c>
      <c r="AA23" s="30">
        <v>100</v>
      </c>
      <c r="AB23" s="30">
        <v>400</v>
      </c>
      <c r="AC23" s="31">
        <f>X12</f>
        <v>2.8897737684121498</v>
      </c>
      <c r="AD23" s="31">
        <f>Y12</f>
        <v>3.0813105884121139</v>
      </c>
    </row>
    <row r="24" spans="1:30">
      <c r="A24" s="4">
        <v>2000</v>
      </c>
      <c r="B24" s="6">
        <v>100</v>
      </c>
      <c r="C24" s="4">
        <v>10.085000000000001</v>
      </c>
      <c r="D24" s="5">
        <v>9.9949999999999992</v>
      </c>
      <c r="E24" s="5">
        <v>10.044</v>
      </c>
      <c r="F24" s="5">
        <v>10.500999999999999</v>
      </c>
      <c r="G24" s="6">
        <v>9.9659999999999993</v>
      </c>
      <c r="H24" s="17">
        <f t="shared" si="0"/>
        <v>10.1182</v>
      </c>
      <c r="I24" s="17">
        <f t="shared" si="1"/>
        <v>5.0590999999999995E-3</v>
      </c>
      <c r="J24" s="4">
        <v>10.42</v>
      </c>
      <c r="K24" s="5">
        <v>10.272</v>
      </c>
      <c r="L24" s="5">
        <v>10.683</v>
      </c>
      <c r="M24" s="5">
        <v>10.138</v>
      </c>
      <c r="N24" s="6">
        <v>10.571</v>
      </c>
      <c r="O24" s="17">
        <f t="shared" si="2"/>
        <v>10.416799999999999</v>
      </c>
      <c r="P24" s="17">
        <f t="shared" si="3"/>
        <v>5.2083999999999993E-3</v>
      </c>
      <c r="Q24" s="10">
        <v>39.994999999999997</v>
      </c>
      <c r="R24" s="11">
        <v>40.378</v>
      </c>
      <c r="S24" s="11">
        <v>40.293999999999997</v>
      </c>
      <c r="T24" s="11">
        <v>40.299999999999997</v>
      </c>
      <c r="U24" s="12">
        <v>40.268000000000001</v>
      </c>
      <c r="V24" s="24">
        <f t="shared" si="4"/>
        <v>40.247</v>
      </c>
      <c r="W24" s="25">
        <f t="shared" si="5"/>
        <v>2.0123499999999999E-2</v>
      </c>
      <c r="X24" s="10">
        <f t="shared" si="6"/>
        <v>3.9776837777470302</v>
      </c>
      <c r="Y24" s="12">
        <f t="shared" si="7"/>
        <v>3.8636625451194231</v>
      </c>
      <c r="AA24" s="30">
        <v>100</v>
      </c>
      <c r="AB24" s="30">
        <v>800</v>
      </c>
      <c r="AC24" s="31">
        <f>X18</f>
        <v>3.4762618262768106</v>
      </c>
      <c r="AD24" s="31">
        <f>Y18</f>
        <v>3.7132796780684103</v>
      </c>
    </row>
    <row r="25" spans="1:30">
      <c r="A25" s="4">
        <v>2000</v>
      </c>
      <c r="B25" s="6" t="s">
        <v>10</v>
      </c>
      <c r="C25" s="4"/>
      <c r="D25" s="5"/>
      <c r="E25" s="5"/>
      <c r="F25" s="5"/>
      <c r="G25" s="6"/>
      <c r="H25" s="17">
        <f>AVERAGE(H20:H24)</f>
        <v>10.420920000000001</v>
      </c>
      <c r="I25" s="17">
        <f>AVERAGE(I20:I24)</f>
        <v>5.2104600000000001E-3</v>
      </c>
      <c r="J25" s="4"/>
      <c r="K25" s="5"/>
      <c r="L25" s="5"/>
      <c r="M25" s="5"/>
      <c r="N25" s="6"/>
      <c r="O25" s="17">
        <f>AVERAGE(O20:O24)</f>
        <v>10.620279999999999</v>
      </c>
      <c r="P25" s="17">
        <f>AVERAGE(P20:P24)</f>
        <v>5.3101399999999997E-3</v>
      </c>
      <c r="Q25" s="10"/>
      <c r="R25" s="11"/>
      <c r="S25" s="11"/>
      <c r="T25" s="11"/>
      <c r="U25" s="12"/>
      <c r="V25" s="24"/>
      <c r="W25" s="25">
        <f>AVERAGE(W20:W24)</f>
        <v>2.0123499999999999E-2</v>
      </c>
      <c r="X25" s="10"/>
      <c r="Y25" s="12"/>
      <c r="AA25" s="30">
        <v>100</v>
      </c>
      <c r="AB25" s="30">
        <v>2000</v>
      </c>
      <c r="AC25" s="31">
        <f>X24</f>
        <v>3.9776837777470302</v>
      </c>
      <c r="AD25" s="31">
        <f>Y24</f>
        <v>3.8636625451194231</v>
      </c>
    </row>
    <row r="26" spans="1:30">
      <c r="A26" s="4">
        <v>4000</v>
      </c>
      <c r="B26" s="6">
        <v>1</v>
      </c>
      <c r="C26" s="4">
        <v>21.814</v>
      </c>
      <c r="D26" s="5">
        <v>21.076000000000001</v>
      </c>
      <c r="E26" s="5">
        <v>21.75</v>
      </c>
      <c r="F26" s="5">
        <v>21.143000000000001</v>
      </c>
      <c r="G26" s="6">
        <v>21.518000000000001</v>
      </c>
      <c r="H26" s="17">
        <f t="shared" si="0"/>
        <v>21.4602</v>
      </c>
      <c r="I26" s="17">
        <f t="shared" si="1"/>
        <v>5.3650499999999997E-3</v>
      </c>
      <c r="J26" s="4">
        <v>21.895</v>
      </c>
      <c r="K26" s="5">
        <v>21.821000000000002</v>
      </c>
      <c r="L26" s="5">
        <v>22.036999999999999</v>
      </c>
      <c r="M26" s="5">
        <v>21.378</v>
      </c>
      <c r="N26" s="6">
        <v>21.4</v>
      </c>
      <c r="O26" s="17">
        <f t="shared" si="2"/>
        <v>21.706200000000003</v>
      </c>
      <c r="P26" s="17">
        <f t="shared" si="3"/>
        <v>5.4265500000000005E-3</v>
      </c>
      <c r="Q26" s="10">
        <v>80.013999999999996</v>
      </c>
      <c r="R26" s="11">
        <v>80.191999999999993</v>
      </c>
      <c r="S26" s="11">
        <v>80.150000000000006</v>
      </c>
      <c r="T26" s="11">
        <v>80.242999999999995</v>
      </c>
      <c r="U26" s="12">
        <v>80.149000000000001</v>
      </c>
      <c r="V26" s="24">
        <f t="shared" si="4"/>
        <v>80.149599999999992</v>
      </c>
      <c r="W26" s="25">
        <f t="shared" si="5"/>
        <v>2.0037399999999997E-2</v>
      </c>
      <c r="X26" s="10">
        <f t="shared" si="6"/>
        <v>3.7348020987688835</v>
      </c>
      <c r="Y26" s="12">
        <f t="shared" si="7"/>
        <v>3.6924749610710297</v>
      </c>
      <c r="AA26" s="30">
        <v>100</v>
      </c>
      <c r="AB26" s="30">
        <v>4000</v>
      </c>
      <c r="AC26" s="31">
        <f>X30</f>
        <v>4.0261209399519764</v>
      </c>
      <c r="AD26" s="31">
        <f>Y30</f>
        <v>4.0293594216596116</v>
      </c>
    </row>
    <row r="27" spans="1:30">
      <c r="A27" s="4">
        <v>4000</v>
      </c>
      <c r="B27" s="6">
        <v>4</v>
      </c>
      <c r="C27" s="4">
        <v>20.137</v>
      </c>
      <c r="D27" s="5">
        <v>21.007000000000001</v>
      </c>
      <c r="E27" s="5">
        <v>20.846</v>
      </c>
      <c r="F27" s="5">
        <v>20.611999999999998</v>
      </c>
      <c r="G27" s="6">
        <v>20.440999999999999</v>
      </c>
      <c r="H27" s="17">
        <f t="shared" si="0"/>
        <v>20.608600000000003</v>
      </c>
      <c r="I27" s="17">
        <f t="shared" si="1"/>
        <v>5.1521500000000003E-3</v>
      </c>
      <c r="J27" s="4">
        <v>20.423999999999999</v>
      </c>
      <c r="K27" s="5">
        <v>20.571999999999999</v>
      </c>
      <c r="L27" s="5">
        <v>20.332000000000001</v>
      </c>
      <c r="M27" s="5">
        <v>20.661999999999999</v>
      </c>
      <c r="N27" s="6">
        <v>20.347000000000001</v>
      </c>
      <c r="O27" s="17">
        <f t="shared" si="2"/>
        <v>20.467399999999998</v>
      </c>
      <c r="P27" s="17">
        <f t="shared" si="3"/>
        <v>5.1168499999999992E-3</v>
      </c>
      <c r="Q27" s="10">
        <v>80.013999999999996</v>
      </c>
      <c r="R27" s="11">
        <v>80.191999999999993</v>
      </c>
      <c r="S27" s="11">
        <v>80.150000000000006</v>
      </c>
      <c r="T27" s="11">
        <v>80.242999999999995</v>
      </c>
      <c r="U27" s="12">
        <v>80.149000000000001</v>
      </c>
      <c r="V27" s="24">
        <f t="shared" si="4"/>
        <v>80.149599999999992</v>
      </c>
      <c r="W27" s="25">
        <f t="shared" si="5"/>
        <v>2.0037399999999997E-2</v>
      </c>
      <c r="X27" s="10">
        <f t="shared" si="6"/>
        <v>3.8891336626456909</v>
      </c>
      <c r="Y27" s="12">
        <f t="shared" si="7"/>
        <v>3.9159639231167613</v>
      </c>
    </row>
    <row r="28" spans="1:30">
      <c r="A28" s="4">
        <v>4000</v>
      </c>
      <c r="B28" s="6">
        <v>10</v>
      </c>
      <c r="C28" s="4">
        <v>19.768999999999998</v>
      </c>
      <c r="D28" s="5">
        <v>19.785</v>
      </c>
      <c r="E28" s="5">
        <v>20.733000000000001</v>
      </c>
      <c r="F28" s="5">
        <v>20.559000000000001</v>
      </c>
      <c r="G28" s="6">
        <v>19.902000000000001</v>
      </c>
      <c r="H28" s="17">
        <f t="shared" si="0"/>
        <v>20.1496</v>
      </c>
      <c r="I28" s="17">
        <f t="shared" si="1"/>
        <v>5.0374E-3</v>
      </c>
      <c r="J28" s="4">
        <v>19.824000000000002</v>
      </c>
      <c r="K28" s="5">
        <v>19.798999999999999</v>
      </c>
      <c r="L28" s="5">
        <v>20.059999999999999</v>
      </c>
      <c r="M28" s="5">
        <v>19.917999999999999</v>
      </c>
      <c r="N28" s="6">
        <v>19.954000000000001</v>
      </c>
      <c r="O28" s="17">
        <f t="shared" si="2"/>
        <v>19.911000000000001</v>
      </c>
      <c r="P28" s="17">
        <f t="shared" si="3"/>
        <v>4.9777500000000004E-3</v>
      </c>
      <c r="Q28" s="10">
        <v>80.013999999999996</v>
      </c>
      <c r="R28" s="11">
        <v>80.191999999999993</v>
      </c>
      <c r="S28" s="11">
        <v>80.150000000000006</v>
      </c>
      <c r="T28" s="11">
        <v>80.242999999999995</v>
      </c>
      <c r="U28" s="12">
        <v>80.149000000000001</v>
      </c>
      <c r="V28" s="24">
        <f t="shared" si="4"/>
        <v>80.149599999999992</v>
      </c>
      <c r="W28" s="25">
        <f t="shared" si="5"/>
        <v>2.0037399999999997E-2</v>
      </c>
      <c r="X28" s="10">
        <f t="shared" si="6"/>
        <v>3.9777266049946398</v>
      </c>
      <c r="Y28" s="12">
        <f t="shared" si="7"/>
        <v>4.0253929988448593</v>
      </c>
    </row>
    <row r="29" spans="1:30">
      <c r="A29" s="4">
        <v>4000</v>
      </c>
      <c r="B29" s="6">
        <v>20</v>
      </c>
      <c r="C29" s="4">
        <v>20.175000000000001</v>
      </c>
      <c r="D29" s="5">
        <v>19.654</v>
      </c>
      <c r="E29" s="5">
        <v>19.643000000000001</v>
      </c>
      <c r="F29" s="5">
        <v>20.387</v>
      </c>
      <c r="G29" s="6">
        <v>19.757999999999999</v>
      </c>
      <c r="H29" s="17">
        <f t="shared" si="0"/>
        <v>19.923400000000001</v>
      </c>
      <c r="I29" s="17">
        <f t="shared" si="1"/>
        <v>4.9808500000000002E-3</v>
      </c>
      <c r="J29" s="4">
        <v>19.84</v>
      </c>
      <c r="K29" s="5">
        <v>19.863</v>
      </c>
      <c r="L29" s="5">
        <v>20.36</v>
      </c>
      <c r="M29" s="5">
        <v>19.802</v>
      </c>
      <c r="N29" s="6">
        <v>19.782</v>
      </c>
      <c r="O29" s="17">
        <f t="shared" si="2"/>
        <v>19.929400000000001</v>
      </c>
      <c r="P29" s="17">
        <f t="shared" si="3"/>
        <v>4.98235E-3</v>
      </c>
      <c r="Q29" s="10">
        <v>80.013999999999996</v>
      </c>
      <c r="R29" s="11">
        <v>80.191999999999993</v>
      </c>
      <c r="S29" s="11">
        <v>80.150000000000006</v>
      </c>
      <c r="T29" s="11">
        <v>80.242999999999995</v>
      </c>
      <c r="U29" s="12">
        <v>80.149000000000001</v>
      </c>
      <c r="V29" s="24">
        <f t="shared" si="4"/>
        <v>80.149599999999992</v>
      </c>
      <c r="W29" s="25">
        <f t="shared" si="5"/>
        <v>2.0037399999999997E-2</v>
      </c>
      <c r="X29" s="10">
        <f t="shared" si="6"/>
        <v>4.0228876597367913</v>
      </c>
      <c r="Y29" s="12">
        <f t="shared" si="7"/>
        <v>4.021676518108924</v>
      </c>
    </row>
    <row r="30" spans="1:30">
      <c r="A30" s="4">
        <v>4000</v>
      </c>
      <c r="B30" s="6">
        <v>100</v>
      </c>
      <c r="C30" s="4">
        <v>19.803000000000001</v>
      </c>
      <c r="D30" s="5">
        <v>20.257000000000001</v>
      </c>
      <c r="E30" s="5">
        <v>20.013000000000002</v>
      </c>
      <c r="F30" s="5">
        <v>19.690999999999999</v>
      </c>
      <c r="G30" s="6">
        <v>19.773</v>
      </c>
      <c r="H30" s="17">
        <f t="shared" si="0"/>
        <v>19.907400000000003</v>
      </c>
      <c r="I30" s="17">
        <f t="shared" si="1"/>
        <v>4.9768500000000005E-3</v>
      </c>
      <c r="J30" s="4">
        <v>19.818999999999999</v>
      </c>
      <c r="K30" s="5">
        <v>19.702000000000002</v>
      </c>
      <c r="L30" s="5">
        <v>20.193000000000001</v>
      </c>
      <c r="M30" s="5">
        <v>19.797000000000001</v>
      </c>
      <c r="N30" s="6">
        <v>19.946000000000002</v>
      </c>
      <c r="O30" s="17">
        <f t="shared" si="2"/>
        <v>19.891399999999997</v>
      </c>
      <c r="P30" s="17">
        <f t="shared" si="3"/>
        <v>4.9728499999999991E-3</v>
      </c>
      <c r="Q30" s="10">
        <v>80.013999999999996</v>
      </c>
      <c r="R30" s="11">
        <v>80.191999999999993</v>
      </c>
      <c r="S30" s="11">
        <v>80.150000000000006</v>
      </c>
      <c r="T30" s="11">
        <v>80.242999999999995</v>
      </c>
      <c r="U30" s="12">
        <v>80.149000000000001</v>
      </c>
      <c r="V30" s="24">
        <f t="shared" si="4"/>
        <v>80.149599999999992</v>
      </c>
      <c r="W30" s="25">
        <f t="shared" si="5"/>
        <v>2.0037399999999997E-2</v>
      </c>
      <c r="X30" s="10">
        <f t="shared" si="6"/>
        <v>4.0261209399519764</v>
      </c>
      <c r="Y30" s="12">
        <f t="shared" si="7"/>
        <v>4.0293594216596116</v>
      </c>
    </row>
    <row r="31" spans="1:30">
      <c r="A31" s="4">
        <v>4000</v>
      </c>
      <c r="B31" s="6" t="s">
        <v>10</v>
      </c>
      <c r="C31" s="4"/>
      <c r="D31" s="5"/>
      <c r="E31" s="5"/>
      <c r="F31" s="5"/>
      <c r="G31" s="6"/>
      <c r="H31" s="17">
        <f>AVERAGE(H26:H30)</f>
        <v>20.409840000000003</v>
      </c>
      <c r="I31" s="17">
        <f>AVERAGE(I26:I30)</f>
        <v>5.1024600000000014E-3</v>
      </c>
      <c r="J31" s="4"/>
      <c r="K31" s="5"/>
      <c r="L31" s="5"/>
      <c r="M31" s="5"/>
      <c r="N31" s="6"/>
      <c r="O31" s="17">
        <f>AVERAGE(O26:O30)</f>
        <v>20.381080000000004</v>
      </c>
      <c r="P31" s="17">
        <f>AVERAGE(P26:P30)</f>
        <v>5.0952700000000007E-3</v>
      </c>
      <c r="Q31" s="10"/>
      <c r="R31" s="11"/>
      <c r="S31" s="11"/>
      <c r="T31" s="11"/>
      <c r="U31" s="12"/>
      <c r="V31" s="24"/>
      <c r="W31" s="25">
        <f>AVERAGE(W26:W30)</f>
        <v>2.0037399999999997E-2</v>
      </c>
      <c r="X31" s="10"/>
      <c r="Y31" s="12"/>
    </row>
    <row r="32" spans="1:30">
      <c r="A32" s="4">
        <v>10000</v>
      </c>
      <c r="B32" s="6">
        <v>1</v>
      </c>
      <c r="C32" s="4"/>
      <c r="D32" s="5"/>
      <c r="E32" s="5"/>
      <c r="F32" s="5"/>
      <c r="G32" s="6"/>
      <c r="H32" s="17"/>
      <c r="I32" s="17"/>
      <c r="J32" s="4"/>
      <c r="K32" s="5"/>
      <c r="L32" s="5"/>
      <c r="M32" s="5"/>
      <c r="N32" s="6"/>
      <c r="O32" s="17"/>
      <c r="P32" s="17"/>
      <c r="Q32" s="10"/>
      <c r="R32" s="11"/>
      <c r="S32" s="11"/>
      <c r="T32" s="11"/>
      <c r="U32" s="12"/>
      <c r="V32" s="24"/>
      <c r="W32" s="25"/>
      <c r="X32" s="10"/>
      <c r="Y32" s="12"/>
    </row>
    <row r="33" spans="1:25" s="2" customFormat="1">
      <c r="A33" s="4">
        <v>10000</v>
      </c>
      <c r="B33" s="6">
        <v>4</v>
      </c>
      <c r="C33" s="4"/>
      <c r="D33" s="5"/>
      <c r="E33" s="5"/>
      <c r="F33" s="5"/>
      <c r="G33" s="6"/>
      <c r="H33" s="17"/>
      <c r="I33" s="17"/>
      <c r="J33" s="4"/>
      <c r="K33" s="5"/>
      <c r="L33" s="5"/>
      <c r="M33" s="5"/>
      <c r="N33" s="6"/>
      <c r="O33" s="17"/>
      <c r="P33" s="17"/>
      <c r="Q33" s="10"/>
      <c r="R33" s="11"/>
      <c r="S33" s="11"/>
      <c r="T33" s="11"/>
      <c r="U33" s="12"/>
      <c r="V33" s="24"/>
      <c r="W33" s="25"/>
      <c r="X33" s="10"/>
      <c r="Y33" s="12"/>
    </row>
    <row r="34" spans="1:25" s="2" customFormat="1">
      <c r="A34" s="4">
        <v>10000</v>
      </c>
      <c r="B34" s="6">
        <v>10</v>
      </c>
      <c r="C34" s="4"/>
      <c r="D34" s="5"/>
      <c r="E34" s="5"/>
      <c r="F34" s="5"/>
      <c r="G34" s="6"/>
      <c r="H34" s="17"/>
      <c r="I34" s="17"/>
      <c r="J34" s="4"/>
      <c r="K34" s="5"/>
      <c r="L34" s="5"/>
      <c r="M34" s="5"/>
      <c r="N34" s="6"/>
      <c r="O34" s="17"/>
      <c r="P34" s="17"/>
      <c r="Q34" s="10"/>
      <c r="R34" s="11"/>
      <c r="S34" s="11"/>
      <c r="T34" s="11"/>
      <c r="U34" s="12"/>
      <c r="V34" s="24"/>
      <c r="W34" s="25"/>
      <c r="X34" s="10"/>
      <c r="Y34" s="12"/>
    </row>
    <row r="35" spans="1:25" s="2" customFormat="1">
      <c r="A35" s="4">
        <v>10000</v>
      </c>
      <c r="B35" s="6">
        <v>20</v>
      </c>
      <c r="C35" s="4"/>
      <c r="D35" s="5"/>
      <c r="E35" s="5"/>
      <c r="F35" s="5"/>
      <c r="G35" s="6"/>
      <c r="H35" s="17"/>
      <c r="I35" s="17"/>
      <c r="J35" s="4"/>
      <c r="K35" s="5"/>
      <c r="L35" s="5"/>
      <c r="M35" s="5"/>
      <c r="N35" s="6"/>
      <c r="O35" s="17"/>
      <c r="P35" s="17"/>
      <c r="Q35" s="10"/>
      <c r="R35" s="11"/>
      <c r="S35" s="11"/>
      <c r="T35" s="11"/>
      <c r="U35" s="12"/>
      <c r="V35" s="24"/>
      <c r="W35" s="25"/>
      <c r="X35" s="10"/>
      <c r="Y35" s="12"/>
    </row>
    <row r="36" spans="1:25" s="2" customFormat="1">
      <c r="A36" s="4">
        <v>10000</v>
      </c>
      <c r="B36" s="6">
        <v>100</v>
      </c>
      <c r="C36" s="4"/>
      <c r="D36" s="5"/>
      <c r="E36" s="5"/>
      <c r="F36" s="5"/>
      <c r="G36" s="6"/>
      <c r="H36" s="17"/>
      <c r="I36" s="17"/>
      <c r="J36" s="4"/>
      <c r="K36" s="5"/>
      <c r="L36" s="5"/>
      <c r="M36" s="5"/>
      <c r="N36" s="6"/>
      <c r="O36" s="17"/>
      <c r="P36" s="17"/>
      <c r="Q36" s="10"/>
      <c r="R36" s="11"/>
      <c r="S36" s="11"/>
      <c r="T36" s="11"/>
      <c r="U36" s="12"/>
      <c r="V36" s="24"/>
      <c r="W36" s="25"/>
      <c r="X36" s="10"/>
      <c r="Y36" s="12"/>
    </row>
    <row r="37" spans="1:25" s="2" customFormat="1">
      <c r="A37" s="4">
        <v>40000</v>
      </c>
      <c r="B37" s="6">
        <v>1</v>
      </c>
      <c r="C37" s="4"/>
      <c r="D37" s="5"/>
      <c r="E37" s="5"/>
      <c r="F37" s="5"/>
      <c r="G37" s="6"/>
      <c r="H37" s="17"/>
      <c r="I37" s="17"/>
      <c r="J37" s="4"/>
      <c r="K37" s="5"/>
      <c r="L37" s="5"/>
      <c r="M37" s="5"/>
      <c r="N37" s="6"/>
      <c r="O37" s="17"/>
      <c r="P37" s="17"/>
      <c r="Q37" s="10"/>
      <c r="R37" s="11"/>
      <c r="S37" s="11"/>
      <c r="T37" s="11"/>
      <c r="U37" s="12"/>
      <c r="V37" s="24"/>
      <c r="W37" s="25"/>
      <c r="X37" s="10"/>
      <c r="Y37" s="12"/>
    </row>
    <row r="38" spans="1:25" s="2" customFormat="1">
      <c r="A38" s="4">
        <v>40000</v>
      </c>
      <c r="B38" s="6">
        <v>4</v>
      </c>
      <c r="C38" s="4"/>
      <c r="D38" s="5"/>
      <c r="E38" s="5"/>
      <c r="F38" s="5"/>
      <c r="G38" s="6"/>
      <c r="H38" s="17"/>
      <c r="I38" s="17"/>
      <c r="J38" s="4"/>
      <c r="K38" s="5"/>
      <c r="L38" s="5"/>
      <c r="M38" s="5"/>
      <c r="N38" s="6"/>
      <c r="O38" s="17"/>
      <c r="P38" s="17"/>
      <c r="Q38" s="10"/>
      <c r="R38" s="11"/>
      <c r="S38" s="11"/>
      <c r="T38" s="11"/>
      <c r="U38" s="12"/>
      <c r="V38" s="24"/>
      <c r="W38" s="25"/>
      <c r="X38" s="10"/>
      <c r="Y38" s="12"/>
    </row>
    <row r="39" spans="1:25" s="2" customFormat="1">
      <c r="A39" s="4">
        <v>40000</v>
      </c>
      <c r="B39" s="6">
        <v>10</v>
      </c>
      <c r="C39" s="4"/>
      <c r="D39" s="5"/>
      <c r="E39" s="5"/>
      <c r="F39" s="5"/>
      <c r="G39" s="6"/>
      <c r="H39" s="17"/>
      <c r="I39" s="17"/>
      <c r="J39" s="4"/>
      <c r="K39" s="5"/>
      <c r="L39" s="5"/>
      <c r="M39" s="5"/>
      <c r="N39" s="6"/>
      <c r="O39" s="17"/>
      <c r="P39" s="17"/>
      <c r="Q39" s="10"/>
      <c r="R39" s="11"/>
      <c r="S39" s="11"/>
      <c r="T39" s="11"/>
      <c r="U39" s="12"/>
      <c r="V39" s="24"/>
      <c r="W39" s="25"/>
      <c r="X39" s="10"/>
      <c r="Y39" s="12"/>
    </row>
    <row r="40" spans="1:25" s="2" customFormat="1">
      <c r="A40" s="4">
        <v>40000</v>
      </c>
      <c r="B40" s="6">
        <v>20</v>
      </c>
      <c r="C40" s="4"/>
      <c r="D40" s="5"/>
      <c r="E40" s="5"/>
      <c r="F40" s="5"/>
      <c r="G40" s="6"/>
      <c r="H40" s="17"/>
      <c r="I40" s="17"/>
      <c r="J40" s="4"/>
      <c r="K40" s="5"/>
      <c r="L40" s="5"/>
      <c r="M40" s="5"/>
      <c r="N40" s="6"/>
      <c r="O40" s="17"/>
      <c r="P40" s="17"/>
      <c r="Q40" s="10"/>
      <c r="R40" s="11"/>
      <c r="S40" s="11"/>
      <c r="T40" s="11"/>
      <c r="U40" s="12"/>
      <c r="V40" s="24"/>
      <c r="W40" s="25"/>
      <c r="X40" s="10"/>
      <c r="Y40" s="12"/>
    </row>
    <row r="41" spans="1:25" s="2" customFormat="1">
      <c r="A41" s="4">
        <v>40000</v>
      </c>
      <c r="B41" s="6">
        <v>100</v>
      </c>
      <c r="C41" s="4"/>
      <c r="D41" s="5"/>
      <c r="E41" s="5"/>
      <c r="F41" s="5"/>
      <c r="G41" s="6"/>
      <c r="H41" s="17"/>
      <c r="I41" s="17"/>
      <c r="J41" s="4"/>
      <c r="K41" s="5"/>
      <c r="L41" s="5"/>
      <c r="M41" s="5"/>
      <c r="N41" s="6"/>
      <c r="O41" s="17"/>
      <c r="P41" s="17"/>
      <c r="Q41" s="10"/>
      <c r="R41" s="11"/>
      <c r="S41" s="11"/>
      <c r="T41" s="11"/>
      <c r="U41" s="12"/>
      <c r="V41" s="24"/>
      <c r="W41" s="25"/>
      <c r="X41" s="10"/>
      <c r="Y41" s="12"/>
    </row>
    <row r="42" spans="1:25" s="2" customFormat="1">
      <c r="A42" s="4">
        <v>100000</v>
      </c>
      <c r="B42" s="6">
        <v>1</v>
      </c>
      <c r="C42" s="4"/>
      <c r="D42" s="5"/>
      <c r="E42" s="5"/>
      <c r="F42" s="5"/>
      <c r="G42" s="6"/>
      <c r="H42" s="17"/>
      <c r="I42" s="17"/>
      <c r="J42" s="4"/>
      <c r="K42" s="5"/>
      <c r="L42" s="5"/>
      <c r="M42" s="5"/>
      <c r="N42" s="6"/>
      <c r="O42" s="17"/>
      <c r="P42" s="17"/>
      <c r="Q42" s="10"/>
      <c r="R42" s="11"/>
      <c r="S42" s="11"/>
      <c r="T42" s="11"/>
      <c r="U42" s="12"/>
      <c r="V42" s="24"/>
      <c r="W42" s="25"/>
      <c r="X42" s="10"/>
      <c r="Y42" s="12"/>
    </row>
    <row r="43" spans="1:25" s="2" customFormat="1">
      <c r="A43" s="4">
        <v>100000</v>
      </c>
      <c r="B43" s="6">
        <v>4</v>
      </c>
      <c r="C43" s="4"/>
      <c r="D43" s="5"/>
      <c r="E43" s="5"/>
      <c r="F43" s="5"/>
      <c r="G43" s="6"/>
      <c r="H43" s="17"/>
      <c r="I43" s="17"/>
      <c r="J43" s="4"/>
      <c r="K43" s="5"/>
      <c r="L43" s="5"/>
      <c r="M43" s="5"/>
      <c r="N43" s="6"/>
      <c r="O43" s="17"/>
      <c r="P43" s="17"/>
      <c r="Q43" s="10"/>
      <c r="R43" s="11"/>
      <c r="S43" s="11"/>
      <c r="T43" s="11"/>
      <c r="U43" s="12"/>
      <c r="V43" s="24"/>
      <c r="W43" s="25"/>
      <c r="X43" s="10"/>
      <c r="Y43" s="12"/>
    </row>
    <row r="44" spans="1:25" s="2" customFormat="1">
      <c r="A44" s="4">
        <v>100000</v>
      </c>
      <c r="B44" s="6">
        <v>10</v>
      </c>
      <c r="C44" s="4"/>
      <c r="D44" s="5"/>
      <c r="E44" s="5"/>
      <c r="F44" s="5"/>
      <c r="G44" s="6"/>
      <c r="H44" s="17"/>
      <c r="I44" s="17"/>
      <c r="J44" s="4"/>
      <c r="K44" s="5"/>
      <c r="L44" s="5"/>
      <c r="M44" s="5"/>
      <c r="N44" s="6"/>
      <c r="O44" s="17"/>
      <c r="P44" s="17"/>
      <c r="Q44" s="10"/>
      <c r="R44" s="11"/>
      <c r="S44" s="11"/>
      <c r="T44" s="11"/>
      <c r="U44" s="12"/>
      <c r="V44" s="24"/>
      <c r="W44" s="25"/>
      <c r="X44" s="10"/>
      <c r="Y44" s="12"/>
    </row>
    <row r="45" spans="1:25" s="2" customFormat="1">
      <c r="A45" s="4">
        <v>100000</v>
      </c>
      <c r="B45" s="6">
        <v>20</v>
      </c>
      <c r="C45" s="4"/>
      <c r="D45" s="5"/>
      <c r="E45" s="5"/>
      <c r="F45" s="5"/>
      <c r="G45" s="6"/>
      <c r="H45" s="17"/>
      <c r="I45" s="17"/>
      <c r="J45" s="4"/>
      <c r="K45" s="5"/>
      <c r="L45" s="5"/>
      <c r="M45" s="5"/>
      <c r="N45" s="6"/>
      <c r="O45" s="17"/>
      <c r="P45" s="17"/>
      <c r="Q45" s="10"/>
      <c r="R45" s="11"/>
      <c r="S45" s="11"/>
      <c r="T45" s="11"/>
      <c r="U45" s="12"/>
      <c r="V45" s="24"/>
      <c r="W45" s="25"/>
      <c r="X45" s="10"/>
      <c r="Y45" s="12"/>
    </row>
    <row r="46" spans="1:25" s="2" customFormat="1">
      <c r="A46" s="7">
        <v>100000</v>
      </c>
      <c r="B46" s="9">
        <v>100</v>
      </c>
      <c r="C46" s="7"/>
      <c r="D46" s="8"/>
      <c r="E46" s="8"/>
      <c r="F46" s="8"/>
      <c r="G46" s="9"/>
      <c r="H46" s="18"/>
      <c r="I46" s="18"/>
      <c r="J46" s="7"/>
      <c r="K46" s="8"/>
      <c r="L46" s="8"/>
      <c r="M46" s="8"/>
      <c r="N46" s="9"/>
      <c r="O46" s="18"/>
      <c r="P46" s="18"/>
      <c r="Q46" s="13"/>
      <c r="R46" s="14"/>
      <c r="S46" s="14"/>
      <c r="T46" s="14"/>
      <c r="U46" s="15"/>
      <c r="V46" s="26"/>
      <c r="W46" s="27"/>
      <c r="X46" s="13"/>
      <c r="Y46" s="15"/>
    </row>
  </sheetData>
  <mergeCells count="3">
    <mergeCell ref="C1:G1"/>
    <mergeCell ref="J1:N1"/>
    <mergeCell ref="Q1:U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Ruler="0" workbookViewId="0">
      <selection sqref="A1:XFD1048576"/>
    </sheetView>
  </sheetViews>
  <sheetFormatPr baseColWidth="10" defaultRowHeight="15" x14ac:dyDescent="0"/>
  <cols>
    <col min="1" max="1" width="16.5" customWidth="1"/>
  </cols>
  <sheetData>
    <row r="1" spans="1:9">
      <c r="A1" s="33" t="s">
        <v>19</v>
      </c>
      <c r="B1" s="35" t="s">
        <v>16</v>
      </c>
    </row>
    <row r="2" spans="1:9">
      <c r="A2" s="33" t="s">
        <v>13</v>
      </c>
      <c r="B2" s="3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5">
        <v>8</v>
      </c>
    </row>
    <row r="3" spans="1:9">
      <c r="A3" s="36" t="s">
        <v>14</v>
      </c>
      <c r="B3" s="37">
        <v>21.521999999999998</v>
      </c>
      <c r="C3" s="37">
        <v>20.172000000000001</v>
      </c>
      <c r="D3" s="37">
        <v>21.416</v>
      </c>
      <c r="E3" s="37">
        <v>21.056999999999999</v>
      </c>
      <c r="F3" s="37">
        <v>20.181000000000001</v>
      </c>
      <c r="G3" s="37">
        <v>20.105</v>
      </c>
      <c r="H3" s="37">
        <v>20.818999999999999</v>
      </c>
      <c r="I3" s="38">
        <v>20.515000000000001</v>
      </c>
    </row>
    <row r="4" spans="1:9">
      <c r="A4" s="39"/>
      <c r="B4" s="40">
        <v>20.221</v>
      </c>
      <c r="C4" s="40">
        <v>21.102</v>
      </c>
      <c r="D4" s="40">
        <v>20.837</v>
      </c>
      <c r="E4" s="40">
        <v>20.678999999999998</v>
      </c>
      <c r="F4" s="40">
        <v>20.728999999999999</v>
      </c>
      <c r="G4" s="40">
        <v>21.219000000000001</v>
      </c>
      <c r="H4" s="40">
        <v>21.878</v>
      </c>
      <c r="I4" s="41">
        <v>21.53</v>
      </c>
    </row>
    <row r="5" spans="1:9">
      <c r="A5" s="39"/>
      <c r="B5" s="40">
        <v>20.114999999999998</v>
      </c>
      <c r="C5" s="40">
        <v>21.466999999999999</v>
      </c>
      <c r="D5" s="40">
        <v>20.486999999999998</v>
      </c>
      <c r="E5" s="40">
        <v>20.718</v>
      </c>
      <c r="F5" s="40">
        <v>20.559000000000001</v>
      </c>
      <c r="G5" s="40">
        <v>20.998000000000001</v>
      </c>
      <c r="H5" s="40">
        <v>20.731999999999999</v>
      </c>
      <c r="I5" s="41">
        <v>20.332999999999998</v>
      </c>
    </row>
    <row r="6" spans="1:9">
      <c r="A6" s="39"/>
      <c r="B6" s="40">
        <v>21.135999999999999</v>
      </c>
      <c r="C6" s="40">
        <v>20.225000000000001</v>
      </c>
      <c r="D6" s="40">
        <v>21.347999999999999</v>
      </c>
      <c r="E6" s="40">
        <v>21.059000000000001</v>
      </c>
      <c r="F6" s="40">
        <v>21.277999999999999</v>
      </c>
      <c r="G6" s="40">
        <v>21.225000000000001</v>
      </c>
      <c r="H6" s="40">
        <v>20.859000000000002</v>
      </c>
      <c r="I6" s="41">
        <v>21.382999999999999</v>
      </c>
    </row>
    <row r="7" spans="1:9">
      <c r="A7" s="36" t="s">
        <v>4</v>
      </c>
      <c r="B7" s="37">
        <f>AVERAGE(B3:B6)</f>
        <v>20.748499999999996</v>
      </c>
      <c r="C7" s="37">
        <f t="shared" ref="C7:I7" si="0">AVERAGE(C3:C6)</f>
        <v>20.741500000000002</v>
      </c>
      <c r="D7" s="37">
        <f t="shared" si="0"/>
        <v>21.021999999999998</v>
      </c>
      <c r="E7" s="37">
        <f t="shared" si="0"/>
        <v>20.878249999999998</v>
      </c>
      <c r="F7" s="37">
        <f t="shared" si="0"/>
        <v>20.686749999999996</v>
      </c>
      <c r="G7" s="37">
        <f t="shared" si="0"/>
        <v>20.886749999999999</v>
      </c>
      <c r="H7" s="37">
        <f t="shared" si="0"/>
        <v>21.072000000000003</v>
      </c>
      <c r="I7" s="38">
        <f t="shared" si="0"/>
        <v>20.940249999999999</v>
      </c>
    </row>
    <row r="8" spans="1:9">
      <c r="A8" s="42" t="s">
        <v>18</v>
      </c>
      <c r="B8" s="43">
        <f t="shared" ref="B8:I8" si="1">$B$19/B7</f>
        <v>3.8629105718485675</v>
      </c>
      <c r="C8" s="43">
        <f t="shared" si="1"/>
        <v>3.8642142564423971</v>
      </c>
      <c r="D8" s="43">
        <f t="shared" si="1"/>
        <v>3.8126534107125867</v>
      </c>
      <c r="E8" s="43">
        <f t="shared" si="1"/>
        <v>3.8389041227114342</v>
      </c>
      <c r="F8" s="43">
        <f t="shared" si="1"/>
        <v>3.874441369475631</v>
      </c>
      <c r="G8" s="43">
        <f t="shared" si="1"/>
        <v>3.8373418554825425</v>
      </c>
      <c r="H8" s="43">
        <f t="shared" si="1"/>
        <v>3.8036066818526946</v>
      </c>
      <c r="I8" s="44">
        <f t="shared" si="1"/>
        <v>3.8275378756223062</v>
      </c>
    </row>
    <row r="10" spans="1:9">
      <c r="A10" s="36" t="s">
        <v>15</v>
      </c>
      <c r="B10" s="37">
        <v>23.44</v>
      </c>
      <c r="C10" s="37">
        <v>19.515000000000001</v>
      </c>
      <c r="D10" s="37">
        <v>19.646999999999998</v>
      </c>
      <c r="E10" s="37">
        <v>19.734000000000002</v>
      </c>
      <c r="F10" s="37">
        <v>19.515999999999998</v>
      </c>
      <c r="G10" s="37">
        <v>19.585000000000001</v>
      </c>
      <c r="H10" s="37">
        <v>19.565999999999999</v>
      </c>
      <c r="I10" s="38">
        <v>19.658000000000001</v>
      </c>
    </row>
    <row r="11" spans="1:9">
      <c r="A11" s="39"/>
      <c r="B11" s="40">
        <v>25.920999999999999</v>
      </c>
      <c r="C11" s="40">
        <v>19.634</v>
      </c>
      <c r="D11" s="40">
        <v>19.853999999999999</v>
      </c>
      <c r="E11" s="40">
        <v>19.954999999999998</v>
      </c>
      <c r="F11" s="40">
        <v>19.823</v>
      </c>
      <c r="G11" s="40">
        <v>19.802</v>
      </c>
      <c r="H11" s="40">
        <v>19.789000000000001</v>
      </c>
      <c r="I11" s="41">
        <v>20.212</v>
      </c>
    </row>
    <row r="12" spans="1:9">
      <c r="A12" s="39"/>
      <c r="B12" s="40">
        <v>23.474</v>
      </c>
      <c r="C12" s="40">
        <v>19.709</v>
      </c>
      <c r="D12" s="40">
        <v>19.843</v>
      </c>
      <c r="E12" s="40">
        <v>20.343</v>
      </c>
      <c r="F12" s="40">
        <v>19.7</v>
      </c>
      <c r="G12" s="40">
        <v>19.940999999999999</v>
      </c>
      <c r="H12" s="40">
        <v>20.227</v>
      </c>
      <c r="I12" s="41">
        <v>19.895</v>
      </c>
    </row>
    <row r="13" spans="1:9">
      <c r="A13" s="39"/>
      <c r="B13" s="40">
        <v>23.577999999999999</v>
      </c>
      <c r="C13" s="40">
        <v>19.507000000000001</v>
      </c>
      <c r="D13" s="40">
        <v>19.814</v>
      </c>
      <c r="E13" s="40">
        <v>19.757000000000001</v>
      </c>
      <c r="F13" s="40">
        <v>20.173999999999999</v>
      </c>
      <c r="G13" s="40">
        <v>19.86</v>
      </c>
      <c r="H13" s="40">
        <v>19.809999999999999</v>
      </c>
      <c r="I13" s="41">
        <v>19.744</v>
      </c>
    </row>
    <row r="14" spans="1:9">
      <c r="A14" s="36" t="s">
        <v>17</v>
      </c>
      <c r="B14" s="37">
        <f>AVERAGE(B10:B13)</f>
        <v>24.103250000000003</v>
      </c>
      <c r="C14" s="37">
        <f t="shared" ref="C14:I14" si="2">AVERAGE(C10:C13)</f>
        <v>19.591250000000002</v>
      </c>
      <c r="D14" s="37">
        <f t="shared" si="2"/>
        <v>19.789499999999997</v>
      </c>
      <c r="E14" s="37">
        <f t="shared" si="2"/>
        <v>19.94725</v>
      </c>
      <c r="F14" s="37">
        <f t="shared" si="2"/>
        <v>19.803249999999998</v>
      </c>
      <c r="G14" s="37">
        <f t="shared" si="2"/>
        <v>19.797000000000001</v>
      </c>
      <c r="H14" s="37">
        <f t="shared" si="2"/>
        <v>19.848000000000003</v>
      </c>
      <c r="I14" s="38">
        <f t="shared" si="2"/>
        <v>19.87725</v>
      </c>
    </row>
    <row r="15" spans="1:9">
      <c r="A15" s="42" t="s">
        <v>18</v>
      </c>
      <c r="B15" s="43">
        <f t="shared" ref="B15:I15" si="3">$B$19/B14</f>
        <v>3.3252611162395107</v>
      </c>
      <c r="C15" s="43">
        <f t="shared" si="3"/>
        <v>4.0910916863395643</v>
      </c>
      <c r="D15" s="43">
        <f t="shared" si="3"/>
        <v>4.0501073801763567</v>
      </c>
      <c r="E15" s="43">
        <f t="shared" si="3"/>
        <v>4.018077679880685</v>
      </c>
      <c r="F15" s="43">
        <f t="shared" si="3"/>
        <v>4.0472952671909912</v>
      </c>
      <c r="G15" s="43">
        <f t="shared" si="3"/>
        <v>4.0485730161135525</v>
      </c>
      <c r="H15" s="43">
        <f t="shared" si="3"/>
        <v>4.0381700927045534</v>
      </c>
      <c r="I15" s="44">
        <f t="shared" si="3"/>
        <v>4.0322277981109051</v>
      </c>
    </row>
    <row r="17" spans="1:9">
      <c r="A17" s="33" t="s">
        <v>23</v>
      </c>
      <c r="B17" s="34">
        <f>B8-B15</f>
        <v>0.53764945560905675</v>
      </c>
      <c r="C17" s="34">
        <f t="shared" ref="C17:I17" si="4">C8-C15</f>
        <v>-0.22687742989716719</v>
      </c>
      <c r="D17" s="34">
        <f t="shared" si="4"/>
        <v>-0.23745396946377006</v>
      </c>
      <c r="E17" s="34">
        <f t="shared" si="4"/>
        <v>-0.17917355716925076</v>
      </c>
      <c r="F17" s="34">
        <f t="shared" si="4"/>
        <v>-0.17285389771536019</v>
      </c>
      <c r="G17" s="34">
        <f t="shared" si="4"/>
        <v>-0.21123116063101</v>
      </c>
      <c r="H17" s="34">
        <f t="shared" si="4"/>
        <v>-0.23456341085185883</v>
      </c>
      <c r="I17" s="35">
        <f t="shared" si="4"/>
        <v>-0.20468992248859896</v>
      </c>
    </row>
    <row r="19" spans="1:9">
      <c r="A19" s="33" t="s">
        <v>0</v>
      </c>
      <c r="B19" s="35">
        <v>80.149599999999992</v>
      </c>
    </row>
    <row r="24" spans="1:9">
      <c r="A24" s="33" t="s">
        <v>20</v>
      </c>
      <c r="B24" s="35" t="s">
        <v>21</v>
      </c>
    </row>
    <row r="25" spans="1:9">
      <c r="A25" s="33" t="s">
        <v>13</v>
      </c>
      <c r="B25" s="34">
        <v>1</v>
      </c>
      <c r="C25" s="34">
        <v>2</v>
      </c>
      <c r="D25" s="34">
        <v>3</v>
      </c>
      <c r="E25" s="34">
        <v>4</v>
      </c>
      <c r="F25" s="34">
        <v>5</v>
      </c>
      <c r="G25" s="34">
        <v>6</v>
      </c>
      <c r="H25" s="34">
        <v>7</v>
      </c>
      <c r="I25" s="35">
        <v>8</v>
      </c>
    </row>
    <row r="26" spans="1:9">
      <c r="A26" s="36" t="s">
        <v>14</v>
      </c>
      <c r="B26" s="37">
        <v>2.3959999999999999</v>
      </c>
      <c r="C26" s="37">
        <v>2.3580000000000001</v>
      </c>
      <c r="D26" s="37">
        <v>2.665</v>
      </c>
      <c r="E26" s="37">
        <v>2.5630000000000002</v>
      </c>
      <c r="F26" s="37">
        <v>2.4870000000000001</v>
      </c>
      <c r="G26" s="37">
        <v>2.6560000000000001</v>
      </c>
      <c r="H26" s="37">
        <v>2.6709999999999998</v>
      </c>
      <c r="I26" s="38">
        <v>2.9159999999999999</v>
      </c>
    </row>
    <row r="27" spans="1:9">
      <c r="A27" s="39"/>
      <c r="B27" s="40">
        <v>2.8370000000000002</v>
      </c>
      <c r="C27" s="40">
        <v>2.3690000000000002</v>
      </c>
      <c r="D27" s="40">
        <v>2.544</v>
      </c>
      <c r="E27" s="40">
        <v>2.8279999999999998</v>
      </c>
      <c r="F27" s="40">
        <v>2.5920000000000001</v>
      </c>
      <c r="G27" s="40">
        <v>2.677</v>
      </c>
      <c r="H27" s="40">
        <v>2.7050000000000001</v>
      </c>
      <c r="I27" s="41">
        <v>2.7829999999999999</v>
      </c>
    </row>
    <row r="28" spans="1:9">
      <c r="A28" s="39"/>
      <c r="B28" s="40">
        <v>2.34</v>
      </c>
      <c r="C28" s="40">
        <v>2.7869999999999999</v>
      </c>
      <c r="D28" s="40">
        <v>2.468</v>
      </c>
      <c r="E28" s="40">
        <v>2.573</v>
      </c>
      <c r="F28" s="40">
        <v>2.5470000000000002</v>
      </c>
      <c r="G28" s="40">
        <v>2.754</v>
      </c>
      <c r="H28" s="40">
        <v>2.677</v>
      </c>
      <c r="I28" s="41">
        <v>2.0619999999999998</v>
      </c>
    </row>
    <row r="29" spans="1:9">
      <c r="A29" s="39"/>
      <c r="B29" s="40">
        <v>2.8740000000000001</v>
      </c>
      <c r="C29" s="40">
        <v>2.6659999999999999</v>
      </c>
      <c r="D29" s="40">
        <v>2.7149999999999999</v>
      </c>
      <c r="E29" s="40">
        <v>2.6080000000000001</v>
      </c>
      <c r="F29" s="40">
        <v>2.726</v>
      </c>
      <c r="G29" s="40">
        <v>2.722</v>
      </c>
      <c r="H29" s="40">
        <v>2.839</v>
      </c>
      <c r="I29" s="41">
        <v>2.79</v>
      </c>
    </row>
    <row r="30" spans="1:9">
      <c r="A30" s="36" t="s">
        <v>4</v>
      </c>
      <c r="B30" s="37">
        <f>AVERAGE(B26:B29)</f>
        <v>2.6117500000000002</v>
      </c>
      <c r="C30" s="37">
        <f t="shared" ref="C30" si="5">AVERAGE(C26:C29)</f>
        <v>2.5449999999999999</v>
      </c>
      <c r="D30" s="37">
        <f t="shared" ref="D30" si="6">AVERAGE(D26:D29)</f>
        <v>2.5979999999999999</v>
      </c>
      <c r="E30" s="37">
        <f t="shared" ref="E30" si="7">AVERAGE(E26:E29)</f>
        <v>2.6430000000000002</v>
      </c>
      <c r="F30" s="37">
        <f t="shared" ref="F30" si="8">AVERAGE(F26:F29)</f>
        <v>2.5880000000000001</v>
      </c>
      <c r="G30" s="37">
        <f t="shared" ref="G30:H30" si="9">AVERAGE(G26:G29)</f>
        <v>2.7022499999999998</v>
      </c>
      <c r="H30" s="37">
        <f t="shared" si="9"/>
        <v>2.7229999999999999</v>
      </c>
      <c r="I30" s="38">
        <f>AVERAGE(H26:H29)</f>
        <v>2.7229999999999999</v>
      </c>
    </row>
    <row r="31" spans="1:9">
      <c r="A31" s="42" t="s">
        <v>18</v>
      </c>
      <c r="B31" s="43">
        <f>$B$42/B30</f>
        <v>3.1398870489135633</v>
      </c>
      <c r="C31" s="43">
        <f t="shared" ref="C31:I31" si="10">$B$42/C30</f>
        <v>3.222239685658153</v>
      </c>
      <c r="D31" s="43">
        <f t="shared" si="10"/>
        <v>3.1565050038491149</v>
      </c>
      <c r="E31" s="43">
        <f t="shared" si="10"/>
        <v>3.1027620128641691</v>
      </c>
      <c r="F31" s="43">
        <f t="shared" si="10"/>
        <v>3.1687017001545592</v>
      </c>
      <c r="G31" s="43">
        <f t="shared" si="10"/>
        <v>3.0347303173281523</v>
      </c>
      <c r="H31" s="43">
        <f t="shared" si="10"/>
        <v>3.0116048475945649</v>
      </c>
      <c r="I31" s="44">
        <f t="shared" si="10"/>
        <v>3.0116048475945649</v>
      </c>
    </row>
    <row r="33" spans="1:9">
      <c r="A33" s="36" t="s">
        <v>15</v>
      </c>
      <c r="B33" s="37">
        <v>2.673</v>
      </c>
      <c r="C33" s="37">
        <v>2.2810000000000001</v>
      </c>
      <c r="D33" s="37">
        <v>2.3460000000000001</v>
      </c>
      <c r="E33" s="37">
        <v>2.4929999999999999</v>
      </c>
      <c r="F33" s="37">
        <v>2.4089999999999998</v>
      </c>
      <c r="G33" s="37">
        <v>2.4630000000000001</v>
      </c>
      <c r="H33" s="37">
        <v>2.593</v>
      </c>
      <c r="I33" s="38">
        <v>2.6789999999999998</v>
      </c>
    </row>
    <row r="34" spans="1:9">
      <c r="A34" s="39"/>
      <c r="B34" s="40">
        <v>2.7080000000000002</v>
      </c>
      <c r="C34" s="40">
        <v>2.4340000000000002</v>
      </c>
      <c r="D34" s="40">
        <v>2.585</v>
      </c>
      <c r="E34" s="40">
        <v>2.7349999999999999</v>
      </c>
      <c r="F34" s="40">
        <v>2.5590000000000002</v>
      </c>
      <c r="G34" s="40">
        <v>2.7130000000000001</v>
      </c>
      <c r="H34" s="40">
        <v>2.786</v>
      </c>
      <c r="I34" s="41">
        <v>2.7149999999999999</v>
      </c>
    </row>
    <row r="35" spans="1:9">
      <c r="A35" s="39"/>
      <c r="B35" s="40">
        <v>3.101</v>
      </c>
      <c r="C35" s="40">
        <v>2.5779999999999998</v>
      </c>
      <c r="D35" s="40">
        <v>2.64</v>
      </c>
      <c r="E35" s="40">
        <v>2.6989999999999998</v>
      </c>
      <c r="F35" s="40">
        <v>2.601</v>
      </c>
      <c r="G35" s="40">
        <v>2.6240000000000001</v>
      </c>
      <c r="H35" s="40">
        <v>2.6230000000000002</v>
      </c>
      <c r="I35" s="41">
        <v>2.9460000000000002</v>
      </c>
    </row>
    <row r="36" spans="1:9">
      <c r="A36" s="39"/>
      <c r="B36" s="40">
        <v>3.0870000000000002</v>
      </c>
      <c r="C36" s="40">
        <v>2.48</v>
      </c>
      <c r="D36" s="40">
        <v>2.6480000000000001</v>
      </c>
      <c r="E36" s="40">
        <v>2.64</v>
      </c>
      <c r="F36" s="40">
        <v>2.5630000000000002</v>
      </c>
      <c r="G36" s="40">
        <v>2.5459999999999998</v>
      </c>
      <c r="H36" s="40">
        <v>2.73</v>
      </c>
      <c r="I36" s="41">
        <v>2.9689999999999999</v>
      </c>
    </row>
    <row r="37" spans="1:9">
      <c r="A37" s="36" t="s">
        <v>17</v>
      </c>
      <c r="B37" s="37">
        <f>AVERAGE(B33:B36)</f>
        <v>2.8922499999999998</v>
      </c>
      <c r="C37" s="37">
        <f t="shared" ref="C37" si="11">AVERAGE(C33:C36)</f>
        <v>2.4432499999999999</v>
      </c>
      <c r="D37" s="37">
        <f t="shared" ref="D37" si="12">AVERAGE(D33:D36)</f>
        <v>2.5547499999999999</v>
      </c>
      <c r="E37" s="37">
        <f t="shared" ref="E37" si="13">AVERAGE(E33:E36)</f>
        <v>2.64175</v>
      </c>
      <c r="F37" s="37">
        <f t="shared" ref="F37" si="14">AVERAGE(F33:F36)</f>
        <v>2.5329999999999999</v>
      </c>
      <c r="G37" s="37">
        <f t="shared" ref="G37" si="15">AVERAGE(G33:G36)</f>
        <v>2.5865</v>
      </c>
      <c r="H37" s="37">
        <f t="shared" ref="H37" si="16">AVERAGE(H33:H36)</f>
        <v>2.6829999999999998</v>
      </c>
      <c r="I37" s="38">
        <f t="shared" ref="I37" si="17">AVERAGE(I33:I36)</f>
        <v>2.8272499999999998</v>
      </c>
    </row>
    <row r="38" spans="1:9">
      <c r="A38" s="42" t="s">
        <v>18</v>
      </c>
      <c r="B38" s="43">
        <f>$B$42/B37</f>
        <v>2.835370386377388</v>
      </c>
      <c r="C38" s="43">
        <f t="shared" ref="C38" si="18">$B$42/C37</f>
        <v>3.3564309833213954</v>
      </c>
      <c r="D38" s="43">
        <f t="shared" ref="D38" si="19">$B$42/D37</f>
        <v>3.2099422644094333</v>
      </c>
      <c r="E38" s="43">
        <f t="shared" ref="E38" si="20">$B$42/E37</f>
        <v>3.1042301504684393</v>
      </c>
      <c r="F38" s="43">
        <f t="shared" ref="F38" si="21">$B$42/F37</f>
        <v>3.2375049348598499</v>
      </c>
      <c r="G38" s="43">
        <f t="shared" ref="G38" si="22">$B$42/G37</f>
        <v>3.1705393388749274</v>
      </c>
      <c r="H38" s="43">
        <f t="shared" ref="H38" si="23">$B$42/H37</f>
        <v>3.0565039135296312</v>
      </c>
      <c r="I38" s="44">
        <f t="shared" ref="I38" si="24">$B$42/I37</f>
        <v>2.9005570784331063</v>
      </c>
    </row>
    <row r="40" spans="1:9">
      <c r="A40" s="33" t="s">
        <v>23</v>
      </c>
      <c r="B40" s="34">
        <f>B31-B38</f>
        <v>0.30451666253617526</v>
      </c>
      <c r="C40" s="34">
        <f t="shared" ref="C40:I40" si="25">C31-C38</f>
        <v>-0.13419129766324245</v>
      </c>
      <c r="D40" s="34">
        <f t="shared" si="25"/>
        <v>-5.3437260560318389E-2</v>
      </c>
      <c r="E40" s="34">
        <f t="shared" si="25"/>
        <v>-1.4681376042702254E-3</v>
      </c>
      <c r="F40" s="34">
        <f t="shared" si="25"/>
        <v>-6.8803234705290706E-2</v>
      </c>
      <c r="G40" s="34">
        <f t="shared" si="25"/>
        <v>-0.1358090215467751</v>
      </c>
      <c r="H40" s="34">
        <f t="shared" si="25"/>
        <v>-4.4899065935066318E-2</v>
      </c>
      <c r="I40" s="35">
        <f t="shared" si="25"/>
        <v>0.11104776916145864</v>
      </c>
    </row>
    <row r="42" spans="1:9">
      <c r="A42" s="33" t="s">
        <v>0</v>
      </c>
      <c r="B42" s="35">
        <v>8.2005999999999997</v>
      </c>
    </row>
    <row r="47" spans="1:9">
      <c r="A47" s="33" t="s">
        <v>20</v>
      </c>
      <c r="B47" s="35" t="s">
        <v>22</v>
      </c>
    </row>
    <row r="48" spans="1:9">
      <c r="A48" s="33" t="s">
        <v>13</v>
      </c>
      <c r="B48" s="34">
        <v>1</v>
      </c>
      <c r="C48" s="34">
        <v>2</v>
      </c>
      <c r="D48" s="34">
        <v>3</v>
      </c>
      <c r="E48" s="34">
        <v>4</v>
      </c>
      <c r="F48" s="34">
        <v>5</v>
      </c>
      <c r="G48" s="34">
        <v>6</v>
      </c>
      <c r="H48" s="34">
        <v>7</v>
      </c>
      <c r="I48" s="35">
        <v>8</v>
      </c>
    </row>
    <row r="49" spans="1:9">
      <c r="A49" s="36" t="s">
        <v>14</v>
      </c>
      <c r="B49" s="37">
        <v>2.5840000000000001</v>
      </c>
      <c r="C49" s="37">
        <v>2.5840000000000001</v>
      </c>
      <c r="D49" s="37">
        <v>2.5510000000000002</v>
      </c>
      <c r="E49" s="37">
        <v>2.6680000000000001</v>
      </c>
      <c r="F49" s="37">
        <v>2.7829999999999999</v>
      </c>
      <c r="G49" s="37">
        <v>2.867</v>
      </c>
      <c r="H49" s="37">
        <v>2.7730000000000001</v>
      </c>
      <c r="I49" s="38">
        <v>3.4319999999999999</v>
      </c>
    </row>
    <row r="50" spans="1:9">
      <c r="A50" s="39"/>
      <c r="B50" s="40">
        <v>2.4620000000000002</v>
      </c>
      <c r="C50" s="40">
        <v>2.593</v>
      </c>
      <c r="D50" s="40">
        <v>2.59</v>
      </c>
      <c r="E50" s="40">
        <v>3.0910000000000002</v>
      </c>
      <c r="F50" s="40">
        <v>2.8780000000000001</v>
      </c>
      <c r="G50" s="40">
        <v>2.907</v>
      </c>
      <c r="H50" s="40">
        <v>3.165</v>
      </c>
      <c r="I50" s="41">
        <v>3.464</v>
      </c>
    </row>
    <row r="51" spans="1:9">
      <c r="A51" s="39"/>
      <c r="B51" s="40">
        <v>2.427</v>
      </c>
      <c r="C51" s="40">
        <v>2.6389999999999998</v>
      </c>
      <c r="D51" s="40">
        <v>2.8919999999999999</v>
      </c>
      <c r="E51" s="40">
        <v>3.2040000000000002</v>
      </c>
      <c r="F51" s="40">
        <v>2.7890000000000001</v>
      </c>
      <c r="G51" s="40">
        <v>2.806</v>
      </c>
      <c r="H51" s="40">
        <v>3.4079999999999999</v>
      </c>
      <c r="I51" s="41">
        <v>2.972</v>
      </c>
    </row>
    <row r="52" spans="1:9">
      <c r="A52" s="39"/>
      <c r="B52" s="40">
        <v>2.4020000000000001</v>
      </c>
      <c r="C52" s="40">
        <v>2.5819999999999999</v>
      </c>
      <c r="D52" s="40">
        <v>2.73</v>
      </c>
      <c r="E52" s="40">
        <v>2.7389999999999999</v>
      </c>
      <c r="F52" s="40">
        <v>3.3170000000000002</v>
      </c>
      <c r="G52" s="40">
        <v>2.8090000000000002</v>
      </c>
      <c r="H52" s="40">
        <v>2.8849999999999998</v>
      </c>
      <c r="I52" s="41">
        <v>3.1520000000000001</v>
      </c>
    </row>
    <row r="53" spans="1:9">
      <c r="A53" s="36" t="s">
        <v>4</v>
      </c>
      <c r="B53" s="37">
        <f>AVERAGE(B49:B52)</f>
        <v>2.46875</v>
      </c>
      <c r="C53" s="37">
        <f t="shared" ref="C53:I53" si="26">AVERAGE(C49:C52)</f>
        <v>2.5994999999999999</v>
      </c>
      <c r="D53" s="37">
        <f t="shared" si="26"/>
        <v>2.69075</v>
      </c>
      <c r="E53" s="37">
        <f t="shared" si="26"/>
        <v>2.9255000000000004</v>
      </c>
      <c r="F53" s="37">
        <f t="shared" si="26"/>
        <v>2.9417499999999999</v>
      </c>
      <c r="G53" s="37">
        <f t="shared" si="26"/>
        <v>2.8472499999999998</v>
      </c>
      <c r="H53" s="37">
        <f t="shared" si="26"/>
        <v>3.05775</v>
      </c>
      <c r="I53" s="38">
        <f t="shared" si="26"/>
        <v>3.2549999999999999</v>
      </c>
    </row>
    <row r="54" spans="1:9">
      <c r="A54" s="42" t="s">
        <v>18</v>
      </c>
      <c r="B54" s="43">
        <f>$B$65/B53</f>
        <v>3.3217620253164557</v>
      </c>
      <c r="C54" s="43">
        <f t="shared" ref="C54:I54" si="27">$B$65/C53</f>
        <v>3.1546835929986536</v>
      </c>
      <c r="D54" s="43">
        <f t="shared" si="27"/>
        <v>3.0477004552634024</v>
      </c>
      <c r="E54" s="43">
        <f t="shared" si="27"/>
        <v>2.8031447615792167</v>
      </c>
      <c r="F54" s="43">
        <f t="shared" si="27"/>
        <v>2.787660406220787</v>
      </c>
      <c r="G54" s="43">
        <f t="shared" si="27"/>
        <v>2.8801826323645625</v>
      </c>
      <c r="H54" s="43">
        <f t="shared" si="27"/>
        <v>2.6819066306925028</v>
      </c>
      <c r="I54" s="44">
        <f t="shared" si="27"/>
        <v>2.5193855606758833</v>
      </c>
    </row>
    <row r="56" spans="1:9">
      <c r="A56" s="36" t="s">
        <v>15</v>
      </c>
      <c r="B56" s="37">
        <v>2.9910000000000001</v>
      </c>
      <c r="C56" s="37">
        <v>2.5089999999999999</v>
      </c>
      <c r="D56" s="37">
        <v>2.5329999999999999</v>
      </c>
      <c r="E56" s="37">
        <v>3.0339999999999998</v>
      </c>
      <c r="F56" s="37">
        <v>2.7749999999999999</v>
      </c>
      <c r="G56" s="37">
        <v>2.7530000000000001</v>
      </c>
      <c r="H56" s="37">
        <v>2.7989999999999999</v>
      </c>
      <c r="I56" s="38">
        <v>2.9449999999999998</v>
      </c>
    </row>
    <row r="57" spans="1:9">
      <c r="A57" s="39"/>
      <c r="B57" s="40">
        <v>3.3969999999999998</v>
      </c>
      <c r="C57" s="40">
        <v>2.9180000000000001</v>
      </c>
      <c r="D57" s="40">
        <v>2.9089999999999998</v>
      </c>
      <c r="E57" s="40">
        <v>2.6960000000000002</v>
      </c>
      <c r="F57" s="40">
        <v>2.6949999999999998</v>
      </c>
      <c r="G57" s="40">
        <v>3.0339999999999998</v>
      </c>
      <c r="H57" s="40">
        <v>2.778</v>
      </c>
      <c r="I57" s="41">
        <v>3.4590000000000001</v>
      </c>
    </row>
    <row r="58" spans="1:9">
      <c r="A58" s="39"/>
      <c r="B58" s="40">
        <v>3.0310000000000001</v>
      </c>
      <c r="C58" s="40">
        <v>2.8039999999999998</v>
      </c>
      <c r="D58" s="40">
        <v>2.5710000000000002</v>
      </c>
      <c r="E58" s="40">
        <v>2.903</v>
      </c>
      <c r="F58" s="40">
        <v>3.2320000000000002</v>
      </c>
      <c r="G58" s="40">
        <v>2.7549999999999999</v>
      </c>
      <c r="H58" s="40">
        <v>2.8039999999999998</v>
      </c>
      <c r="I58" s="41">
        <v>3.411</v>
      </c>
    </row>
    <row r="59" spans="1:9">
      <c r="A59" s="39"/>
      <c r="B59" s="40">
        <v>3.2919999999999998</v>
      </c>
      <c r="C59" s="40">
        <v>2.4340000000000002</v>
      </c>
      <c r="D59" s="40">
        <v>2.97</v>
      </c>
      <c r="E59" s="40">
        <v>3.0190000000000001</v>
      </c>
      <c r="F59" s="40">
        <v>2.9489999999999998</v>
      </c>
      <c r="G59" s="40">
        <v>2.7930000000000001</v>
      </c>
      <c r="H59" s="40">
        <v>3.01</v>
      </c>
      <c r="I59" s="41">
        <v>3.0190000000000001</v>
      </c>
    </row>
    <row r="60" spans="1:9">
      <c r="A60" s="36" t="s">
        <v>17</v>
      </c>
      <c r="B60" s="37">
        <f>AVERAGE(B56:B59)</f>
        <v>3.1777500000000001</v>
      </c>
      <c r="C60" s="37">
        <f t="shared" ref="C60" si="28">AVERAGE(C56:C59)</f>
        <v>2.6662499999999998</v>
      </c>
      <c r="D60" s="37">
        <f t="shared" ref="D60" si="29">AVERAGE(D56:D59)</f>
        <v>2.7457500000000001</v>
      </c>
      <c r="E60" s="37">
        <f t="shared" ref="E60" si="30">AVERAGE(E56:E59)</f>
        <v>2.9130000000000003</v>
      </c>
      <c r="F60" s="37">
        <f t="shared" ref="F60" si="31">AVERAGE(F56:F59)</f>
        <v>2.91275</v>
      </c>
      <c r="G60" s="37">
        <f t="shared" ref="G60" si="32">AVERAGE(G56:G59)</f>
        <v>2.8337500000000002</v>
      </c>
      <c r="H60" s="37">
        <f t="shared" ref="H60" si="33">AVERAGE(H56:H59)</f>
        <v>2.84775</v>
      </c>
      <c r="I60" s="38">
        <f t="shared" ref="I60" si="34">AVERAGE(I56:I59)</f>
        <v>3.2084999999999999</v>
      </c>
    </row>
    <row r="61" spans="1:9">
      <c r="A61" s="42" t="s">
        <v>18</v>
      </c>
      <c r="B61" s="43">
        <f>$B$65/B60</f>
        <v>2.5806309495712374</v>
      </c>
      <c r="C61" s="43">
        <f t="shared" ref="C61" si="35">$B$65/C60</f>
        <v>3.0757055789967183</v>
      </c>
      <c r="D61" s="43">
        <f t="shared" ref="D61" si="36">$B$65/D60</f>
        <v>2.9866520986979874</v>
      </c>
      <c r="E61" s="43">
        <f t="shared" ref="E61" si="37">$B$65/E60</f>
        <v>2.8151733607964293</v>
      </c>
      <c r="F61" s="43">
        <f t="shared" ref="F61" si="38">$B$65/F60</f>
        <v>2.8154149858381254</v>
      </c>
      <c r="G61" s="43">
        <f t="shared" ref="G61" si="39">$B$65/G60</f>
        <v>2.8939038376709303</v>
      </c>
      <c r="H61" s="43">
        <f t="shared" ref="H61" si="40">$B$65/H60</f>
        <v>2.8796769379334561</v>
      </c>
      <c r="I61" s="44">
        <f t="shared" ref="I61" si="41">$B$65/I60</f>
        <v>2.5558983948885774</v>
      </c>
    </row>
    <row r="63" spans="1:9">
      <c r="A63" s="33" t="s">
        <v>23</v>
      </c>
      <c r="B63" s="34">
        <f>B54-B61</f>
        <v>0.7411310757452183</v>
      </c>
      <c r="C63" s="34">
        <f t="shared" ref="C63:I63" si="42">C54-C61</f>
        <v>7.8978014001935382E-2</v>
      </c>
      <c r="D63" s="34">
        <f t="shared" si="42"/>
        <v>6.1048356565414963E-2</v>
      </c>
      <c r="E63" s="34">
        <f t="shared" si="42"/>
        <v>-1.2028599217212665E-2</v>
      </c>
      <c r="F63" s="34">
        <f t="shared" si="42"/>
        <v>-2.7754579617338404E-2</v>
      </c>
      <c r="G63" s="34">
        <f t="shared" si="42"/>
        <v>-1.3721205306367779E-2</v>
      </c>
      <c r="H63" s="34">
        <f t="shared" si="42"/>
        <v>-0.19777030724095335</v>
      </c>
      <c r="I63" s="35">
        <f t="shared" si="42"/>
        <v>-3.6512834212694134E-2</v>
      </c>
    </row>
    <row r="65" spans="1:2">
      <c r="A65" s="33" t="s">
        <v>0</v>
      </c>
      <c r="B65" s="35">
        <v>8.2005999999999997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showRuler="0" workbookViewId="0">
      <selection sqref="A1:O28"/>
    </sheetView>
  </sheetViews>
  <sheetFormatPr baseColWidth="10" defaultRowHeight="15" x14ac:dyDescent="0"/>
  <cols>
    <col min="1" max="1" width="11.83203125" customWidth="1"/>
    <col min="9" max="9" width="12" customWidth="1"/>
  </cols>
  <sheetData>
    <row r="1" spans="1:15">
      <c r="A1" s="33" t="s">
        <v>20</v>
      </c>
      <c r="B1" s="51" t="s">
        <v>22</v>
      </c>
      <c r="C1" s="53" t="s">
        <v>28</v>
      </c>
      <c r="D1" s="53"/>
      <c r="I1" s="33" t="s">
        <v>30</v>
      </c>
      <c r="J1" s="51" t="s">
        <v>22</v>
      </c>
      <c r="K1" s="53" t="s">
        <v>28</v>
      </c>
      <c r="L1" s="53"/>
    </row>
    <row r="2" spans="1:15">
      <c r="A2" s="33" t="s">
        <v>24</v>
      </c>
      <c r="B2" s="34">
        <v>0</v>
      </c>
      <c r="C2" s="34">
        <v>1</v>
      </c>
      <c r="D2" s="34">
        <v>2</v>
      </c>
      <c r="E2" s="34">
        <v>3</v>
      </c>
      <c r="F2" s="34">
        <v>4</v>
      </c>
      <c r="G2" s="34">
        <v>5</v>
      </c>
      <c r="H2" s="39"/>
      <c r="I2" s="33" t="s">
        <v>24</v>
      </c>
      <c r="J2" s="34">
        <v>0</v>
      </c>
      <c r="K2" s="34">
        <v>1</v>
      </c>
      <c r="L2" s="34">
        <v>2</v>
      </c>
      <c r="M2" s="34">
        <v>3</v>
      </c>
      <c r="N2" s="34">
        <v>4</v>
      </c>
      <c r="O2" s="34">
        <v>5</v>
      </c>
    </row>
    <row r="3" spans="1:15">
      <c r="A3" s="36" t="s">
        <v>27</v>
      </c>
      <c r="B3" s="51" t="s">
        <v>25</v>
      </c>
      <c r="C3" s="51">
        <v>4</v>
      </c>
      <c r="D3" s="51">
        <v>4</v>
      </c>
      <c r="E3" s="51">
        <v>4</v>
      </c>
      <c r="F3" s="51">
        <v>4</v>
      </c>
      <c r="G3" s="51" t="s">
        <v>26</v>
      </c>
      <c r="H3" s="39"/>
      <c r="I3" s="36" t="s">
        <v>27</v>
      </c>
      <c r="J3" s="51" t="s">
        <v>25</v>
      </c>
      <c r="K3" s="51">
        <v>4</v>
      </c>
      <c r="L3" s="51">
        <v>4</v>
      </c>
      <c r="M3" s="51">
        <v>4</v>
      </c>
      <c r="N3" s="51">
        <v>4</v>
      </c>
      <c r="O3" s="51" t="s">
        <v>26</v>
      </c>
    </row>
    <row r="4" spans="1:15">
      <c r="A4" s="37"/>
      <c r="B4" s="40"/>
      <c r="C4" s="40"/>
      <c r="D4" s="40"/>
      <c r="E4" s="40"/>
      <c r="F4" s="40"/>
      <c r="G4" s="40"/>
      <c r="H4" s="40"/>
      <c r="I4" s="37"/>
      <c r="J4" s="40"/>
      <c r="K4" s="40"/>
      <c r="L4" s="40"/>
      <c r="M4" s="40"/>
      <c r="N4" s="40"/>
      <c r="O4" s="40"/>
    </row>
    <row r="5" spans="1:15">
      <c r="A5" s="52" t="s">
        <v>22</v>
      </c>
      <c r="B5" s="52"/>
      <c r="C5" s="40"/>
      <c r="D5" s="52" t="s">
        <v>21</v>
      </c>
      <c r="E5" s="52"/>
      <c r="F5" s="40"/>
      <c r="G5" s="40"/>
      <c r="H5" s="40"/>
      <c r="I5" s="52" t="s">
        <v>22</v>
      </c>
      <c r="J5" s="52"/>
      <c r="K5" s="40"/>
      <c r="L5" s="52" t="s">
        <v>21</v>
      </c>
      <c r="M5" s="52"/>
      <c r="N5" s="40"/>
      <c r="O5" s="40"/>
    </row>
    <row r="6" spans="1:15">
      <c r="A6" s="36" t="s">
        <v>15</v>
      </c>
      <c r="B6" s="56">
        <v>2.7810000000000001</v>
      </c>
      <c r="C6" s="40"/>
      <c r="D6" s="36" t="s">
        <v>15</v>
      </c>
      <c r="E6" s="56">
        <v>2.4169999999999998</v>
      </c>
      <c r="F6" s="40"/>
      <c r="G6" s="40"/>
      <c r="H6" s="40"/>
      <c r="I6" s="36" t="s">
        <v>15</v>
      </c>
      <c r="J6" s="56">
        <v>6.05</v>
      </c>
      <c r="K6" s="40"/>
      <c r="L6" s="36" t="s">
        <v>15</v>
      </c>
      <c r="M6" s="56">
        <v>5.5119999999999996</v>
      </c>
      <c r="N6" s="40"/>
      <c r="O6" s="40"/>
    </row>
    <row r="7" spans="1:15">
      <c r="A7" s="39"/>
      <c r="B7" s="57">
        <v>2.6629999999999998</v>
      </c>
      <c r="C7" s="40"/>
      <c r="D7" s="39"/>
      <c r="E7" s="57">
        <v>2.7810000000000001</v>
      </c>
      <c r="F7" s="40"/>
      <c r="G7" s="40"/>
      <c r="H7" s="40"/>
      <c r="I7" s="39"/>
      <c r="J7" s="57">
        <v>5.7240000000000002</v>
      </c>
      <c r="K7" s="40"/>
      <c r="L7" s="39"/>
      <c r="M7" s="57">
        <v>5.4720000000000004</v>
      </c>
      <c r="N7" s="40"/>
      <c r="O7" s="40"/>
    </row>
    <row r="8" spans="1:15">
      <c r="A8" s="39"/>
      <c r="B8" s="57">
        <v>3.07</v>
      </c>
      <c r="C8" s="40"/>
      <c r="D8" s="39"/>
      <c r="E8" s="57">
        <v>2.4340000000000002</v>
      </c>
      <c r="F8" s="40"/>
      <c r="G8" s="40"/>
      <c r="H8" s="40"/>
      <c r="I8" s="39"/>
      <c r="J8" s="57">
        <v>5.86</v>
      </c>
      <c r="K8" s="40"/>
      <c r="L8" s="39"/>
      <c r="M8" s="57">
        <v>5.7060000000000004</v>
      </c>
      <c r="N8" s="40"/>
      <c r="O8" s="40"/>
    </row>
    <row r="9" spans="1:15">
      <c r="A9" s="39"/>
      <c r="B9" s="57">
        <v>3.0819999999999999</v>
      </c>
      <c r="C9" s="40"/>
      <c r="D9" s="39"/>
      <c r="E9" s="57">
        <v>3.0760000000000001</v>
      </c>
      <c r="F9" s="40"/>
      <c r="G9" s="40"/>
      <c r="H9" s="40"/>
      <c r="I9" s="39"/>
      <c r="J9" s="57">
        <v>6.085</v>
      </c>
      <c r="K9" s="40"/>
      <c r="L9" s="39"/>
      <c r="M9" s="57">
        <v>5.806</v>
      </c>
      <c r="N9" s="40"/>
      <c r="O9" s="40"/>
    </row>
    <row r="10" spans="1:15">
      <c r="A10" s="39"/>
      <c r="B10" s="57">
        <v>3.0209999999999999</v>
      </c>
      <c r="C10" s="40"/>
      <c r="D10" s="39"/>
      <c r="E10" s="57">
        <v>2.5649999999999999</v>
      </c>
      <c r="F10" s="40"/>
      <c r="G10" s="40"/>
      <c r="H10" s="40"/>
      <c r="I10" s="39"/>
      <c r="J10" s="57">
        <v>6.2110000000000003</v>
      </c>
      <c r="K10" s="40"/>
      <c r="L10" s="39"/>
      <c r="M10" s="57">
        <v>5.7279999999999998</v>
      </c>
      <c r="N10" s="40"/>
      <c r="O10" s="40"/>
    </row>
    <row r="11" spans="1:15">
      <c r="A11" s="39"/>
      <c r="B11" s="57">
        <v>3.0870000000000002</v>
      </c>
      <c r="C11" s="40"/>
      <c r="D11" s="39"/>
      <c r="E11" s="57">
        <v>0.48099999999999998</v>
      </c>
      <c r="F11" s="40"/>
      <c r="G11" s="40"/>
      <c r="H11" s="40"/>
      <c r="I11" s="39"/>
      <c r="J11" s="57">
        <v>5.9729999999999999</v>
      </c>
      <c r="K11" s="40"/>
      <c r="L11" s="39"/>
      <c r="M11" s="57">
        <v>5.5250000000000004</v>
      </c>
      <c r="N11" s="40"/>
      <c r="O11" s="40"/>
    </row>
    <row r="12" spans="1:15">
      <c r="A12" s="39"/>
      <c r="B12" s="57">
        <v>2.6890000000000001</v>
      </c>
      <c r="C12" s="40"/>
      <c r="D12" s="39"/>
      <c r="E12" s="57">
        <v>2.8090000000000002</v>
      </c>
      <c r="F12" s="40"/>
      <c r="G12" s="40"/>
      <c r="H12" s="40"/>
      <c r="I12" s="39"/>
      <c r="J12" s="57">
        <v>5.76</v>
      </c>
      <c r="K12" s="40"/>
      <c r="L12" s="39"/>
      <c r="M12" s="57">
        <v>5.5039999999999996</v>
      </c>
      <c r="N12" s="40"/>
      <c r="O12" s="40"/>
    </row>
    <row r="13" spans="1:15">
      <c r="A13" s="39"/>
      <c r="B13" s="57">
        <v>2.6930000000000001</v>
      </c>
      <c r="C13" s="40"/>
      <c r="D13" s="39"/>
      <c r="E13" s="57">
        <v>2.464</v>
      </c>
      <c r="F13" s="40"/>
      <c r="G13" s="40"/>
      <c r="H13" s="40"/>
      <c r="I13" s="39"/>
      <c r="J13" s="57">
        <v>5.8230000000000004</v>
      </c>
      <c r="K13" s="40"/>
      <c r="L13" s="39"/>
      <c r="M13" s="57">
        <v>5.77</v>
      </c>
      <c r="N13" s="40"/>
      <c r="O13" s="40"/>
    </row>
    <row r="14" spans="1:15">
      <c r="A14" s="39"/>
      <c r="B14" s="57">
        <v>3.0680000000000001</v>
      </c>
      <c r="C14" s="40"/>
      <c r="D14" s="39"/>
      <c r="E14" s="57">
        <v>2.6760000000000002</v>
      </c>
      <c r="F14" s="40"/>
      <c r="G14" s="40"/>
      <c r="H14" s="40"/>
      <c r="I14" s="39"/>
      <c r="J14" s="57">
        <v>6.125</v>
      </c>
      <c r="K14" s="40"/>
      <c r="L14" s="39"/>
      <c r="M14" s="57">
        <v>5.7949999999999999</v>
      </c>
      <c r="N14" s="40"/>
      <c r="O14" s="40"/>
    </row>
    <row r="15" spans="1:15">
      <c r="A15" s="39"/>
      <c r="B15" s="57">
        <v>3.105</v>
      </c>
      <c r="C15" s="40"/>
      <c r="D15" s="39"/>
      <c r="E15" s="57">
        <v>2.4969999999999999</v>
      </c>
      <c r="F15" s="40"/>
      <c r="G15" s="40"/>
      <c r="H15" s="40"/>
      <c r="I15" s="39"/>
      <c r="J15" s="57">
        <v>6.1429999999999998</v>
      </c>
      <c r="K15" s="40"/>
      <c r="L15" s="39"/>
      <c r="M15" s="57">
        <v>5.5369999999999999</v>
      </c>
      <c r="N15" s="40"/>
      <c r="O15" s="40"/>
    </row>
    <row r="16" spans="1:15">
      <c r="A16" s="42" t="s">
        <v>17</v>
      </c>
      <c r="B16" s="59">
        <f>AVERAGE(B6:B15)</f>
        <v>2.9259000000000004</v>
      </c>
      <c r="C16" s="40"/>
      <c r="D16" s="42" t="s">
        <v>17</v>
      </c>
      <c r="E16" s="59">
        <f>AVERAGE(E6:E15)</f>
        <v>2.4199999999999995</v>
      </c>
      <c r="F16" s="40"/>
      <c r="G16" s="40"/>
      <c r="H16" s="40"/>
      <c r="I16" s="42" t="s">
        <v>17</v>
      </c>
      <c r="J16" s="59">
        <f>AVERAGE(J6:J15)</f>
        <v>5.9753999999999996</v>
      </c>
      <c r="K16" s="40"/>
      <c r="L16" s="42" t="s">
        <v>17</v>
      </c>
      <c r="M16" s="59">
        <f>AVERAGE(M6:M15)</f>
        <v>5.6354999999999995</v>
      </c>
      <c r="N16" s="40"/>
      <c r="O16" s="40"/>
    </row>
    <row r="17" spans="1:1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>
      <c r="A18" s="55" t="s">
        <v>14</v>
      </c>
      <c r="B18" s="56">
        <v>2.7440000000000002</v>
      </c>
      <c r="C18" s="40"/>
      <c r="D18" s="55" t="s">
        <v>14</v>
      </c>
      <c r="E18" s="56">
        <v>3.0259999999999998</v>
      </c>
      <c r="F18" s="40"/>
      <c r="G18" s="40"/>
      <c r="H18" s="40"/>
      <c r="I18" s="55" t="s">
        <v>14</v>
      </c>
      <c r="J18" s="56">
        <v>5.7839999999999998</v>
      </c>
      <c r="K18" s="40"/>
      <c r="L18" s="55" t="s">
        <v>14</v>
      </c>
      <c r="M18" s="56">
        <v>5.48</v>
      </c>
      <c r="N18" s="40"/>
      <c r="O18" s="40"/>
    </row>
    <row r="19" spans="1:15">
      <c r="A19" s="39"/>
      <c r="B19" s="57">
        <v>2.69</v>
      </c>
      <c r="C19" s="40"/>
      <c r="D19" s="39"/>
      <c r="E19" s="57">
        <v>2.883</v>
      </c>
      <c r="F19" s="40"/>
      <c r="G19" s="40"/>
      <c r="H19" s="40"/>
      <c r="I19" s="39"/>
      <c r="J19" s="57">
        <v>5.9210000000000003</v>
      </c>
      <c r="K19" s="40"/>
      <c r="L19" s="39"/>
      <c r="M19" s="57">
        <v>5.569</v>
      </c>
      <c r="N19" s="40"/>
      <c r="O19" s="40"/>
    </row>
    <row r="20" spans="1:15">
      <c r="A20" s="39"/>
      <c r="B20" s="58">
        <v>2.7130000000000001</v>
      </c>
      <c r="C20" s="40"/>
      <c r="D20" s="39"/>
      <c r="E20" s="58">
        <v>2.7639999999999998</v>
      </c>
      <c r="F20" s="40"/>
      <c r="G20" s="40"/>
      <c r="H20" s="40"/>
      <c r="I20" s="39"/>
      <c r="J20" s="58">
        <v>6.14</v>
      </c>
      <c r="K20" s="40"/>
      <c r="L20" s="39"/>
      <c r="M20" s="58">
        <v>5.891</v>
      </c>
      <c r="N20" s="40"/>
      <c r="O20" s="40"/>
    </row>
    <row r="21" spans="1:15">
      <c r="A21" s="39"/>
      <c r="B21" s="58">
        <v>3.008</v>
      </c>
      <c r="C21" s="40"/>
      <c r="D21" s="39"/>
      <c r="E21" s="58">
        <v>2.7890000000000001</v>
      </c>
      <c r="F21" s="40"/>
      <c r="G21" s="40"/>
      <c r="H21" s="40"/>
      <c r="I21" s="39"/>
      <c r="J21" s="58">
        <v>5.9089999999999998</v>
      </c>
      <c r="K21" s="40"/>
      <c r="L21" s="39"/>
      <c r="M21" s="58">
        <v>5.4870000000000001</v>
      </c>
      <c r="N21" s="40"/>
      <c r="O21" s="40"/>
    </row>
    <row r="22" spans="1:15">
      <c r="A22" s="39"/>
      <c r="B22" s="58">
        <v>2.7370000000000001</v>
      </c>
      <c r="C22" s="40"/>
      <c r="D22" s="39"/>
      <c r="E22" s="58">
        <v>2.496</v>
      </c>
      <c r="F22" s="40"/>
      <c r="G22" s="40"/>
      <c r="H22" s="40"/>
      <c r="I22" s="39"/>
      <c r="J22" s="58">
        <v>5.9059999999999997</v>
      </c>
      <c r="K22" s="40"/>
      <c r="L22" s="39"/>
      <c r="M22" s="58">
        <v>5.7850000000000001</v>
      </c>
      <c r="N22" s="40"/>
      <c r="O22" s="40"/>
    </row>
    <row r="23" spans="1:15">
      <c r="A23" s="39"/>
      <c r="B23" s="58">
        <v>3.0739999999999998</v>
      </c>
      <c r="C23" s="40"/>
      <c r="D23" s="39"/>
      <c r="E23" s="58">
        <v>2.5489999999999999</v>
      </c>
      <c r="F23" s="40"/>
      <c r="G23" s="40"/>
      <c r="H23" s="40"/>
      <c r="I23" s="39"/>
      <c r="J23" s="58">
        <v>6.2910000000000004</v>
      </c>
      <c r="K23" s="40"/>
      <c r="L23" s="39"/>
      <c r="M23" s="58">
        <v>5.4569999999999999</v>
      </c>
      <c r="N23" s="40"/>
      <c r="O23" s="40"/>
    </row>
    <row r="24" spans="1:15">
      <c r="A24" s="39"/>
      <c r="B24" s="58">
        <v>2.698</v>
      </c>
      <c r="C24" s="40"/>
      <c r="D24" s="39"/>
      <c r="E24" s="58">
        <v>2.4630000000000001</v>
      </c>
      <c r="F24" s="40"/>
      <c r="G24" s="40"/>
      <c r="H24" s="40"/>
      <c r="I24" s="39"/>
      <c r="J24" s="58">
        <v>6.2869999999999999</v>
      </c>
      <c r="K24" s="40"/>
      <c r="L24" s="39"/>
      <c r="M24" s="58">
        <v>6.1420000000000003</v>
      </c>
      <c r="N24" s="40"/>
      <c r="O24" s="40"/>
    </row>
    <row r="25" spans="1:15">
      <c r="A25" s="39"/>
      <c r="B25" s="58">
        <v>3.0830000000000002</v>
      </c>
      <c r="C25" s="40"/>
      <c r="D25" s="39"/>
      <c r="E25" s="58">
        <v>2.56</v>
      </c>
      <c r="F25" s="40"/>
      <c r="G25" s="40"/>
      <c r="H25" s="40"/>
      <c r="I25" s="39"/>
      <c r="J25" s="58">
        <v>5.8780000000000001</v>
      </c>
      <c r="K25" s="40"/>
      <c r="L25" s="39"/>
      <c r="M25" s="58">
        <v>5.5709999999999997</v>
      </c>
      <c r="N25" s="40"/>
      <c r="O25" s="40"/>
    </row>
    <row r="26" spans="1:15">
      <c r="A26" s="39"/>
      <c r="B26" s="58">
        <v>3.2010000000000001</v>
      </c>
      <c r="C26" s="40"/>
      <c r="D26" s="39"/>
      <c r="E26" s="58">
        <v>2.512</v>
      </c>
      <c r="F26" s="40"/>
      <c r="G26" s="40"/>
      <c r="H26" s="40"/>
      <c r="I26" s="39"/>
      <c r="J26" s="58">
        <v>5.7450000000000001</v>
      </c>
      <c r="K26" s="40"/>
      <c r="L26" s="39"/>
      <c r="M26" s="58">
        <v>5.4829999999999997</v>
      </c>
      <c r="N26" s="40"/>
      <c r="O26" s="40"/>
    </row>
    <row r="27" spans="1:15">
      <c r="A27" s="39"/>
      <c r="B27" s="58">
        <v>3.13</v>
      </c>
      <c r="C27" s="40"/>
      <c r="D27" s="39"/>
      <c r="E27" s="58">
        <v>2.7770000000000001</v>
      </c>
      <c r="F27" s="40"/>
      <c r="G27" s="40"/>
      <c r="H27" s="40"/>
      <c r="I27" s="39"/>
      <c r="J27" s="58">
        <v>5.9249999999999998</v>
      </c>
      <c r="K27" s="40"/>
      <c r="L27" s="39"/>
      <c r="M27" s="58">
        <v>5.4960000000000004</v>
      </c>
      <c r="N27" s="40"/>
      <c r="O27" s="40"/>
    </row>
    <row r="28" spans="1:15">
      <c r="A28" s="42" t="s">
        <v>17</v>
      </c>
      <c r="B28" s="59">
        <f>AVERAGE(B18:B27)</f>
        <v>2.9077999999999999</v>
      </c>
      <c r="C28" s="40"/>
      <c r="D28" s="42" t="s">
        <v>17</v>
      </c>
      <c r="E28" s="59">
        <f>AVERAGE(E18:E27)</f>
        <v>2.6819000000000002</v>
      </c>
      <c r="F28" s="40"/>
      <c r="G28" s="40"/>
      <c r="H28" s="40"/>
      <c r="I28" s="42" t="s">
        <v>17</v>
      </c>
      <c r="J28" s="59">
        <f>AVERAGE(J18:J27)</f>
        <v>5.9785999999999984</v>
      </c>
      <c r="K28" s="40"/>
      <c r="L28" s="42" t="s">
        <v>17</v>
      </c>
      <c r="M28" s="59">
        <f>AVERAGE(M18:M27)</f>
        <v>5.6360999999999999</v>
      </c>
      <c r="N28" s="40"/>
      <c r="O28" s="40"/>
    </row>
    <row r="29" spans="1:1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1:1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5">
      <c r="A31" s="33" t="s">
        <v>20</v>
      </c>
      <c r="B31" s="51" t="s">
        <v>22</v>
      </c>
      <c r="C31" s="53" t="s">
        <v>28</v>
      </c>
      <c r="D31" s="53"/>
      <c r="H31" s="40"/>
      <c r="I31" s="33" t="s">
        <v>30</v>
      </c>
      <c r="J31" s="51" t="s">
        <v>22</v>
      </c>
      <c r="K31" s="53" t="s">
        <v>28</v>
      </c>
      <c r="L31" s="53"/>
    </row>
    <row r="32" spans="1:15">
      <c r="A32" s="33" t="s">
        <v>24</v>
      </c>
      <c r="B32" s="34">
        <v>0</v>
      </c>
      <c r="C32" s="34">
        <v>1</v>
      </c>
      <c r="D32" s="34">
        <v>2</v>
      </c>
      <c r="E32" s="34">
        <v>3</v>
      </c>
      <c r="F32" s="34">
        <v>4</v>
      </c>
      <c r="G32" s="34">
        <v>5</v>
      </c>
      <c r="H32" s="40"/>
      <c r="I32" s="33" t="s">
        <v>24</v>
      </c>
      <c r="J32" s="34">
        <v>0</v>
      </c>
      <c r="K32" s="34">
        <v>1</v>
      </c>
      <c r="L32" s="34">
        <v>2</v>
      </c>
      <c r="M32" s="34">
        <v>3</v>
      </c>
      <c r="N32" s="34">
        <v>4</v>
      </c>
      <c r="O32" s="34">
        <v>5</v>
      </c>
    </row>
    <row r="33" spans="1:15">
      <c r="A33" s="36" t="s">
        <v>27</v>
      </c>
      <c r="B33" s="51" t="s">
        <v>25</v>
      </c>
      <c r="C33" s="51">
        <v>4</v>
      </c>
      <c r="D33" s="51">
        <v>6</v>
      </c>
      <c r="E33" s="51">
        <v>1</v>
      </c>
      <c r="F33" s="51">
        <v>4</v>
      </c>
      <c r="G33" s="51" t="s">
        <v>26</v>
      </c>
      <c r="H33" s="40"/>
      <c r="I33" s="36" t="s">
        <v>27</v>
      </c>
      <c r="J33" s="51" t="s">
        <v>25</v>
      </c>
      <c r="K33" s="51">
        <v>4</v>
      </c>
      <c r="L33" s="51">
        <v>6</v>
      </c>
      <c r="M33" s="51">
        <v>1</v>
      </c>
      <c r="N33" s="51">
        <v>4</v>
      </c>
      <c r="O33" s="51" t="s">
        <v>26</v>
      </c>
    </row>
    <row r="34" spans="1:15">
      <c r="A34" s="37"/>
      <c r="B34" s="40"/>
      <c r="C34" s="40"/>
      <c r="D34" s="40"/>
      <c r="E34" s="40"/>
      <c r="F34" s="40"/>
      <c r="G34" s="40"/>
      <c r="H34" s="40"/>
      <c r="I34" s="37"/>
      <c r="J34" s="40"/>
      <c r="K34" s="40"/>
      <c r="L34" s="40"/>
      <c r="M34" s="40"/>
      <c r="N34" s="40"/>
      <c r="O34" s="40"/>
    </row>
    <row r="35" spans="1:15">
      <c r="A35" s="52" t="s">
        <v>31</v>
      </c>
      <c r="B35" s="52"/>
      <c r="C35" s="40"/>
      <c r="D35" s="52" t="s">
        <v>21</v>
      </c>
      <c r="E35" s="52"/>
      <c r="F35" s="40"/>
      <c r="G35" s="40"/>
      <c r="H35" s="40"/>
      <c r="I35" s="52" t="s">
        <v>22</v>
      </c>
      <c r="J35" s="52"/>
      <c r="K35" s="40"/>
      <c r="L35" s="52" t="s">
        <v>21</v>
      </c>
      <c r="M35" s="52"/>
      <c r="N35" s="40"/>
      <c r="O35" s="40"/>
    </row>
    <row r="36" spans="1:15">
      <c r="A36" s="55" t="s">
        <v>29</v>
      </c>
      <c r="B36" s="56">
        <v>2.996</v>
      </c>
      <c r="C36" s="40"/>
      <c r="D36" s="36" t="s">
        <v>15</v>
      </c>
      <c r="E36" s="56">
        <v>2.468</v>
      </c>
      <c r="F36" s="40"/>
      <c r="G36" s="40"/>
      <c r="H36" s="40"/>
      <c r="I36" s="55" t="s">
        <v>29</v>
      </c>
      <c r="J36" s="56">
        <v>5.54</v>
      </c>
      <c r="K36" s="40"/>
      <c r="L36" s="36" t="s">
        <v>15</v>
      </c>
      <c r="M36" s="56">
        <v>5.3479999999999999</v>
      </c>
      <c r="N36" s="40"/>
      <c r="O36" s="40"/>
    </row>
    <row r="37" spans="1:15">
      <c r="A37" s="39"/>
      <c r="B37" s="57">
        <v>2.6320000000000001</v>
      </c>
      <c r="C37" s="40"/>
      <c r="D37" s="39"/>
      <c r="E37" s="57">
        <v>2.468</v>
      </c>
      <c r="F37" s="40"/>
      <c r="G37" s="40"/>
      <c r="H37" s="40"/>
      <c r="I37" s="39"/>
      <c r="J37" s="57">
        <v>5.57</v>
      </c>
      <c r="K37" s="40"/>
      <c r="L37" s="39"/>
      <c r="M37" s="57">
        <v>5.2130000000000001</v>
      </c>
      <c r="N37" s="40"/>
      <c r="O37" s="40"/>
    </row>
    <row r="38" spans="1:15">
      <c r="A38" s="39"/>
      <c r="B38" s="58">
        <v>2.7519999999999998</v>
      </c>
      <c r="C38" s="40"/>
      <c r="D38" s="39"/>
      <c r="E38" s="57">
        <v>2.3769999999999998</v>
      </c>
      <c r="F38" s="40"/>
      <c r="G38" s="40"/>
      <c r="H38" s="40"/>
      <c r="I38" s="39"/>
      <c r="J38" s="58">
        <v>6.1159999999999997</v>
      </c>
      <c r="K38" s="40"/>
      <c r="L38" s="39"/>
      <c r="M38" s="57">
        <v>5.944</v>
      </c>
      <c r="N38" s="40"/>
      <c r="O38" s="40"/>
    </row>
    <row r="39" spans="1:15">
      <c r="A39" s="39"/>
      <c r="B39" s="58">
        <v>2.7869999999999999</v>
      </c>
      <c r="C39" s="40"/>
      <c r="D39" s="39"/>
      <c r="E39" s="57">
        <v>2.577</v>
      </c>
      <c r="F39" s="40"/>
      <c r="G39" s="40"/>
      <c r="H39" s="40"/>
      <c r="I39" s="39"/>
      <c r="J39" s="58">
        <v>5.9530000000000003</v>
      </c>
      <c r="K39" s="40"/>
      <c r="L39" s="39"/>
      <c r="M39" s="57">
        <v>5.5730000000000004</v>
      </c>
      <c r="N39" s="40"/>
      <c r="O39" s="40"/>
    </row>
    <row r="40" spans="1:15">
      <c r="A40" s="39"/>
      <c r="B40" s="58">
        <v>2.601</v>
      </c>
      <c r="C40" s="40"/>
      <c r="D40" s="39"/>
      <c r="E40" s="57">
        <v>2.4329999999999998</v>
      </c>
      <c r="F40" s="40"/>
      <c r="G40" s="40"/>
      <c r="H40" s="40"/>
      <c r="I40" s="39"/>
      <c r="J40" s="58">
        <v>5.5</v>
      </c>
      <c r="K40" s="40"/>
      <c r="L40" s="39"/>
      <c r="M40" s="57">
        <v>5.26</v>
      </c>
      <c r="N40" s="40"/>
      <c r="O40" s="40"/>
    </row>
    <row r="41" spans="1:15">
      <c r="A41" s="39"/>
      <c r="B41" s="58">
        <v>2.512</v>
      </c>
      <c r="C41" s="40"/>
      <c r="D41" s="39"/>
      <c r="E41" s="57">
        <v>2.5219999999999998</v>
      </c>
      <c r="F41" s="40"/>
      <c r="G41" s="40"/>
      <c r="H41" s="40"/>
      <c r="I41" s="39"/>
      <c r="J41" s="58">
        <v>5.9649999999999999</v>
      </c>
      <c r="K41" s="40"/>
      <c r="L41" s="39"/>
      <c r="M41" s="57">
        <v>5.6269999999999998</v>
      </c>
      <c r="N41" s="40"/>
      <c r="O41" s="40"/>
    </row>
    <row r="42" spans="1:15">
      <c r="A42" s="39"/>
      <c r="B42" s="58">
        <v>2.7490000000000001</v>
      </c>
      <c r="C42" s="40"/>
      <c r="D42" s="39"/>
      <c r="E42" s="57">
        <v>2.375</v>
      </c>
      <c r="F42" s="40"/>
      <c r="G42" s="40"/>
      <c r="H42" s="40"/>
      <c r="I42" s="39"/>
      <c r="J42" s="58">
        <v>5.8890000000000002</v>
      </c>
      <c r="K42" s="40"/>
      <c r="L42" s="39"/>
      <c r="M42" s="57">
        <v>5.5819999999999999</v>
      </c>
      <c r="N42" s="40"/>
      <c r="O42" s="40"/>
    </row>
    <row r="43" spans="1:15">
      <c r="A43" s="39"/>
      <c r="B43" s="58">
        <v>2.6179999999999999</v>
      </c>
      <c r="C43" s="40"/>
      <c r="D43" s="39"/>
      <c r="E43" s="57">
        <v>2.4180000000000001</v>
      </c>
      <c r="F43" s="40"/>
      <c r="G43" s="40"/>
      <c r="H43" s="40"/>
      <c r="I43" s="39"/>
      <c r="J43" s="58">
        <v>5.9009999999999998</v>
      </c>
      <c r="K43" s="40"/>
      <c r="L43" s="39"/>
      <c r="M43" s="57">
        <v>5.4050000000000002</v>
      </c>
      <c r="N43" s="40"/>
      <c r="O43" s="40"/>
    </row>
    <row r="44" spans="1:15">
      <c r="A44" s="39"/>
      <c r="B44" s="58">
        <v>2.7410000000000001</v>
      </c>
      <c r="C44" s="40"/>
      <c r="D44" s="39"/>
      <c r="E44" s="57">
        <v>2.5529999999999999</v>
      </c>
      <c r="F44" s="40"/>
      <c r="G44" s="40"/>
      <c r="H44" s="40"/>
      <c r="I44" s="39"/>
      <c r="J44" s="58">
        <v>5.5110000000000001</v>
      </c>
      <c r="K44" s="40"/>
      <c r="L44" s="39"/>
      <c r="M44" s="57">
        <v>5.8609999999999998</v>
      </c>
      <c r="N44" s="40"/>
      <c r="O44" s="40"/>
    </row>
    <row r="45" spans="1:15">
      <c r="A45" s="39"/>
      <c r="B45" s="58">
        <v>2.5630000000000002</v>
      </c>
      <c r="C45" s="40"/>
      <c r="D45" s="39"/>
      <c r="E45" s="57">
        <v>2.7349999999999999</v>
      </c>
      <c r="F45" s="40"/>
      <c r="G45" s="40"/>
      <c r="H45" s="40"/>
      <c r="I45" s="39"/>
      <c r="J45" s="58">
        <v>5.5229999999999997</v>
      </c>
      <c r="K45" s="40"/>
      <c r="L45" s="39"/>
      <c r="M45" s="57">
        <v>5.2670000000000003</v>
      </c>
      <c r="N45" s="40"/>
      <c r="O45" s="40"/>
    </row>
    <row r="46" spans="1:15">
      <c r="A46" s="42" t="s">
        <v>17</v>
      </c>
      <c r="B46" s="59">
        <f>AVERAGE(B36:B45)</f>
        <v>2.6950999999999992</v>
      </c>
      <c r="C46" s="40"/>
      <c r="D46" s="42" t="s">
        <v>17</v>
      </c>
      <c r="E46" s="59">
        <f>AVERAGE(E36:E45)</f>
        <v>2.4925999999999999</v>
      </c>
      <c r="F46" s="40"/>
      <c r="G46" s="40"/>
      <c r="H46" s="40"/>
      <c r="I46" s="42" t="s">
        <v>17</v>
      </c>
      <c r="J46" s="59">
        <f>AVERAGE(J36:J45)</f>
        <v>5.7468000000000004</v>
      </c>
      <c r="K46" s="40"/>
      <c r="L46" s="42" t="s">
        <v>17</v>
      </c>
      <c r="M46" s="59">
        <f>AVERAGE(M36:M45)</f>
        <v>5.5080000000000009</v>
      </c>
      <c r="N46" s="40"/>
      <c r="O46" s="40"/>
    </row>
    <row r="47" spans="1:1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>
      <c r="A48" s="55" t="s">
        <v>14</v>
      </c>
      <c r="B48" s="56">
        <v>2.5790000000000002</v>
      </c>
      <c r="C48" s="40"/>
      <c r="D48" s="55" t="s">
        <v>14</v>
      </c>
      <c r="E48" s="56">
        <v>2.4550000000000001</v>
      </c>
      <c r="F48" s="40"/>
      <c r="G48" s="40"/>
      <c r="H48" s="40"/>
      <c r="I48" s="55" t="s">
        <v>14</v>
      </c>
      <c r="J48" s="56">
        <v>5.6189999999999998</v>
      </c>
      <c r="K48" s="40"/>
      <c r="L48" s="55" t="s">
        <v>14</v>
      </c>
      <c r="M48" s="56">
        <v>5.3170000000000002</v>
      </c>
      <c r="N48" s="40"/>
      <c r="O48" s="40"/>
    </row>
    <row r="49" spans="1:15">
      <c r="A49" s="39"/>
      <c r="B49" s="57">
        <v>2.8610000000000002</v>
      </c>
      <c r="C49" s="40"/>
      <c r="D49" s="39"/>
      <c r="E49" s="57">
        <v>2.6469999999999998</v>
      </c>
      <c r="F49" s="40"/>
      <c r="G49" s="40"/>
      <c r="H49" s="40"/>
      <c r="I49" s="39"/>
      <c r="J49" s="57">
        <v>5.83</v>
      </c>
      <c r="K49" s="40"/>
      <c r="L49" s="39"/>
      <c r="M49" s="57">
        <v>5.75</v>
      </c>
      <c r="N49" s="40"/>
      <c r="O49" s="40"/>
    </row>
    <row r="50" spans="1:15">
      <c r="A50" s="39"/>
      <c r="B50" s="58">
        <v>2.6240000000000001</v>
      </c>
      <c r="C50" s="40"/>
      <c r="D50" s="39"/>
      <c r="E50" s="58">
        <v>2.5009999999999999</v>
      </c>
      <c r="F50" s="40"/>
      <c r="G50" s="40"/>
      <c r="H50" s="40"/>
      <c r="I50" s="39"/>
      <c r="J50" s="58">
        <v>5.9080000000000004</v>
      </c>
      <c r="K50" s="40"/>
      <c r="L50" s="39"/>
      <c r="M50" s="58">
        <v>5.3609999999999998</v>
      </c>
      <c r="N50" s="40"/>
      <c r="O50" s="40"/>
    </row>
    <row r="51" spans="1:15">
      <c r="A51" s="39"/>
      <c r="B51" s="58">
        <v>2.8690000000000002</v>
      </c>
      <c r="C51" s="40"/>
      <c r="D51" s="39"/>
      <c r="E51" s="58">
        <v>2.4740000000000002</v>
      </c>
      <c r="F51" s="40"/>
      <c r="G51" s="40"/>
      <c r="H51" s="40"/>
      <c r="I51" s="39"/>
      <c r="J51" s="58">
        <v>6.0810000000000004</v>
      </c>
      <c r="K51" s="40"/>
      <c r="L51" s="39"/>
      <c r="M51" s="58">
        <v>5.2640000000000002</v>
      </c>
      <c r="N51" s="40"/>
      <c r="O51" s="40"/>
    </row>
    <row r="52" spans="1:15">
      <c r="A52" s="39"/>
      <c r="B52" s="58">
        <v>2.6589999999999998</v>
      </c>
      <c r="C52" s="40"/>
      <c r="D52" s="39"/>
      <c r="E52" s="58">
        <v>2.411</v>
      </c>
      <c r="F52" s="40"/>
      <c r="G52" s="40"/>
      <c r="H52" s="40"/>
      <c r="I52" s="39"/>
      <c r="J52" s="58">
        <v>5.5609999999999999</v>
      </c>
      <c r="K52" s="40"/>
      <c r="L52" s="39"/>
      <c r="M52" s="58">
        <v>5.66</v>
      </c>
      <c r="N52" s="40"/>
      <c r="O52" s="40"/>
    </row>
    <row r="53" spans="1:15">
      <c r="A53" s="39"/>
      <c r="B53" s="58">
        <v>2.6429999999999998</v>
      </c>
      <c r="C53" s="40"/>
      <c r="D53" s="39"/>
      <c r="E53" s="58">
        <v>2.585</v>
      </c>
      <c r="F53" s="40"/>
      <c r="G53" s="40"/>
      <c r="H53" s="40"/>
      <c r="I53" s="39"/>
      <c r="J53" s="58">
        <v>5.5529999999999999</v>
      </c>
      <c r="K53" s="40"/>
      <c r="L53" s="39"/>
      <c r="M53" s="58">
        <v>5.9</v>
      </c>
      <c r="N53" s="40"/>
      <c r="O53" s="40"/>
    </row>
    <row r="54" spans="1:15">
      <c r="A54" s="39"/>
      <c r="B54" s="58">
        <v>2.6120000000000001</v>
      </c>
      <c r="C54" s="40"/>
      <c r="D54" s="39"/>
      <c r="E54" s="58">
        <v>2.4180000000000001</v>
      </c>
      <c r="F54" s="40"/>
      <c r="G54" s="40"/>
      <c r="H54" s="40"/>
      <c r="I54" s="39"/>
      <c r="J54" s="58">
        <v>6.4370000000000003</v>
      </c>
      <c r="K54" s="40"/>
      <c r="L54" s="39"/>
      <c r="M54" s="58">
        <v>5.2610000000000001</v>
      </c>
      <c r="N54" s="40"/>
      <c r="O54" s="40"/>
    </row>
    <row r="55" spans="1:15">
      <c r="A55" s="39"/>
      <c r="B55" s="58">
        <v>2.637</v>
      </c>
      <c r="C55" s="40"/>
      <c r="D55" s="39"/>
      <c r="E55" s="58">
        <v>2.6339999999999999</v>
      </c>
      <c r="F55" s="40"/>
      <c r="G55" s="40"/>
      <c r="H55" s="40"/>
      <c r="I55" s="39"/>
      <c r="J55" s="58">
        <v>5.9989999999999997</v>
      </c>
      <c r="K55" s="40"/>
      <c r="L55" s="39"/>
      <c r="M55" s="58">
        <v>5.6509999999999998</v>
      </c>
      <c r="N55" s="40"/>
      <c r="O55" s="40"/>
    </row>
    <row r="56" spans="1:15">
      <c r="A56" s="39"/>
      <c r="B56" s="58">
        <v>2.5339999999999998</v>
      </c>
      <c r="C56" s="40"/>
      <c r="D56" s="39"/>
      <c r="E56" s="58">
        <v>2.4510000000000001</v>
      </c>
      <c r="F56" s="40"/>
      <c r="G56" s="40"/>
      <c r="H56" s="40"/>
      <c r="I56" s="39"/>
      <c r="J56" s="58">
        <v>5.8929999999999998</v>
      </c>
      <c r="K56" s="40"/>
      <c r="L56" s="39"/>
      <c r="M56" s="58">
        <v>5.3929999999999998</v>
      </c>
      <c r="N56" s="40"/>
      <c r="O56" s="40"/>
    </row>
    <row r="57" spans="1:15">
      <c r="A57" s="39"/>
      <c r="B57" s="58">
        <v>3.028</v>
      </c>
      <c r="C57" s="40"/>
      <c r="D57" s="39"/>
      <c r="E57" s="58">
        <v>2.589</v>
      </c>
      <c r="F57" s="40"/>
      <c r="G57" s="40"/>
      <c r="H57" s="40"/>
      <c r="I57" s="39"/>
      <c r="J57" s="58">
        <v>5.6840000000000002</v>
      </c>
      <c r="K57" s="40"/>
      <c r="L57" s="39"/>
      <c r="M57" s="58">
        <v>5.6870000000000003</v>
      </c>
      <c r="N57" s="40"/>
      <c r="O57" s="40"/>
    </row>
    <row r="58" spans="1:15">
      <c r="A58" s="42" t="s">
        <v>17</v>
      </c>
      <c r="B58" s="59">
        <f>AVERAGE(B48:B57)</f>
        <v>2.7046000000000001</v>
      </c>
      <c r="C58" s="40"/>
      <c r="D58" s="42" t="s">
        <v>17</v>
      </c>
      <c r="E58" s="59">
        <f>AVERAGE(E48:E57)</f>
        <v>2.5164999999999997</v>
      </c>
      <c r="F58" s="40"/>
      <c r="G58" s="40"/>
      <c r="H58" s="40"/>
      <c r="I58" s="42" t="s">
        <v>17</v>
      </c>
      <c r="J58" s="59">
        <f>AVERAGE(J48:J57)</f>
        <v>5.8564999999999996</v>
      </c>
      <c r="K58" s="40"/>
      <c r="L58" s="42" t="s">
        <v>17</v>
      </c>
      <c r="M58" s="59">
        <f>AVERAGE(M48:M57)</f>
        <v>5.5244</v>
      </c>
      <c r="N58" s="40"/>
      <c r="O58" s="40"/>
    </row>
    <row r="59" spans="1:1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</row>
    <row r="61" spans="1:1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</row>
    <row r="62" spans="1:15">
      <c r="A62" s="40"/>
      <c r="B62" s="40"/>
      <c r="C62" s="54"/>
      <c r="D62" s="54"/>
      <c r="E62" s="40"/>
      <c r="F62" s="40"/>
      <c r="G62" s="40"/>
      <c r="H62" s="40"/>
      <c r="I62" s="40"/>
      <c r="J62" s="40"/>
      <c r="K62" s="54"/>
      <c r="L62" s="54"/>
      <c r="M62" s="40"/>
      <c r="N62" s="40"/>
      <c r="O62" s="40"/>
    </row>
    <row r="63" spans="1:1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</row>
    <row r="64" spans="1:1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</row>
    <row r="65" spans="1:1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</row>
    <row r="66" spans="1:1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</row>
    <row r="67" spans="1:1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</row>
    <row r="68" spans="1:1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</row>
    <row r="69" spans="1:1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</row>
    <row r="70" spans="1:1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</row>
    <row r="71" spans="1:1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</row>
    <row r="72" spans="1:1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</row>
    <row r="73" spans="1:1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</row>
    <row r="74" spans="1:1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</row>
    <row r="75" spans="1:1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</row>
    <row r="76" spans="1:1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</row>
    <row r="77" spans="1:1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</row>
    <row r="78" spans="1:1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</row>
    <row r="79" spans="1:1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</row>
    <row r="80" spans="1:1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</row>
    <row r="81" spans="1:1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</row>
    <row r="82" spans="1:1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</row>
    <row r="83" spans="1:1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</row>
    <row r="84" spans="1:1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</row>
    <row r="85" spans="1:1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</row>
    <row r="86" spans="1:1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</row>
    <row r="88" spans="1:1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</row>
    <row r="89" spans="1:1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</row>
    <row r="90" spans="1:1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</row>
    <row r="91" spans="1:1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</row>
    <row r="92" spans="1:1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</row>
    <row r="93" spans="1:1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</row>
    <row r="94" spans="1:1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</row>
    <row r="95" spans="1:1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</row>
    <row r="96" spans="1:1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</row>
  </sheetData>
  <mergeCells count="14">
    <mergeCell ref="A5:B5"/>
    <mergeCell ref="A35:B35"/>
    <mergeCell ref="L5:M5"/>
    <mergeCell ref="L35:M35"/>
    <mergeCell ref="I5:J5"/>
    <mergeCell ref="I35:J35"/>
    <mergeCell ref="D35:E35"/>
    <mergeCell ref="D5:E5"/>
    <mergeCell ref="C1:D1"/>
    <mergeCell ref="C62:D62"/>
    <mergeCell ref="C31:D31"/>
    <mergeCell ref="K1:L1"/>
    <mergeCell ref="K31:L31"/>
    <mergeCell ref="K62:L6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showRuler="0" topLeftCell="A4" workbookViewId="0">
      <selection activeCell="N59" sqref="N59"/>
    </sheetView>
  </sheetViews>
  <sheetFormatPr baseColWidth="10" defaultRowHeight="15" x14ac:dyDescent="0"/>
  <cols>
    <col min="1" max="1" width="11.83203125" customWidth="1"/>
    <col min="9" max="9" width="12" customWidth="1"/>
  </cols>
  <sheetData>
    <row r="1" spans="1:15">
      <c r="A1" s="33" t="s">
        <v>20</v>
      </c>
      <c r="B1" s="51" t="s">
        <v>22</v>
      </c>
      <c r="C1" s="53" t="s">
        <v>28</v>
      </c>
      <c r="D1" s="53"/>
      <c r="I1" s="33" t="s">
        <v>30</v>
      </c>
      <c r="J1" s="51" t="s">
        <v>22</v>
      </c>
      <c r="K1" s="53" t="s">
        <v>28</v>
      </c>
      <c r="L1" s="53"/>
    </row>
    <row r="2" spans="1:15">
      <c r="A2" s="33" t="s">
        <v>24</v>
      </c>
      <c r="B2" s="34">
        <v>0</v>
      </c>
      <c r="C2" s="34">
        <v>1</v>
      </c>
      <c r="D2" s="34">
        <v>2</v>
      </c>
      <c r="E2" s="34">
        <v>3</v>
      </c>
      <c r="F2" s="34">
        <v>4</v>
      </c>
      <c r="G2" s="34">
        <v>5</v>
      </c>
      <c r="H2" s="39"/>
      <c r="I2" s="33" t="s">
        <v>24</v>
      </c>
      <c r="J2" s="34">
        <v>0</v>
      </c>
      <c r="K2" s="34">
        <v>1</v>
      </c>
      <c r="L2" s="34">
        <v>2</v>
      </c>
      <c r="M2" s="34">
        <v>3</v>
      </c>
      <c r="N2" s="34">
        <v>4</v>
      </c>
      <c r="O2" s="34">
        <v>5</v>
      </c>
    </row>
    <row r="3" spans="1:15">
      <c r="A3" s="36" t="s">
        <v>27</v>
      </c>
      <c r="B3" s="51" t="s">
        <v>25</v>
      </c>
      <c r="C3" s="51">
        <v>4</v>
      </c>
      <c r="D3" s="51">
        <v>4</v>
      </c>
      <c r="E3" s="51">
        <v>4</v>
      </c>
      <c r="F3" s="51">
        <v>4</v>
      </c>
      <c r="G3" s="51" t="s">
        <v>26</v>
      </c>
      <c r="H3" s="39"/>
      <c r="I3" s="36" t="s">
        <v>27</v>
      </c>
      <c r="J3" s="51" t="s">
        <v>25</v>
      </c>
      <c r="K3" s="51">
        <v>4</v>
      </c>
      <c r="L3" s="51">
        <v>4</v>
      </c>
      <c r="M3" s="51">
        <v>4</v>
      </c>
      <c r="N3" s="51">
        <v>4</v>
      </c>
      <c r="O3" s="51" t="s">
        <v>26</v>
      </c>
    </row>
    <row r="4" spans="1:15">
      <c r="A4" s="36" t="s">
        <v>32</v>
      </c>
      <c r="B4" s="51" t="s">
        <v>25</v>
      </c>
      <c r="C4" s="51">
        <v>0</v>
      </c>
      <c r="D4" s="51">
        <v>1500</v>
      </c>
      <c r="E4" s="51">
        <v>1000</v>
      </c>
      <c r="F4" s="51">
        <v>0</v>
      </c>
      <c r="G4" s="51" t="s">
        <v>26</v>
      </c>
      <c r="H4" s="40"/>
      <c r="I4" s="36" t="s">
        <v>32</v>
      </c>
      <c r="J4" s="51" t="s">
        <v>25</v>
      </c>
      <c r="K4" s="51">
        <v>0</v>
      </c>
      <c r="L4" s="51">
        <v>1500</v>
      </c>
      <c r="M4" s="51">
        <v>1000</v>
      </c>
      <c r="N4" s="51">
        <v>0</v>
      </c>
      <c r="O4" s="51" t="s">
        <v>26</v>
      </c>
    </row>
    <row r="5" spans="1:15">
      <c r="A5" s="37"/>
      <c r="B5" s="40"/>
      <c r="C5" s="40"/>
      <c r="D5" s="40"/>
      <c r="E5" s="40"/>
      <c r="F5" s="40"/>
      <c r="G5" s="40"/>
      <c r="H5" s="40"/>
      <c r="I5" s="37"/>
      <c r="J5" s="40"/>
      <c r="K5" s="40"/>
      <c r="L5" s="40"/>
      <c r="M5" s="40"/>
      <c r="N5" s="40"/>
      <c r="O5" s="40"/>
    </row>
    <row r="6" spans="1:15">
      <c r="A6" s="52" t="s">
        <v>22</v>
      </c>
      <c r="B6" s="52"/>
      <c r="C6" s="40"/>
      <c r="D6" s="52" t="s">
        <v>21</v>
      </c>
      <c r="E6" s="52"/>
      <c r="F6" s="40"/>
      <c r="G6" s="40"/>
      <c r="H6" s="40"/>
      <c r="I6" s="52" t="s">
        <v>22</v>
      </c>
      <c r="J6" s="52"/>
      <c r="K6" s="40"/>
      <c r="L6" s="52" t="s">
        <v>21</v>
      </c>
      <c r="M6" s="52"/>
      <c r="N6" s="40"/>
      <c r="O6" s="40"/>
    </row>
    <row r="7" spans="1:15">
      <c r="A7" s="36" t="s">
        <v>15</v>
      </c>
      <c r="B7" s="56">
        <v>2.7810000000000001</v>
      </c>
      <c r="C7" s="40"/>
      <c r="D7" s="36" t="s">
        <v>15</v>
      </c>
      <c r="E7" s="56">
        <v>2.4169999999999998</v>
      </c>
      <c r="F7" s="40"/>
      <c r="G7" s="40"/>
      <c r="H7" s="40"/>
      <c r="I7" s="36" t="s">
        <v>15</v>
      </c>
      <c r="J7" s="56">
        <v>6.05</v>
      </c>
      <c r="K7" s="40"/>
      <c r="L7" s="36" t="s">
        <v>15</v>
      </c>
      <c r="M7" s="56">
        <v>5.5119999999999996</v>
      </c>
      <c r="N7" s="40"/>
      <c r="O7" s="40"/>
    </row>
    <row r="8" spans="1:15">
      <c r="A8" s="39"/>
      <c r="B8" s="57">
        <v>2.6629999999999998</v>
      </c>
      <c r="C8" s="40"/>
      <c r="D8" s="39"/>
      <c r="E8" s="57">
        <v>2.7810000000000001</v>
      </c>
      <c r="F8" s="40"/>
      <c r="G8" s="40"/>
      <c r="H8" s="40"/>
      <c r="I8" s="39"/>
      <c r="J8" s="57">
        <v>5.7240000000000002</v>
      </c>
      <c r="K8" s="40"/>
      <c r="L8" s="39"/>
      <c r="M8" s="57">
        <v>5.4720000000000004</v>
      </c>
      <c r="N8" s="40"/>
      <c r="O8" s="40"/>
    </row>
    <row r="9" spans="1:15">
      <c r="A9" s="39"/>
      <c r="B9" s="57">
        <v>3.07</v>
      </c>
      <c r="C9" s="40"/>
      <c r="D9" s="39"/>
      <c r="E9" s="57">
        <v>2.4340000000000002</v>
      </c>
      <c r="F9" s="40"/>
      <c r="G9" s="40"/>
      <c r="H9" s="40"/>
      <c r="I9" s="39"/>
      <c r="J9" s="57">
        <v>5.86</v>
      </c>
      <c r="K9" s="40"/>
      <c r="L9" s="39"/>
      <c r="M9" s="57">
        <v>5.7060000000000004</v>
      </c>
      <c r="N9" s="40"/>
      <c r="O9" s="40"/>
    </row>
    <row r="10" spans="1:15">
      <c r="A10" s="39"/>
      <c r="B10" s="57">
        <v>3.0819999999999999</v>
      </c>
      <c r="C10" s="40"/>
      <c r="D10" s="39"/>
      <c r="E10" s="57">
        <v>3.0760000000000001</v>
      </c>
      <c r="F10" s="40"/>
      <c r="G10" s="40"/>
      <c r="H10" s="40"/>
      <c r="I10" s="39"/>
      <c r="J10" s="57">
        <v>6.085</v>
      </c>
      <c r="K10" s="40"/>
      <c r="L10" s="39"/>
      <c r="M10" s="57">
        <v>5.806</v>
      </c>
      <c r="N10" s="40"/>
      <c r="O10" s="40"/>
    </row>
    <row r="11" spans="1:15">
      <c r="A11" s="39"/>
      <c r="B11" s="57">
        <v>3.0209999999999999</v>
      </c>
      <c r="C11" s="40"/>
      <c r="D11" s="39"/>
      <c r="E11" s="57">
        <v>2.5649999999999999</v>
      </c>
      <c r="F11" s="40"/>
      <c r="G11" s="40"/>
      <c r="H11" s="40"/>
      <c r="I11" s="39"/>
      <c r="J11" s="57">
        <v>6.2110000000000003</v>
      </c>
      <c r="K11" s="40"/>
      <c r="L11" s="39"/>
      <c r="M11" s="57">
        <v>5.7279999999999998</v>
      </c>
      <c r="N11" s="40"/>
      <c r="O11" s="40"/>
    </row>
    <row r="12" spans="1:15">
      <c r="A12" s="39"/>
      <c r="B12" s="57">
        <v>3.0870000000000002</v>
      </c>
      <c r="C12" s="40"/>
      <c r="D12" s="39"/>
      <c r="E12" s="57">
        <v>0.48099999999999998</v>
      </c>
      <c r="F12" s="40"/>
      <c r="G12" s="40"/>
      <c r="H12" s="40"/>
      <c r="I12" s="39"/>
      <c r="J12" s="57">
        <v>5.9729999999999999</v>
      </c>
      <c r="K12" s="40"/>
      <c r="L12" s="39"/>
      <c r="M12" s="57">
        <v>5.5250000000000004</v>
      </c>
      <c r="N12" s="40"/>
      <c r="O12" s="40"/>
    </row>
    <row r="13" spans="1:15">
      <c r="A13" s="39"/>
      <c r="B13" s="57">
        <v>2.6890000000000001</v>
      </c>
      <c r="C13" s="40"/>
      <c r="D13" s="39"/>
      <c r="E13" s="57">
        <v>2.8090000000000002</v>
      </c>
      <c r="F13" s="40"/>
      <c r="G13" s="40"/>
      <c r="H13" s="40"/>
      <c r="I13" s="39"/>
      <c r="J13" s="57">
        <v>5.76</v>
      </c>
      <c r="K13" s="40"/>
      <c r="L13" s="39"/>
      <c r="M13" s="57">
        <v>5.5039999999999996</v>
      </c>
      <c r="N13" s="40"/>
      <c r="O13" s="40"/>
    </row>
    <row r="14" spans="1:15">
      <c r="A14" s="39"/>
      <c r="B14" s="57">
        <v>2.6930000000000001</v>
      </c>
      <c r="C14" s="40"/>
      <c r="D14" s="39"/>
      <c r="E14" s="57">
        <v>2.464</v>
      </c>
      <c r="F14" s="40"/>
      <c r="G14" s="40"/>
      <c r="H14" s="40"/>
      <c r="I14" s="39"/>
      <c r="J14" s="57">
        <v>5.8230000000000004</v>
      </c>
      <c r="K14" s="40"/>
      <c r="L14" s="39"/>
      <c r="M14" s="57">
        <v>5.77</v>
      </c>
      <c r="N14" s="40"/>
      <c r="O14" s="40"/>
    </row>
    <row r="15" spans="1:15">
      <c r="A15" s="39"/>
      <c r="B15" s="57">
        <v>3.0680000000000001</v>
      </c>
      <c r="C15" s="40"/>
      <c r="D15" s="39"/>
      <c r="E15" s="57">
        <v>2.6760000000000002</v>
      </c>
      <c r="F15" s="40"/>
      <c r="G15" s="40"/>
      <c r="H15" s="40"/>
      <c r="I15" s="39"/>
      <c r="J15" s="57">
        <v>6.125</v>
      </c>
      <c r="K15" s="40"/>
      <c r="L15" s="39"/>
      <c r="M15" s="57">
        <v>5.7949999999999999</v>
      </c>
      <c r="N15" s="40"/>
      <c r="O15" s="40"/>
    </row>
    <row r="16" spans="1:15">
      <c r="A16" s="39"/>
      <c r="B16" s="57">
        <v>3.105</v>
      </c>
      <c r="C16" s="40"/>
      <c r="D16" s="39"/>
      <c r="E16" s="57">
        <v>2.4969999999999999</v>
      </c>
      <c r="F16" s="40"/>
      <c r="G16" s="40"/>
      <c r="H16" s="40"/>
      <c r="I16" s="39"/>
      <c r="J16" s="57">
        <v>6.1429999999999998</v>
      </c>
      <c r="K16" s="40"/>
      <c r="L16" s="39"/>
      <c r="M16" s="57">
        <v>5.5369999999999999</v>
      </c>
      <c r="N16" s="40"/>
      <c r="O16" s="40"/>
    </row>
    <row r="17" spans="1:15">
      <c r="A17" s="42" t="s">
        <v>17</v>
      </c>
      <c r="B17" s="59">
        <f>AVERAGE(B7:B16)</f>
        <v>2.9259000000000004</v>
      </c>
      <c r="C17" s="40"/>
      <c r="D17" s="42" t="s">
        <v>17</v>
      </c>
      <c r="E17" s="59">
        <f>AVERAGE(E7:E16)</f>
        <v>2.4199999999999995</v>
      </c>
      <c r="F17" s="40"/>
      <c r="G17" s="40"/>
      <c r="H17" s="40"/>
      <c r="I17" s="42" t="s">
        <v>17</v>
      </c>
      <c r="J17" s="59">
        <f>AVERAGE(J7:J16)</f>
        <v>5.9753999999999996</v>
      </c>
      <c r="K17" s="40"/>
      <c r="L17" s="42" t="s">
        <v>17</v>
      </c>
      <c r="M17" s="59">
        <f>AVERAGE(M7:M16)</f>
        <v>5.6354999999999995</v>
      </c>
      <c r="N17" s="40"/>
      <c r="O17" s="40"/>
    </row>
    <row r="18" spans="1:1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>
      <c r="A19" s="55" t="s">
        <v>14</v>
      </c>
      <c r="B19" s="56">
        <v>2.7440000000000002</v>
      </c>
      <c r="C19" s="40"/>
      <c r="D19" s="55" t="s">
        <v>14</v>
      </c>
      <c r="E19" s="56">
        <v>3.0259999999999998</v>
      </c>
      <c r="F19" s="40"/>
      <c r="G19" s="40"/>
      <c r="H19" s="40"/>
      <c r="I19" s="55" t="s">
        <v>14</v>
      </c>
      <c r="J19" s="56">
        <v>5.7839999999999998</v>
      </c>
      <c r="K19" s="40"/>
      <c r="L19" s="55" t="s">
        <v>14</v>
      </c>
      <c r="M19" s="56">
        <v>5.48</v>
      </c>
      <c r="N19" s="40"/>
      <c r="O19" s="40"/>
    </row>
    <row r="20" spans="1:15">
      <c r="A20" s="39"/>
      <c r="B20" s="57">
        <v>2.69</v>
      </c>
      <c r="C20" s="40"/>
      <c r="D20" s="39"/>
      <c r="E20" s="57">
        <v>2.883</v>
      </c>
      <c r="F20" s="40"/>
      <c r="G20" s="40"/>
      <c r="H20" s="40"/>
      <c r="I20" s="39"/>
      <c r="J20" s="57">
        <v>5.9210000000000003</v>
      </c>
      <c r="K20" s="40"/>
      <c r="L20" s="39"/>
      <c r="M20" s="57">
        <v>5.569</v>
      </c>
      <c r="N20" s="40"/>
      <c r="O20" s="40"/>
    </row>
    <row r="21" spans="1:15">
      <c r="A21" s="39"/>
      <c r="B21" s="58">
        <v>2.7130000000000001</v>
      </c>
      <c r="C21" s="40"/>
      <c r="D21" s="39"/>
      <c r="E21" s="58">
        <v>2.7639999999999998</v>
      </c>
      <c r="F21" s="40"/>
      <c r="G21" s="40"/>
      <c r="H21" s="40"/>
      <c r="I21" s="39"/>
      <c r="J21" s="58">
        <v>6.14</v>
      </c>
      <c r="K21" s="40"/>
      <c r="L21" s="39"/>
      <c r="M21" s="58">
        <v>5.891</v>
      </c>
      <c r="N21" s="40"/>
      <c r="O21" s="40"/>
    </row>
    <row r="22" spans="1:15">
      <c r="A22" s="39"/>
      <c r="B22" s="58">
        <v>3.008</v>
      </c>
      <c r="C22" s="40"/>
      <c r="D22" s="39"/>
      <c r="E22" s="58">
        <v>2.7890000000000001</v>
      </c>
      <c r="F22" s="40"/>
      <c r="G22" s="40"/>
      <c r="H22" s="40"/>
      <c r="I22" s="39"/>
      <c r="J22" s="58">
        <v>5.9089999999999998</v>
      </c>
      <c r="K22" s="40"/>
      <c r="L22" s="39"/>
      <c r="M22" s="58">
        <v>5.4870000000000001</v>
      </c>
      <c r="N22" s="40"/>
      <c r="O22" s="40"/>
    </row>
    <row r="23" spans="1:15">
      <c r="A23" s="39"/>
      <c r="B23" s="58">
        <v>2.7370000000000001</v>
      </c>
      <c r="C23" s="40"/>
      <c r="D23" s="39"/>
      <c r="E23" s="58">
        <v>2.496</v>
      </c>
      <c r="F23" s="40"/>
      <c r="G23" s="40"/>
      <c r="H23" s="40"/>
      <c r="I23" s="39"/>
      <c r="J23" s="58">
        <v>5.9059999999999997</v>
      </c>
      <c r="K23" s="40"/>
      <c r="L23" s="39"/>
      <c r="M23" s="58">
        <v>5.7850000000000001</v>
      </c>
      <c r="N23" s="40"/>
      <c r="O23" s="40"/>
    </row>
    <row r="24" spans="1:15">
      <c r="A24" s="39"/>
      <c r="B24" s="58">
        <v>3.0739999999999998</v>
      </c>
      <c r="C24" s="40"/>
      <c r="D24" s="39"/>
      <c r="E24" s="58">
        <v>2.5489999999999999</v>
      </c>
      <c r="F24" s="40"/>
      <c r="G24" s="40"/>
      <c r="H24" s="40"/>
      <c r="I24" s="39"/>
      <c r="J24" s="58">
        <v>6.2910000000000004</v>
      </c>
      <c r="K24" s="40"/>
      <c r="L24" s="39"/>
      <c r="M24" s="58">
        <v>5.4569999999999999</v>
      </c>
      <c r="N24" s="40"/>
      <c r="O24" s="40"/>
    </row>
    <row r="25" spans="1:15">
      <c r="A25" s="39"/>
      <c r="B25" s="58">
        <v>2.698</v>
      </c>
      <c r="C25" s="40"/>
      <c r="D25" s="39"/>
      <c r="E25" s="58">
        <v>2.4630000000000001</v>
      </c>
      <c r="F25" s="40"/>
      <c r="G25" s="40"/>
      <c r="H25" s="40"/>
      <c r="I25" s="39"/>
      <c r="J25" s="58">
        <v>6.2869999999999999</v>
      </c>
      <c r="K25" s="40"/>
      <c r="L25" s="39"/>
      <c r="M25" s="58">
        <v>6.1420000000000003</v>
      </c>
      <c r="N25" s="40"/>
      <c r="O25" s="40"/>
    </row>
    <row r="26" spans="1:15">
      <c r="A26" s="39"/>
      <c r="B26" s="58">
        <v>3.0830000000000002</v>
      </c>
      <c r="C26" s="40"/>
      <c r="D26" s="39"/>
      <c r="E26" s="58">
        <v>2.56</v>
      </c>
      <c r="F26" s="40"/>
      <c r="G26" s="40"/>
      <c r="H26" s="40"/>
      <c r="I26" s="39"/>
      <c r="J26" s="58">
        <v>5.8780000000000001</v>
      </c>
      <c r="K26" s="40"/>
      <c r="L26" s="39"/>
      <c r="M26" s="58">
        <v>5.5709999999999997</v>
      </c>
      <c r="N26" s="40"/>
      <c r="O26" s="40"/>
    </row>
    <row r="27" spans="1:15">
      <c r="A27" s="39"/>
      <c r="B27" s="58">
        <v>3.2010000000000001</v>
      </c>
      <c r="C27" s="40"/>
      <c r="D27" s="39"/>
      <c r="E27" s="58">
        <v>2.512</v>
      </c>
      <c r="F27" s="40"/>
      <c r="G27" s="40"/>
      <c r="H27" s="40"/>
      <c r="I27" s="39"/>
      <c r="J27" s="58">
        <v>5.7450000000000001</v>
      </c>
      <c r="K27" s="40"/>
      <c r="L27" s="39"/>
      <c r="M27" s="58">
        <v>5.4829999999999997</v>
      </c>
      <c r="N27" s="40"/>
      <c r="O27" s="40"/>
    </row>
    <row r="28" spans="1:15">
      <c r="A28" s="39"/>
      <c r="B28" s="58">
        <v>3.13</v>
      </c>
      <c r="C28" s="40"/>
      <c r="D28" s="39"/>
      <c r="E28" s="58">
        <v>2.7770000000000001</v>
      </c>
      <c r="F28" s="40"/>
      <c r="G28" s="40"/>
      <c r="H28" s="40"/>
      <c r="I28" s="39"/>
      <c r="J28" s="58">
        <v>5.9249999999999998</v>
      </c>
      <c r="K28" s="40"/>
      <c r="L28" s="39"/>
      <c r="M28" s="58">
        <v>5.4960000000000004</v>
      </c>
      <c r="N28" s="40"/>
      <c r="O28" s="40"/>
    </row>
    <row r="29" spans="1:15">
      <c r="A29" s="42" t="s">
        <v>17</v>
      </c>
      <c r="B29" s="59">
        <f>AVERAGE(B19:B28)</f>
        <v>2.9077999999999999</v>
      </c>
      <c r="C29" s="40"/>
      <c r="D29" s="42" t="s">
        <v>17</v>
      </c>
      <c r="E29" s="59">
        <f>AVERAGE(E19:E28)</f>
        <v>2.6819000000000002</v>
      </c>
      <c r="F29" s="40"/>
      <c r="G29" s="40"/>
      <c r="H29" s="40"/>
      <c r="I29" s="42" t="s">
        <v>17</v>
      </c>
      <c r="J29" s="59">
        <f>AVERAGE(J19:J28)</f>
        <v>5.9785999999999984</v>
      </c>
      <c r="K29" s="40"/>
      <c r="L29" s="42" t="s">
        <v>17</v>
      </c>
      <c r="M29" s="59">
        <f>AVERAGE(M19:M28)</f>
        <v>5.6360999999999999</v>
      </c>
      <c r="N29" s="40"/>
      <c r="O29" s="40"/>
    </row>
    <row r="30" spans="1:1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</row>
    <row r="32" spans="1:15">
      <c r="A32" s="33" t="s">
        <v>20</v>
      </c>
      <c r="B32" s="51" t="s">
        <v>22</v>
      </c>
      <c r="C32" s="53" t="s">
        <v>28</v>
      </c>
      <c r="D32" s="53"/>
      <c r="I32" s="33" t="s">
        <v>30</v>
      </c>
      <c r="J32" s="51" t="s">
        <v>22</v>
      </c>
      <c r="K32" s="53" t="s">
        <v>28</v>
      </c>
      <c r="L32" s="53"/>
    </row>
    <row r="33" spans="1:15">
      <c r="A33" s="33" t="s">
        <v>24</v>
      </c>
      <c r="B33" s="34">
        <v>0</v>
      </c>
      <c r="C33" s="34">
        <v>1</v>
      </c>
      <c r="D33" s="34">
        <v>2</v>
      </c>
      <c r="E33" s="34">
        <v>3</v>
      </c>
      <c r="F33" s="34">
        <v>4</v>
      </c>
      <c r="G33" s="34">
        <v>5</v>
      </c>
      <c r="H33" s="39"/>
      <c r="I33" s="33" t="s">
        <v>24</v>
      </c>
      <c r="J33" s="34">
        <v>0</v>
      </c>
      <c r="K33" s="34">
        <v>1</v>
      </c>
      <c r="L33" s="34">
        <v>2</v>
      </c>
      <c r="M33" s="34">
        <v>3</v>
      </c>
      <c r="N33" s="34">
        <v>4</v>
      </c>
      <c r="O33" s="34">
        <v>5</v>
      </c>
    </row>
    <row r="34" spans="1:15">
      <c r="A34" s="36" t="s">
        <v>27</v>
      </c>
      <c r="B34" s="51" t="s">
        <v>25</v>
      </c>
      <c r="C34" s="51">
        <v>4</v>
      </c>
      <c r="D34" s="51">
        <v>4</v>
      </c>
      <c r="E34" s="51">
        <v>4</v>
      </c>
      <c r="F34" s="51">
        <v>4</v>
      </c>
      <c r="G34" s="51" t="s">
        <v>26</v>
      </c>
      <c r="H34" s="39"/>
      <c r="I34" s="36" t="s">
        <v>27</v>
      </c>
      <c r="J34" s="51" t="s">
        <v>25</v>
      </c>
      <c r="K34" s="51">
        <v>4</v>
      </c>
      <c r="L34" s="51">
        <v>4</v>
      </c>
      <c r="M34" s="51">
        <v>4</v>
      </c>
      <c r="N34" s="51">
        <v>4</v>
      </c>
      <c r="O34" s="51" t="s">
        <v>26</v>
      </c>
    </row>
    <row r="35" spans="1:15">
      <c r="A35" s="36" t="s">
        <v>32</v>
      </c>
      <c r="B35" s="51" t="s">
        <v>25</v>
      </c>
      <c r="C35" s="51">
        <v>0</v>
      </c>
      <c r="D35" s="51">
        <v>1500</v>
      </c>
      <c r="E35" s="51">
        <v>1000</v>
      </c>
      <c r="F35" s="51">
        <v>0</v>
      </c>
      <c r="G35" s="51" t="s">
        <v>26</v>
      </c>
      <c r="H35" s="40"/>
      <c r="I35" s="36" t="s">
        <v>32</v>
      </c>
      <c r="J35" s="51" t="s">
        <v>25</v>
      </c>
      <c r="K35" s="51">
        <v>0</v>
      </c>
      <c r="L35" s="51">
        <v>1500</v>
      </c>
      <c r="M35" s="51">
        <v>1000</v>
      </c>
      <c r="N35" s="51">
        <v>0</v>
      </c>
      <c r="O35" s="51" t="s">
        <v>26</v>
      </c>
    </row>
    <row r="36" spans="1:15">
      <c r="A36" s="37"/>
      <c r="B36" s="40"/>
      <c r="C36" s="40"/>
      <c r="D36" s="40"/>
      <c r="E36" s="40"/>
      <c r="F36" s="40"/>
      <c r="G36" s="40"/>
      <c r="H36" s="40"/>
      <c r="I36" s="37"/>
      <c r="J36" s="40"/>
      <c r="K36" s="40"/>
      <c r="L36" s="40"/>
      <c r="M36" s="40"/>
      <c r="N36" s="40"/>
      <c r="O36" s="40"/>
    </row>
    <row r="37" spans="1:15">
      <c r="A37" s="52" t="s">
        <v>22</v>
      </c>
      <c r="B37" s="52"/>
      <c r="C37" s="40"/>
      <c r="D37" s="52" t="s">
        <v>21</v>
      </c>
      <c r="E37" s="52"/>
      <c r="F37" s="40"/>
      <c r="G37" s="40"/>
      <c r="H37" s="40"/>
      <c r="I37" s="52" t="s">
        <v>22</v>
      </c>
      <c r="J37" s="52"/>
      <c r="K37" s="40"/>
      <c r="L37" s="52" t="s">
        <v>21</v>
      </c>
      <c r="M37" s="52"/>
      <c r="N37" s="40"/>
      <c r="O37" s="40"/>
    </row>
    <row r="38" spans="1:15">
      <c r="A38" s="36" t="s">
        <v>15</v>
      </c>
      <c r="B38" s="56">
        <v>2.915</v>
      </c>
      <c r="C38" s="40"/>
      <c r="D38" s="36" t="s">
        <v>15</v>
      </c>
      <c r="E38" s="56">
        <v>2.4940000000000002</v>
      </c>
      <c r="F38" s="40"/>
      <c r="G38" s="40"/>
      <c r="H38" s="40"/>
      <c r="I38" s="36" t="s">
        <v>15</v>
      </c>
      <c r="J38" s="56">
        <v>5.7709999999999999</v>
      </c>
      <c r="K38" s="40"/>
      <c r="L38" s="36" t="s">
        <v>15</v>
      </c>
      <c r="M38" s="56">
        <v>5.7210000000000001</v>
      </c>
      <c r="N38" s="40"/>
      <c r="O38" s="40"/>
    </row>
    <row r="39" spans="1:15">
      <c r="A39" s="39"/>
      <c r="B39" s="57">
        <v>2.6909999999999998</v>
      </c>
      <c r="C39" s="40"/>
      <c r="D39" s="39"/>
      <c r="E39" s="57">
        <v>2.6549999999999998</v>
      </c>
      <c r="F39" s="40"/>
      <c r="G39" s="40"/>
      <c r="H39" s="40"/>
      <c r="I39" s="39"/>
      <c r="J39" s="57">
        <v>5.8540000000000001</v>
      </c>
      <c r="K39" s="40"/>
      <c r="L39" s="39"/>
      <c r="M39" s="57">
        <v>5.6840000000000002</v>
      </c>
      <c r="N39" s="40"/>
      <c r="O39" s="40"/>
    </row>
    <row r="40" spans="1:15">
      <c r="A40" s="39"/>
      <c r="B40" s="57">
        <v>3.0990000000000002</v>
      </c>
      <c r="C40" s="40"/>
      <c r="D40" s="39"/>
      <c r="E40" s="57">
        <v>2.4649999999999999</v>
      </c>
      <c r="F40" s="40"/>
      <c r="G40" s="40"/>
      <c r="H40" s="40"/>
      <c r="I40" s="39"/>
      <c r="J40" s="57">
        <v>5.8220000000000001</v>
      </c>
      <c r="K40" s="40"/>
      <c r="L40" s="39"/>
      <c r="M40" s="57">
        <v>5.3949999999999996</v>
      </c>
      <c r="N40" s="40"/>
      <c r="O40" s="40"/>
    </row>
    <row r="41" spans="1:15">
      <c r="A41" s="39"/>
      <c r="B41" s="57">
        <v>3.101</v>
      </c>
      <c r="C41" s="40"/>
      <c r="D41" s="39"/>
      <c r="E41" s="57">
        <v>2.5939999999999999</v>
      </c>
      <c r="F41" s="40"/>
      <c r="G41" s="40"/>
      <c r="H41" s="40"/>
      <c r="I41" s="39"/>
      <c r="J41" s="57">
        <v>5.7839999999999998</v>
      </c>
      <c r="K41" s="40"/>
      <c r="L41" s="39"/>
      <c r="M41" s="57">
        <v>5.78</v>
      </c>
      <c r="N41" s="40"/>
      <c r="O41" s="40"/>
    </row>
    <row r="42" spans="1:15">
      <c r="A42" s="39"/>
      <c r="B42" s="57">
        <v>2.7440000000000002</v>
      </c>
      <c r="C42" s="40"/>
      <c r="D42" s="39"/>
      <c r="E42" s="57">
        <v>2.8679999999999999</v>
      </c>
      <c r="F42" s="40"/>
      <c r="G42" s="40"/>
      <c r="H42" s="40"/>
      <c r="I42" s="39"/>
      <c r="J42" s="57">
        <v>6.11</v>
      </c>
      <c r="K42" s="40"/>
      <c r="L42" s="39"/>
      <c r="M42" s="57">
        <v>5.7530000000000001</v>
      </c>
      <c r="N42" s="40"/>
      <c r="O42" s="40"/>
    </row>
    <row r="43" spans="1:15">
      <c r="A43" s="39"/>
      <c r="B43" s="57">
        <v>2.988</v>
      </c>
      <c r="C43" s="40"/>
      <c r="D43" s="39"/>
      <c r="E43" s="57">
        <v>3.1280000000000001</v>
      </c>
      <c r="F43" s="40"/>
      <c r="G43" s="40"/>
      <c r="H43" s="40"/>
      <c r="I43" s="39"/>
      <c r="J43" s="57">
        <v>5.9240000000000004</v>
      </c>
      <c r="K43" s="40"/>
      <c r="L43" s="39"/>
      <c r="M43" s="57">
        <v>6.02</v>
      </c>
      <c r="N43" s="40"/>
      <c r="O43" s="40"/>
    </row>
    <row r="44" spans="1:15">
      <c r="A44" s="39"/>
      <c r="B44" s="57">
        <v>3.089</v>
      </c>
      <c r="C44" s="40"/>
      <c r="D44" s="39"/>
      <c r="E44" s="57">
        <v>2.4209999999999998</v>
      </c>
      <c r="F44" s="40"/>
      <c r="G44" s="40"/>
      <c r="H44" s="40"/>
      <c r="I44" s="39"/>
      <c r="J44" s="57">
        <v>6.069</v>
      </c>
      <c r="K44" s="40"/>
      <c r="L44" s="39"/>
      <c r="M44" s="57">
        <v>5.5049999999999999</v>
      </c>
      <c r="N44" s="40"/>
      <c r="O44" s="40"/>
    </row>
    <row r="45" spans="1:15">
      <c r="A45" s="39"/>
      <c r="B45" s="57">
        <v>3.0369999999999999</v>
      </c>
      <c r="C45" s="40"/>
      <c r="D45" s="39"/>
      <c r="E45" s="57">
        <v>2.4300000000000002</v>
      </c>
      <c r="F45" s="40"/>
      <c r="G45" s="40"/>
      <c r="H45" s="40"/>
      <c r="I45" s="39"/>
      <c r="J45" s="57">
        <v>5.8979999999999997</v>
      </c>
      <c r="K45" s="40"/>
      <c r="L45" s="39"/>
      <c r="M45" s="57">
        <v>5.76</v>
      </c>
      <c r="N45" s="40"/>
      <c r="O45" s="40"/>
    </row>
    <row r="46" spans="1:15">
      <c r="A46" s="39"/>
      <c r="B46" s="57">
        <v>3.0590000000000002</v>
      </c>
      <c r="C46" s="40"/>
      <c r="D46" s="39"/>
      <c r="E46" s="57">
        <v>2.4430000000000001</v>
      </c>
      <c r="F46" s="40"/>
      <c r="G46" s="40"/>
      <c r="H46" s="40"/>
      <c r="I46" s="39"/>
      <c r="J46" s="57">
        <v>5.7629999999999999</v>
      </c>
      <c r="K46" s="40"/>
      <c r="L46" s="39"/>
      <c r="M46" s="57">
        <v>5.8129999999999997</v>
      </c>
      <c r="N46" s="40"/>
      <c r="O46" s="40"/>
    </row>
    <row r="47" spans="1:15">
      <c r="A47" s="39"/>
      <c r="B47" s="57">
        <v>3.121</v>
      </c>
      <c r="C47" s="40"/>
      <c r="D47" s="39"/>
      <c r="E47" s="57">
        <v>2.6819999999999999</v>
      </c>
      <c r="F47" s="40"/>
      <c r="G47" s="40"/>
      <c r="H47" s="40"/>
      <c r="I47" s="39"/>
      <c r="J47" s="57">
        <v>6.1820000000000004</v>
      </c>
      <c r="K47" s="40"/>
      <c r="L47" s="39"/>
      <c r="M47" s="57">
        <v>5.5410000000000004</v>
      </c>
      <c r="N47" s="40"/>
      <c r="O47" s="40"/>
    </row>
    <row r="48" spans="1:15">
      <c r="A48" s="42" t="s">
        <v>17</v>
      </c>
      <c r="B48" s="59">
        <f>AVERAGE(B38:B47)</f>
        <v>2.9843999999999999</v>
      </c>
      <c r="C48" s="40"/>
      <c r="D48" s="42" t="s">
        <v>17</v>
      </c>
      <c r="E48" s="59">
        <f>AVERAGE(E38:E47)</f>
        <v>2.6179999999999999</v>
      </c>
      <c r="F48" s="40"/>
      <c r="G48" s="40"/>
      <c r="H48" s="40"/>
      <c r="I48" s="42" t="s">
        <v>17</v>
      </c>
      <c r="J48" s="59">
        <f>AVERAGE(J38:J47)</f>
        <v>5.9177</v>
      </c>
      <c r="K48" s="40"/>
      <c r="L48" s="42" t="s">
        <v>17</v>
      </c>
      <c r="M48" s="59">
        <f>AVERAGE(M38:M47)</f>
        <v>5.6972000000000005</v>
      </c>
      <c r="N48" s="40"/>
      <c r="O48" s="40"/>
    </row>
    <row r="49" spans="1: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>
      <c r="A50" s="55" t="s">
        <v>14</v>
      </c>
      <c r="B50" s="56">
        <v>2.6819999999999999</v>
      </c>
      <c r="C50" s="40"/>
      <c r="D50" s="55" t="s">
        <v>14</v>
      </c>
      <c r="E50" s="56">
        <v>2.5179999999999998</v>
      </c>
      <c r="F50" s="40"/>
      <c r="G50" s="40"/>
      <c r="H50" s="40"/>
      <c r="I50" s="55" t="s">
        <v>14</v>
      </c>
      <c r="J50" s="56">
        <v>5.8330000000000002</v>
      </c>
      <c r="K50" s="40"/>
      <c r="L50" s="55" t="s">
        <v>14</v>
      </c>
      <c r="M50" s="56">
        <v>5.52</v>
      </c>
      <c r="N50" s="40"/>
      <c r="O50" s="40"/>
    </row>
    <row r="51" spans="1:15">
      <c r="A51" s="39"/>
      <c r="B51" s="57">
        <v>2.7280000000000002</v>
      </c>
      <c r="C51" s="40"/>
      <c r="D51" s="39"/>
      <c r="E51" s="57">
        <v>2.7679999999999998</v>
      </c>
      <c r="F51" s="40"/>
      <c r="G51" s="40"/>
      <c r="H51" s="40"/>
      <c r="I51" s="39"/>
      <c r="J51" s="57">
        <v>6.2210000000000001</v>
      </c>
      <c r="K51" s="40"/>
      <c r="L51" s="39"/>
      <c r="M51" s="57">
        <v>5.4969999999999999</v>
      </c>
      <c r="N51" s="40"/>
      <c r="O51" s="40"/>
    </row>
    <row r="52" spans="1:15">
      <c r="A52" s="39"/>
      <c r="B52" s="58">
        <v>2.621</v>
      </c>
      <c r="C52" s="40"/>
      <c r="D52" s="39"/>
      <c r="E52" s="58">
        <v>3.1859999999999999</v>
      </c>
      <c r="F52" s="40"/>
      <c r="G52" s="40"/>
      <c r="H52" s="40"/>
      <c r="I52" s="39"/>
      <c r="J52" s="58">
        <v>6.3250000000000002</v>
      </c>
      <c r="K52" s="40"/>
      <c r="L52" s="39"/>
      <c r="M52" s="58">
        <v>5.4370000000000003</v>
      </c>
      <c r="N52" s="40"/>
      <c r="O52" s="40"/>
    </row>
    <row r="53" spans="1:15">
      <c r="A53" s="39"/>
      <c r="B53" s="58">
        <v>2.9449999999999998</v>
      </c>
      <c r="C53" s="40"/>
      <c r="D53" s="39"/>
      <c r="E53" s="58">
        <v>2.5179999999999998</v>
      </c>
      <c r="F53" s="40"/>
      <c r="G53" s="40"/>
      <c r="H53" s="40"/>
      <c r="I53" s="39"/>
      <c r="J53" s="58">
        <v>5.7910000000000004</v>
      </c>
      <c r="K53" s="40"/>
      <c r="L53" s="39"/>
      <c r="M53" s="58">
        <v>5.89</v>
      </c>
      <c r="N53" s="40"/>
      <c r="O53" s="40"/>
    </row>
    <row r="54" spans="1:15">
      <c r="A54" s="39"/>
      <c r="B54" s="58">
        <v>2.694</v>
      </c>
      <c r="C54" s="40"/>
      <c r="D54" s="39"/>
      <c r="E54" s="58">
        <v>2.74</v>
      </c>
      <c r="F54" s="40"/>
      <c r="G54" s="40"/>
      <c r="H54" s="40"/>
      <c r="I54" s="39"/>
      <c r="J54" s="58">
        <v>5.944</v>
      </c>
      <c r="K54" s="40"/>
      <c r="L54" s="39"/>
      <c r="M54" s="58">
        <v>6.2030000000000003</v>
      </c>
      <c r="N54" s="40"/>
      <c r="O54" s="40"/>
    </row>
    <row r="55" spans="1:15">
      <c r="A55" s="39"/>
      <c r="B55" s="58">
        <v>3.1709999999999998</v>
      </c>
      <c r="C55" s="40"/>
      <c r="D55" s="39"/>
      <c r="E55" s="58">
        <v>2.6850000000000001</v>
      </c>
      <c r="F55" s="40"/>
      <c r="G55" s="40"/>
      <c r="H55" s="40"/>
      <c r="I55" s="39"/>
      <c r="J55" s="58">
        <v>5.9379999999999997</v>
      </c>
      <c r="K55" s="40"/>
      <c r="L55" s="39"/>
      <c r="M55" s="58">
        <v>5.7720000000000002</v>
      </c>
      <c r="N55" s="40"/>
      <c r="O55" s="40"/>
    </row>
    <row r="56" spans="1:15">
      <c r="A56" s="39"/>
      <c r="B56" s="58">
        <v>2.677</v>
      </c>
      <c r="C56" s="40"/>
      <c r="D56" s="39"/>
      <c r="E56" s="58">
        <v>2.6259999999999999</v>
      </c>
      <c r="F56" s="40"/>
      <c r="G56" s="40"/>
      <c r="H56" s="40"/>
      <c r="I56" s="39"/>
      <c r="J56" s="58">
        <v>6.4829999999999997</v>
      </c>
      <c r="K56" s="40"/>
      <c r="L56" s="39"/>
      <c r="M56" s="58">
        <v>5.6210000000000004</v>
      </c>
      <c r="N56" s="40"/>
      <c r="O56" s="40"/>
    </row>
    <row r="57" spans="1:15">
      <c r="A57" s="39"/>
      <c r="B57" s="58">
        <v>3.18</v>
      </c>
      <c r="C57" s="40"/>
      <c r="D57" s="39"/>
      <c r="E57" s="58">
        <v>2.7280000000000002</v>
      </c>
      <c r="F57" s="40"/>
      <c r="G57" s="40"/>
      <c r="H57" s="40"/>
      <c r="I57" s="39"/>
      <c r="J57" s="58">
        <v>6.1669999999999998</v>
      </c>
      <c r="K57" s="40"/>
      <c r="L57" s="39"/>
      <c r="M57" s="58">
        <v>5.7789999999999999</v>
      </c>
      <c r="N57" s="40"/>
      <c r="O57" s="40"/>
    </row>
    <row r="58" spans="1:15">
      <c r="A58" s="39"/>
      <c r="B58" s="58">
        <v>2.6890000000000001</v>
      </c>
      <c r="C58" s="40"/>
      <c r="D58" s="39"/>
      <c r="E58" s="58">
        <v>2.6349999999999998</v>
      </c>
      <c r="F58" s="40"/>
      <c r="G58" s="40"/>
      <c r="H58" s="40"/>
      <c r="I58" s="39"/>
      <c r="J58" s="58">
        <v>5.8129999999999997</v>
      </c>
      <c r="K58" s="40"/>
      <c r="L58" s="39"/>
      <c r="M58" s="58">
        <v>5.4690000000000003</v>
      </c>
      <c r="N58" s="40"/>
      <c r="O58" s="40"/>
    </row>
    <row r="59" spans="1:15">
      <c r="A59" s="39"/>
      <c r="B59" s="58">
        <v>3.254</v>
      </c>
      <c r="C59" s="40"/>
      <c r="D59" s="39"/>
      <c r="E59" s="58">
        <v>2.6829999999999998</v>
      </c>
      <c r="F59" s="40"/>
      <c r="G59" s="40"/>
      <c r="H59" s="40"/>
      <c r="I59" s="39"/>
      <c r="J59" s="58">
        <v>6.1379999999999999</v>
      </c>
      <c r="K59" s="40"/>
      <c r="L59" s="39"/>
      <c r="M59" s="58">
        <v>6.1929999999999996</v>
      </c>
      <c r="N59" s="40"/>
      <c r="O59" s="40"/>
    </row>
    <row r="60" spans="1:15">
      <c r="A60" s="42" t="s">
        <v>17</v>
      </c>
      <c r="B60" s="59">
        <f>AVERAGE(B50:B59)</f>
        <v>2.8641000000000001</v>
      </c>
      <c r="C60" s="40"/>
      <c r="D60" s="42" t="s">
        <v>17</v>
      </c>
      <c r="E60" s="59">
        <f>AVERAGE(E50:E59)</f>
        <v>2.7087000000000003</v>
      </c>
      <c r="F60" s="40"/>
      <c r="G60" s="40"/>
      <c r="H60" s="40"/>
      <c r="I60" s="42" t="s">
        <v>17</v>
      </c>
      <c r="J60" s="59">
        <f>AVERAGE(J50:J59)</f>
        <v>6.0652999999999997</v>
      </c>
      <c r="K60" s="40"/>
      <c r="L60" s="42" t="s">
        <v>17</v>
      </c>
      <c r="M60" s="59">
        <f>AVERAGE(M50:M59)</f>
        <v>5.7381000000000011</v>
      </c>
      <c r="N60" s="40"/>
      <c r="O60" s="40"/>
    </row>
    <row r="61" spans="1:1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</row>
    <row r="62" spans="1:1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  <row r="63" spans="1:15">
      <c r="A63" s="40"/>
      <c r="B63" s="40"/>
      <c r="C63" s="54"/>
      <c r="D63" s="54"/>
      <c r="E63" s="40"/>
      <c r="F63" s="40"/>
      <c r="G63" s="40"/>
      <c r="H63" s="40"/>
      <c r="I63" s="40"/>
      <c r="J63" s="40"/>
      <c r="K63" s="54"/>
      <c r="L63" s="54"/>
      <c r="M63" s="40"/>
      <c r="N63" s="40"/>
      <c r="O63" s="40"/>
    </row>
    <row r="64" spans="1:1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</row>
    <row r="65" spans="1:1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</row>
    <row r="66" spans="1:1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</row>
    <row r="67" spans="1:1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</row>
    <row r="68" spans="1:1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</row>
    <row r="69" spans="1:1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</row>
    <row r="70" spans="1:1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</row>
    <row r="71" spans="1:1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</row>
    <row r="72" spans="1:1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</row>
    <row r="73" spans="1:1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</row>
    <row r="74" spans="1:1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</row>
    <row r="75" spans="1:1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</row>
    <row r="76" spans="1:1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</row>
    <row r="77" spans="1:1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</row>
    <row r="78" spans="1:1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</row>
    <row r="79" spans="1:1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</row>
    <row r="80" spans="1:1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</row>
    <row r="81" spans="1:1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</row>
    <row r="82" spans="1:1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</row>
    <row r="83" spans="1:1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</row>
    <row r="84" spans="1:1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</row>
    <row r="85" spans="1:1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</row>
    <row r="86" spans="1:1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</row>
    <row r="88" spans="1:1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</row>
    <row r="89" spans="1:1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</row>
    <row r="90" spans="1:1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</row>
    <row r="91" spans="1:1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</row>
    <row r="92" spans="1:1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</row>
    <row r="93" spans="1:1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</row>
    <row r="94" spans="1:1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</row>
    <row r="95" spans="1:1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</row>
    <row r="96" spans="1:1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</row>
    <row r="97" spans="1:1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</row>
  </sheetData>
  <mergeCells count="14">
    <mergeCell ref="C63:D63"/>
    <mergeCell ref="K63:L63"/>
    <mergeCell ref="A37:B37"/>
    <mergeCell ref="D37:E37"/>
    <mergeCell ref="I37:J37"/>
    <mergeCell ref="L37:M37"/>
    <mergeCell ref="C32:D32"/>
    <mergeCell ref="K32:L32"/>
    <mergeCell ref="C1:D1"/>
    <mergeCell ref="K1:L1"/>
    <mergeCell ref="A6:B6"/>
    <mergeCell ref="D6:E6"/>
    <mergeCell ref="I6:J6"/>
    <mergeCell ref="L6:M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Speedup 5 processi</vt:lpstr>
      <vt:lpstr>Speedup 6 processi</vt:lpstr>
      <vt:lpstr>Speedup N processi</vt:lpstr>
      <vt:lpstr>Speedup processi non omogenei 1</vt:lpstr>
      <vt:lpstr>Speedup processi non omogenei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Gaetano Fronzé</dc:creator>
  <cp:lastModifiedBy>Gabriele Gaetano Fronzé</cp:lastModifiedBy>
  <dcterms:created xsi:type="dcterms:W3CDTF">2015-04-08T18:01:11Z</dcterms:created>
  <dcterms:modified xsi:type="dcterms:W3CDTF">2015-04-15T13:47:53Z</dcterms:modified>
</cp:coreProperties>
</file>