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gabrielfior/data_mpp2/"/>
    </mc:Choice>
  </mc:AlternateContent>
  <bookViews>
    <workbookView xWindow="0" yWindow="460" windowWidth="20840" windowHeight="141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M8" i="1"/>
  <c r="N8" i="1"/>
  <c r="K8" i="1"/>
  <c r="L7" i="1"/>
  <c r="M7" i="1"/>
  <c r="N7" i="1"/>
  <c r="K7" i="1"/>
  <c r="L6" i="1"/>
  <c r="M6" i="1"/>
  <c r="N6" i="1"/>
  <c r="K6" i="1"/>
  <c r="L5" i="1"/>
  <c r="M5" i="1"/>
  <c r="N5" i="1"/>
  <c r="K5" i="1"/>
  <c r="F13" i="1"/>
  <c r="D13" i="1"/>
  <c r="F9" i="1"/>
  <c r="F8" i="1"/>
  <c r="F7" i="1"/>
</calcChain>
</file>

<file path=xl/sharedStrings.xml><?xml version="1.0" encoding="utf-8"?>
<sst xmlns="http://schemas.openxmlformats.org/spreadsheetml/2006/main" count="46" uniqueCount="20">
  <si>
    <t>Initial</t>
  </si>
  <si>
    <t>Density</t>
  </si>
  <si>
    <t>0.99e-1</t>
  </si>
  <si>
    <t>Final</t>
  </si>
  <si>
    <t>Mean_x</t>
  </si>
  <si>
    <t>Standard deviation_x</t>
  </si>
  <si>
    <t>Mean_y</t>
  </si>
  <si>
    <t>Standard deviation_y</t>
  </si>
  <si>
    <t>Final only proton</t>
  </si>
  <si>
    <t>0.99e-3</t>
  </si>
  <si>
    <t>0.99e-5</t>
  </si>
  <si>
    <t>0.99e-7</t>
  </si>
  <si>
    <t>Unit = mm</t>
  </si>
  <si>
    <t>x mean difference</t>
  </si>
  <si>
    <t>x std difference</t>
  </si>
  <si>
    <t>y mean diff</t>
  </si>
  <si>
    <t>y std diff</t>
  </si>
  <si>
    <t>X</t>
  </si>
  <si>
    <t>std_x</t>
  </si>
  <si>
    <t>std_y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</si>
</sst>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"/>
    <numFmt numFmtId="165" formatCode="0.00000000000000000"/>
  </numFmts>
  <fonts count="4" x14ac:knownFonts="1">
    <font>
      <sz val="12"/>
      <color theme="1"/>
      <name val="Calibri"/>
      <family val="2"/>
      <scheme val="minor"/>
    </font>
    <font>
      <sz val="14"/>
      <color rgb="FF000000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1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X,Y</a:t>
            </a:r>
            <a:r>
              <a:rPr lang="en-US" baseline="0"/>
              <a:t> standard deviation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Sheet1!$K$13</c:f>
              <c:strCache>
                <c:ptCount val="1"/>
                <c:pt idx="0">
                  <c:v>std_x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Sheet1!$I$14:$I$17</c:f>
              <c:numCache>
                <c:formatCode>General</c:formatCode>
                <c:ptCount val="4"/>
                <c:pt idx="0">
                  <c:v>-1.0</c:v>
                </c:pt>
                <c:pt idx="1">
                  <c:v>-3.0</c:v>
                </c:pt>
                <c:pt idx="2">
                  <c:v>-5.0</c:v>
                </c:pt>
                <c:pt idx="3">
                  <c:v>-7.0</c:v>
                </c:pt>
              </c:numCache>
            </c:numRef>
          </c:xVal>
          <c:yVal>
            <c:numRef>
              <c:f>Sheet1!$K$14:$K$17</c:f>
              <c:numCache>
                <c:formatCode>General</c:formatCode>
                <c:ptCount val="4"/>
                <c:pt idx="0">
                  <c:v>0.00579230053400001</c:v>
                </c:pt>
                <c:pt idx="1">
                  <c:v>0.000443811495000001</c:v>
                </c:pt>
                <c:pt idx="2">
                  <c:v>0.000362790922000006</c:v>
                </c:pt>
                <c:pt idx="3">
                  <c:v>0.0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Sheet1!$L$13</c:f>
              <c:strCache>
                <c:ptCount val="1"/>
                <c:pt idx="0">
                  <c:v>std_y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Sheet1!$I$14:$I$17</c:f>
              <c:numCache>
                <c:formatCode>General</c:formatCode>
                <c:ptCount val="4"/>
                <c:pt idx="0">
                  <c:v>-1.0</c:v>
                </c:pt>
                <c:pt idx="1">
                  <c:v>-3.0</c:v>
                </c:pt>
                <c:pt idx="2">
                  <c:v>-5.0</c:v>
                </c:pt>
                <c:pt idx="3">
                  <c:v>-7.0</c:v>
                </c:pt>
              </c:numCache>
            </c:numRef>
          </c:xVal>
          <c:yVal>
            <c:numRef>
              <c:f>Sheet1!$L$14:$L$17</c:f>
              <c:numCache>
                <c:formatCode>General</c:formatCode>
                <c:ptCount val="4"/>
                <c:pt idx="0">
                  <c:v>0.005739528046</c:v>
                </c:pt>
                <c:pt idx="1">
                  <c:v>0.000505153426999999</c:v>
                </c:pt>
                <c:pt idx="2">
                  <c:v>0.000301178625999987</c:v>
                </c:pt>
                <c:pt idx="3">
                  <c:v>1.90030000069008E-8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99488"/>
        <c:axId val="2126602896"/>
      </c:scatterChart>
      <c:valAx>
        <c:axId val="212659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02896"/>
        <c:crosses val="autoZero"/>
        <c:crossBetween val="midCat"/>
      </c:valAx>
      <c:valAx>
        <c:axId val="21266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9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12</xdr:row>
      <xdr:rowOff>63500</xdr:rowOff>
    </xdr:from>
    <xdr:to>
      <xdr:col>7</xdr:col>
      <xdr:colOff>685800</xdr:colOff>
      <xdr:row>25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tabSelected="1" topLeftCell="E1" workbookViewId="0">
      <selection activeCell="N5" sqref="N5"/>
    </sheetView>
  </sheetViews>
  <sheetFormatPr baseColWidth="10" defaultRowHeight="16" x14ac:dyDescent="0.2"/>
  <cols>
    <col min="4" max="4" width="26.33203125" bestFit="1" customWidth="1"/>
    <col min="5" max="5" width="20.6640625" bestFit="1" customWidth="1"/>
    <col min="6" max="6" width="24.83203125" bestFit="1" customWidth="1"/>
    <col min="7" max="7" width="18.33203125" bestFit="1" customWidth="1"/>
    <col min="11" max="11" width="11.83203125" bestFit="1" customWidth="1"/>
  </cols>
  <sheetData>
    <row r="1" spans="2:14" x14ac:dyDescent="0.2">
      <c r="D1" t="s">
        <v>12</v>
      </c>
    </row>
    <row r="3" spans="2:14" x14ac:dyDescent="0.2">
      <c r="B3" s="2"/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</row>
    <row r="4" spans="2:14" ht="19" x14ac:dyDescent="0.25">
      <c r="B4" s="2" t="s">
        <v>0</v>
      </c>
      <c r="C4" s="2" t="s">
        <v>2</v>
      </c>
      <c r="D4" s="1">
        <v>-1.2564423365599999E-4</v>
      </c>
      <c r="E4" s="1">
        <v>0.20013068448999999</v>
      </c>
      <c r="F4" s="1">
        <v>2.0902341362099999E-4</v>
      </c>
      <c r="G4" s="1">
        <v>0.19995955666199999</v>
      </c>
      <c r="J4" s="1" t="s">
        <v>1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2:14" ht="19" x14ac:dyDescent="0.25">
      <c r="B5" s="2" t="s">
        <v>3</v>
      </c>
      <c r="C5" s="2" t="s">
        <v>2</v>
      </c>
      <c r="D5" s="1">
        <v>-1.3888934013799999E-4</v>
      </c>
      <c r="E5" s="1">
        <v>0.205922985024</v>
      </c>
      <c r="F5" s="1">
        <v>3.2432654937900003E-4</v>
      </c>
      <c r="G5" s="1">
        <v>0.205699084708</v>
      </c>
      <c r="J5" s="8" t="s">
        <v>2</v>
      </c>
      <c r="K5" s="3">
        <f>ABS(D5-D4)</f>
        <v>1.3245106482000002E-5</v>
      </c>
      <c r="L5" s="3">
        <f t="shared" ref="L5:N5" si="0">ABS(E5-E4)</f>
        <v>5.7923005340000111E-3</v>
      </c>
      <c r="M5" s="3">
        <f t="shared" si="0"/>
        <v>1.1530313575800003E-4</v>
      </c>
      <c r="N5" s="3">
        <f t="shared" si="0"/>
        <v>5.7395280460000031E-3</v>
      </c>
    </row>
    <row r="6" spans="2:14" ht="19" x14ac:dyDescent="0.25">
      <c r="B6" s="2" t="s">
        <v>8</v>
      </c>
      <c r="C6" s="2" t="s">
        <v>2</v>
      </c>
      <c r="D6">
        <v>-1.6536856652799999E-4</v>
      </c>
      <c r="E6">
        <v>0.20080028057800001</v>
      </c>
      <c r="F6">
        <v>2.6450213398599998E-4</v>
      </c>
      <c r="G6">
        <v>0.200612535934</v>
      </c>
      <c r="H6" s="1"/>
      <c r="J6" s="8" t="s">
        <v>9</v>
      </c>
      <c r="K6" s="3">
        <f>ABS(D7-D8)</f>
        <v>2.0018651582000009E-5</v>
      </c>
      <c r="L6" s="3">
        <f t="shared" ref="L6:N6" si="1">ABS(E7-E8)</f>
        <v>4.4381149500000161E-4</v>
      </c>
      <c r="M6" s="3">
        <f t="shared" si="1"/>
        <v>7.6953203494700006E-6</v>
      </c>
      <c r="N6" s="3">
        <f t="shared" si="1"/>
        <v>5.051534269999991E-4</v>
      </c>
    </row>
    <row r="7" spans="2:14" ht="19" x14ac:dyDescent="0.25">
      <c r="B7" s="2" t="s">
        <v>0</v>
      </c>
      <c r="C7" s="2" t="s">
        <v>9</v>
      </c>
      <c r="D7">
        <v>1.97527099308E-4</v>
      </c>
      <c r="E7">
        <v>0.199748523176</v>
      </c>
      <c r="F7" s="3">
        <f>1.33236661184/100000</f>
        <v>1.33236661184E-5</v>
      </c>
      <c r="G7">
        <v>0.200033524277</v>
      </c>
      <c r="H7" s="1"/>
      <c r="J7" s="8" t="s">
        <v>10</v>
      </c>
      <c r="K7" s="3">
        <f>ABS(D10-D11)</f>
        <v>1.5171271354000001E-5</v>
      </c>
      <c r="L7" s="3">
        <f t="shared" ref="L7:N7" si="2">ABS(E10-E11)</f>
        <v>3.6279092200000584E-4</v>
      </c>
      <c r="M7" s="3">
        <f t="shared" si="2"/>
        <v>5.5081200133000016E-6</v>
      </c>
      <c r="N7" s="3">
        <f t="shared" si="2"/>
        <v>3.0117862599998713E-4</v>
      </c>
    </row>
    <row r="8" spans="2:14" ht="19" x14ac:dyDescent="0.25">
      <c r="B8" s="2" t="s">
        <v>3</v>
      </c>
      <c r="C8" s="2" t="s">
        <v>9</v>
      </c>
      <c r="D8">
        <v>1.7750844772599999E-4</v>
      </c>
      <c r="E8">
        <v>0.20019233467100001</v>
      </c>
      <c r="F8" s="1">
        <f>5.62834576893/1000000</f>
        <v>5.6283457689299998E-6</v>
      </c>
      <c r="G8">
        <v>0.200538677704</v>
      </c>
      <c r="H8" s="1"/>
      <c r="J8" s="8" t="s">
        <v>11</v>
      </c>
      <c r="K8" s="3">
        <f>ABS(D13-D14)</f>
        <v>0</v>
      </c>
      <c r="L8" s="3">
        <f t="shared" ref="L8:N8" si="3">ABS(E13-E14)</f>
        <v>0</v>
      </c>
      <c r="M8" s="3">
        <f t="shared" si="3"/>
        <v>1.9204011400001997E-8</v>
      </c>
      <c r="N8" s="3">
        <f t="shared" si="3"/>
        <v>1.9003000006900805E-8</v>
      </c>
    </row>
    <row r="9" spans="2:14" ht="19" x14ac:dyDescent="0.25">
      <c r="B9" s="2" t="s">
        <v>8</v>
      </c>
      <c r="C9" s="2" t="s">
        <v>9</v>
      </c>
      <c r="D9">
        <v>2.03495059082E-4</v>
      </c>
      <c r="E9">
        <v>0.200075281898</v>
      </c>
      <c r="F9" s="1">
        <f>3.94861660193/100000</f>
        <v>3.94861660193E-5</v>
      </c>
      <c r="G9">
        <v>0.200334873213</v>
      </c>
      <c r="H9" s="1"/>
      <c r="J9" s="2"/>
    </row>
    <row r="10" spans="2:14" ht="19" x14ac:dyDescent="0.25">
      <c r="B10" s="2" t="s">
        <v>0</v>
      </c>
      <c r="C10" s="2" t="s">
        <v>10</v>
      </c>
      <c r="D10">
        <v>1.3825567061200001E-4</v>
      </c>
      <c r="E10">
        <v>0.200348775353</v>
      </c>
      <c r="F10" s="4">
        <v>1.8194014156700001E-5</v>
      </c>
      <c r="G10">
        <v>0.200278868966</v>
      </c>
      <c r="H10" s="1"/>
      <c r="J10" s="2"/>
    </row>
    <row r="11" spans="2:14" ht="19" x14ac:dyDescent="0.25">
      <c r="B11" s="2" t="s">
        <v>3</v>
      </c>
      <c r="C11" s="2" t="s">
        <v>10</v>
      </c>
      <c r="D11">
        <v>1.2308439925800001E-4</v>
      </c>
      <c r="E11">
        <v>0.200711566275</v>
      </c>
      <c r="F11" s="4">
        <v>1.26858941434E-5</v>
      </c>
      <c r="G11">
        <v>0.20058004759199999</v>
      </c>
      <c r="H11" s="1"/>
      <c r="J11" s="2"/>
    </row>
    <row r="12" spans="2:14" ht="19" x14ac:dyDescent="0.25">
      <c r="B12" s="2" t="s">
        <v>8</v>
      </c>
      <c r="C12" s="2" t="s">
        <v>10</v>
      </c>
      <c r="D12" s="5">
        <v>1.3803115269399999E-4</v>
      </c>
      <c r="E12">
        <v>0.20034783163100001</v>
      </c>
      <c r="F12" s="4">
        <v>2.7566238811100001E-6</v>
      </c>
      <c r="G12">
        <v>0.20028850741000001</v>
      </c>
      <c r="H12" s="1"/>
      <c r="J12" s="2"/>
    </row>
    <row r="13" spans="2:14" ht="19" x14ac:dyDescent="0.25">
      <c r="B13" s="2" t="s">
        <v>0</v>
      </c>
      <c r="C13" s="2" t="s">
        <v>11</v>
      </c>
      <c r="D13" s="7">
        <f>-4.44620418532/100000</f>
        <v>-4.4462041853199999E-5</v>
      </c>
      <c r="E13">
        <v>0.20010172060500001</v>
      </c>
      <c r="F13" s="1">
        <f>-8.15818143903/1000000</f>
        <v>-8.1581814390300013E-6</v>
      </c>
      <c r="G13">
        <v>0.20010565275600001</v>
      </c>
      <c r="H13" s="1"/>
      <c r="J13" s="2" t="s">
        <v>17</v>
      </c>
      <c r="K13" t="s">
        <v>18</v>
      </c>
      <c r="L13" t="s">
        <v>19</v>
      </c>
    </row>
    <row r="14" spans="2:14" ht="19" x14ac:dyDescent="0.25">
      <c r="B14" s="2" t="s">
        <v>3</v>
      </c>
      <c r="C14" s="2" t="s">
        <v>11</v>
      </c>
      <c r="D14" s="6">
        <v>-4.4462041853199999E-5</v>
      </c>
      <c r="E14">
        <v>0.20010172060500001</v>
      </c>
      <c r="F14" s="4">
        <v>-8.1389774276299993E-6</v>
      </c>
      <c r="G14">
        <v>0.200105633753</v>
      </c>
      <c r="I14">
        <v>-1</v>
      </c>
      <c r="J14" s="8" t="s">
        <v>2</v>
      </c>
      <c r="K14">
        <v>5.7923005340000111E-3</v>
      </c>
      <c r="L14">
        <v>5.7395280460000031E-3</v>
      </c>
    </row>
    <row r="15" spans="2:14" ht="19" x14ac:dyDescent="0.25">
      <c r="B15" s="2" t="s">
        <v>8</v>
      </c>
      <c r="C15" s="2" t="s">
        <v>11</v>
      </c>
      <c r="D15" s="7">
        <v>-4.4462041853199999E-5</v>
      </c>
      <c r="E15">
        <v>0.20010172060500001</v>
      </c>
      <c r="F15" s="4">
        <v>-8.1389774276299993E-6</v>
      </c>
      <c r="G15">
        <v>0.200105633753</v>
      </c>
      <c r="I15">
        <v>-3</v>
      </c>
      <c r="J15" s="8" t="s">
        <v>9</v>
      </c>
      <c r="K15">
        <v>4.4381149500000161E-4</v>
      </c>
      <c r="L15">
        <v>5.051534269999991E-4</v>
      </c>
    </row>
    <row r="16" spans="2:14" ht="19" x14ac:dyDescent="0.25">
      <c r="F16" s="1"/>
      <c r="I16">
        <v>-5</v>
      </c>
      <c r="J16" s="8" t="s">
        <v>10</v>
      </c>
      <c r="K16">
        <v>3.6279092200000584E-4</v>
      </c>
      <c r="L16">
        <v>3.0117862599998713E-4</v>
      </c>
    </row>
    <row r="17" spans="6:12" ht="19" x14ac:dyDescent="0.25">
      <c r="F17" s="1"/>
      <c r="I17">
        <v>-7</v>
      </c>
      <c r="J17" s="8" t="s">
        <v>11</v>
      </c>
      <c r="K17">
        <v>0</v>
      </c>
      <c r="L17">
        <v>1.9003000006900805E-8</v>
      </c>
    </row>
    <row r="18" spans="6:12" ht="19" x14ac:dyDescent="0.25">
      <c r="F18" s="1"/>
    </row>
    <row r="19" spans="6:12" ht="19" x14ac:dyDescent="0.25">
      <c r="F19" s="1"/>
      <c r="J19" s="3"/>
    </row>
    <row r="20" spans="6:12" ht="19" x14ac:dyDescent="0.25">
      <c r="F20" s="1"/>
    </row>
    <row r="21" spans="6:12" ht="19" x14ac:dyDescent="0.25">
      <c r="F21" s="1"/>
    </row>
    <row r="22" spans="6:12" ht="19" x14ac:dyDescent="0.25">
      <c r="F22" s="1"/>
      <c r="J22" s="3"/>
    </row>
    <row r="23" spans="6:12" ht="19" x14ac:dyDescent="0.25">
      <c r="F23" s="1"/>
      <c r="J23" s="3"/>
    </row>
    <row r="24" spans="6:12" ht="19" x14ac:dyDescent="0.25">
      <c r="F24" s="1"/>
    </row>
    <row r="25" spans="6:12" ht="19" x14ac:dyDescent="0.25">
      <c r="F25" s="1"/>
    </row>
    <row r="26" spans="6:12" ht="19" x14ac:dyDescent="0.25">
      <c r="F26" s="1"/>
    </row>
    <row r="27" spans="6:12" x14ac:dyDescent="0.2">
      <c r="J27" s="3"/>
    </row>
    <row r="30" spans="6:12" x14ac:dyDescent="0.2">
      <c r="J30" s="3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2016-10-24T12:36:39Z</dcterms:created>
  <dcterms:modified xsi:type="dcterms:W3CDTF">2016-10-29T12:51:52Z</dcterms:modified>
</cp:coreProperties>
</file>