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DF70CEA4-9D87-461C-9214-4E159E648863}" xr6:coauthVersionLast="36" xr6:coauthVersionMax="36" xr10:uidLastSave="{00000000-0000-0000-0000-000000000000}"/>
  <bookViews>
    <workbookView xWindow="-105" yWindow="-105" windowWidth="19425" windowHeight="10425" activeTab="1" xr2:uid="{00000000-000D-0000-FFFF-FFFF00000000}"/>
  </bookViews>
  <sheets>
    <sheet name="Planilha1" sheetId="3" r:id="rId1"/>
    <sheet name="Amostra" sheetId="2" r:id="rId2"/>
  </sheets>
  <definedNames>
    <definedName name="_xlchart.v1.0" hidden="1">Amostra!$C$2:$C$31</definedName>
    <definedName name="_xlchart.v1.1" hidden="1">Amostra!$C$2:$C$31</definedName>
  </definedNames>
  <calcPr calcId="191029"/>
  <pivotCaches>
    <pivotCache cacheId="16" r:id="rId3"/>
  </pivotCaches>
</workbook>
</file>

<file path=xl/calcChain.xml><?xml version="1.0" encoding="utf-8"?>
<calcChain xmlns="http://schemas.openxmlformats.org/spreadsheetml/2006/main">
  <c r="L26" i="2" l="1"/>
  <c r="G30" i="2"/>
  <c r="F30" i="2"/>
  <c r="E30" i="2"/>
  <c r="I27" i="2"/>
  <c r="H27" i="2"/>
  <c r="G27" i="2"/>
  <c r="F27" i="2"/>
  <c r="E27" i="2"/>
</calcChain>
</file>

<file path=xl/sharedStrings.xml><?xml version="1.0" encoding="utf-8"?>
<sst xmlns="http://schemas.openxmlformats.org/spreadsheetml/2006/main" count="73" uniqueCount="33">
  <si>
    <t>Tempo de acesso semanal</t>
  </si>
  <si>
    <t>Idade</t>
  </si>
  <si>
    <t>F</t>
  </si>
  <si>
    <t>Sexo</t>
  </si>
  <si>
    <t>M</t>
  </si>
  <si>
    <t>qualitativa nominal</t>
  </si>
  <si>
    <t>quantitativa continua</t>
  </si>
  <si>
    <t>idade</t>
  </si>
  <si>
    <t>tempo de acesso</t>
  </si>
  <si>
    <t>Total Geral</t>
  </si>
  <si>
    <t>12-21</t>
  </si>
  <si>
    <t>22-31</t>
  </si>
  <si>
    <t>32-41</t>
  </si>
  <si>
    <t>20-29</t>
  </si>
  <si>
    <t>30-39</t>
  </si>
  <si>
    <t>40-49</t>
  </si>
  <si>
    <t>50-60</t>
  </si>
  <si>
    <t>FI</t>
  </si>
  <si>
    <t>%</t>
  </si>
  <si>
    <t>FA</t>
  </si>
  <si>
    <t>SEXO</t>
  </si>
  <si>
    <t>IDADE</t>
  </si>
  <si>
    <t>TEMPO DE ACESSO</t>
  </si>
  <si>
    <t>MEDIA</t>
  </si>
  <si>
    <t>MODA</t>
  </si>
  <si>
    <t>Tempo de acesso</t>
  </si>
  <si>
    <t>MEDIANA</t>
  </si>
  <si>
    <t>VARIANCIA</t>
  </si>
  <si>
    <t>DESVIO PADRAO</t>
  </si>
  <si>
    <t>Q1</t>
  </si>
  <si>
    <t>Q2</t>
  </si>
  <si>
    <t>Q3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</si>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</sst>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  <xf numFmtId="0" fontId="2" fillId="0" borderId="0" xfId="0" applyFont="1"/>
    <xf numFmtId="0" fontId="2" fillId="0" borderId="0" xfId="0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pivotButton="1" applyAlignment="1">
      <alignment horizontal="right"/>
    </xf>
    <xf numFmtId="0" fontId="0" fillId="0" borderId="0" xfId="0" applyAlignment="1">
      <alignment horizontal="right"/>
    </xf>
    <xf numFmtId="0" fontId="0" fillId="0" borderId="0" xfId="0" pivotButton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lef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[Escore.xlsx]Planilha1!Tabela dinâmica7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Planilha1!$B$3</c:f>
              <c:strCache>
                <c:ptCount val="1"/>
                <c:pt idx="0">
                  <c:v>FI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Planilha1!$A$4:$A$6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Planilha1!$B$4:$B$6</c:f>
              <c:numCache>
                <c:formatCode>General</c:formatCode>
                <c:ptCount val="2"/>
                <c:pt idx="0">
                  <c:v>13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F-4D19-BE85-D56429A9B7DD}"/>
            </c:ext>
          </c:extLst>
        </c:ser>
        <c:ser>
          <c:idx val="1"/>
          <c:order val="1"/>
          <c:tx>
            <c:strRef>
              <c:f>Planilha1!$C$3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Planilha1!$A$4:$A$6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Planilha1!$C$4:$C$6</c:f>
              <c:numCache>
                <c:formatCode>0.00%</c:formatCode>
                <c:ptCount val="2"/>
                <c:pt idx="0">
                  <c:v>0.43333333333333335</c:v>
                </c:pt>
                <c:pt idx="1">
                  <c:v>0.56666666666666665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0F-4D19-BE85-D56429A9B7DD}"/>
            </c:ext>
          </c:extLst>
        </c:ser>
        <c:ser>
          <c:idx val="2"/>
          <c:order val="2"/>
          <c:tx>
            <c:strRef>
              <c:f>Planilha1!$D$3</c:f>
              <c:strCache>
                <c:ptCount val="1"/>
                <c:pt idx="0">
                  <c:v>FA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Planilha1!$A$4:$A$6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Planilha1!$D$4:$D$6</c:f>
              <c:numCache>
                <c:formatCode>General</c:formatCode>
                <c:ptCount val="2"/>
                <c:pt idx="0">
                  <c:v>13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0F-4D19-BE85-D56429A9B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[Escore.xlsx]Planilha1!Tabela dinâmica7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Planilha1!$B$3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Planilha1!$B$4:$B$6</c:f>
              <c:numCache>
                <c:formatCode>General</c:formatCode>
                <c:ptCount val="2"/>
                <c:pt idx="0">
                  <c:v>13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E-4642-ADF6-4AE1018F046E}"/>
            </c:ext>
          </c:extLst>
        </c:ser>
        <c:ser>
          <c:idx val="1"/>
          <c:order val="1"/>
          <c:tx>
            <c:strRef>
              <c:f>Planilha1!$C$3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Planilha1!$C$4:$C$6</c:f>
              <c:numCache>
                <c:formatCode>0.00%</c:formatCode>
                <c:ptCount val="2"/>
                <c:pt idx="0">
                  <c:v>0.43333333333333335</c:v>
                </c:pt>
                <c:pt idx="1">
                  <c:v>0.56666666666666665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7E-4642-ADF6-4AE1018F046E}"/>
            </c:ext>
          </c:extLst>
        </c:ser>
        <c:ser>
          <c:idx val="2"/>
          <c:order val="2"/>
          <c:tx>
            <c:strRef>
              <c:f>Planilha1!$D$3</c:f>
              <c:strCache>
                <c:ptCount val="1"/>
                <c:pt idx="0">
                  <c:v>FA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Planilha1!$D$4:$D$6</c:f>
              <c:numCache>
                <c:formatCode>General</c:formatCode>
                <c:ptCount val="2"/>
                <c:pt idx="0">
                  <c:v>13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7E-4642-ADF6-4AE1018F0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85219520"/>
        <c:axId val="779395088"/>
      </c:barChart>
      <c:catAx>
        <c:axId val="785219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395088"/>
        <c:crosses val="autoZero"/>
        <c:auto val="1"/>
        <c:lblAlgn val="ctr"/>
        <c:lblOffset val="100"/>
        <c:noMultiLvlLbl val="0"/>
      </c:catAx>
      <c:valAx>
        <c:axId val="77939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521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[Escore.xlsx]Planilha1!Tabela dinâmica9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Planilha1!$L$3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Planilha1!$K$4:$K$8</c:f>
              <c:strCache>
                <c:ptCount val="4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50-60</c:v>
                </c:pt>
              </c:strCache>
            </c:strRef>
          </c:cat>
          <c:val>
            <c:numRef>
              <c:f>Planilha1!$L$4:$L$8</c:f>
              <c:numCache>
                <c:formatCode>General</c:formatCode>
                <c:ptCount val="4"/>
                <c:pt idx="0">
                  <c:v>9</c:v>
                </c:pt>
                <c:pt idx="1">
                  <c:v>13</c:v>
                </c:pt>
                <c:pt idx="2">
                  <c:v>7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1-453A-9D72-3233608FB210}"/>
            </c:ext>
          </c:extLst>
        </c:ser>
        <c:ser>
          <c:idx val="1"/>
          <c:order val="1"/>
          <c:tx>
            <c:strRef>
              <c:f>Planilha1!$M$3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Planilha1!$K$4:$K$8</c:f>
              <c:strCache>
                <c:ptCount val="4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50-60</c:v>
                </c:pt>
              </c:strCache>
            </c:strRef>
          </c:cat>
          <c:val>
            <c:numRef>
              <c:f>Planilha1!$M$4:$M$8</c:f>
              <c:numCache>
                <c:formatCode>0.00%</c:formatCode>
                <c:ptCount val="4"/>
                <c:pt idx="0">
                  <c:v>0.21392532795156408</c:v>
                </c:pt>
                <c:pt idx="1">
                  <c:v>0.42684157416750756</c:v>
                </c:pt>
                <c:pt idx="2">
                  <c:v>0.29868819374369326</c:v>
                </c:pt>
                <c:pt idx="3">
                  <c:v>6.0544904137235116E-2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71-453A-9D72-3233608FB210}"/>
            </c:ext>
          </c:extLst>
        </c:ser>
        <c:ser>
          <c:idx val="2"/>
          <c:order val="2"/>
          <c:tx>
            <c:strRef>
              <c:f>Planilha1!$N$3</c:f>
              <c:strCache>
                <c:ptCount val="1"/>
                <c:pt idx="0">
                  <c:v>FA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Planilha1!$K$4:$K$8</c:f>
              <c:strCache>
                <c:ptCount val="4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50-60</c:v>
                </c:pt>
              </c:strCache>
            </c:strRef>
          </c:cat>
          <c:val>
            <c:numRef>
              <c:f>Planilha1!$N$4:$N$8</c:f>
              <c:numCache>
                <c:formatCode>General</c:formatCode>
                <c:ptCount val="4"/>
                <c:pt idx="0">
                  <c:v>212</c:v>
                </c:pt>
                <c:pt idx="1">
                  <c:v>635</c:v>
                </c:pt>
                <c:pt idx="2">
                  <c:v>931</c:v>
                </c:pt>
                <c:pt idx="3">
                  <c:v>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71-453A-9D72-3233608FB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6149200"/>
        <c:axId val="702510256"/>
      </c:barChart>
      <c:catAx>
        <c:axId val="78614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2510256"/>
        <c:crosses val="autoZero"/>
        <c:auto val="1"/>
        <c:lblAlgn val="ctr"/>
        <c:lblOffset val="100"/>
        <c:noMultiLvlLbl val="0"/>
      </c:catAx>
      <c:valAx>
        <c:axId val="70251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614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EC2A217C-F85D-471A-9CAC-879433067F4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7</xdr:row>
      <xdr:rowOff>0</xdr:rowOff>
    </xdr:from>
    <xdr:to>
      <xdr:col>4</xdr:col>
      <xdr:colOff>4762</xdr:colOff>
      <xdr:row>23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17FD84-AD67-49BE-990E-1F554C459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</xdr:colOff>
      <xdr:row>24</xdr:row>
      <xdr:rowOff>19050</xdr:rowOff>
    </xdr:from>
    <xdr:to>
      <xdr:col>4</xdr:col>
      <xdr:colOff>4762</xdr:colOff>
      <xdr:row>41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3411871-603C-47BC-BA7D-06026E127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14287</xdr:colOff>
      <xdr:row>8</xdr:row>
      <xdr:rowOff>9525</xdr:rowOff>
    </xdr:from>
    <xdr:to>
      <xdr:col>13</xdr:col>
      <xdr:colOff>452437</xdr:colOff>
      <xdr:row>25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3A59B2C-C773-4C4C-8E48-CA8E4D953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1</xdr:row>
      <xdr:rowOff>28575</xdr:rowOff>
    </xdr:from>
    <xdr:to>
      <xdr:col>20</xdr:col>
      <xdr:colOff>9525</xdr:colOff>
      <xdr:row>19</xdr:row>
      <xdr:rowOff>130175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DA9989FA-BE0B-430A-8F4D-7215B1A3A625}"/>
            </a:ext>
          </a:extLst>
        </xdr:cNvPr>
        <xdr:cNvSpPr/>
      </xdr:nvSpPr>
      <xdr:spPr>
        <a:xfrm>
          <a:off x="5648325" y="609600"/>
          <a:ext cx="7362825" cy="301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>
            <a:lnSpc>
              <a:spcPts val="1400"/>
            </a:lnSpc>
          </a:pPr>
          <a:r>
            <a:rPr lang="pt-BR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Considere os dados sobre os usuários de internet com relação ao sexo, idade e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 de permanência na internet (horas por semana). </a:t>
          </a:r>
        </a:p>
        <a:p>
          <a:pPr lvl="0">
            <a:lnSpc>
              <a:spcPts val="1400"/>
            </a:lnSpc>
          </a:pPr>
          <a:endParaRPr lang="pt-B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Classifique as variáveis da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tabela em qualitativa (nominal ou ordinal) ou quantitativa (discreta ou contínua)</a:t>
          </a:r>
        </a:p>
        <a:p>
          <a:pPr eaLnBrk="1" fontAlgn="auto" latinLnBrk="0" hangingPunct="1"/>
          <a:endParaRPr lang="pt-BR" sz="1200">
            <a:effectLst/>
          </a:endParaRPr>
        </a:p>
        <a:p>
          <a:r>
            <a:rPr lang="pt-B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Construa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 tabelas de frequências (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frequências simples,  frequência percentual e frequência acumulada)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todas as variáveis </a:t>
          </a:r>
          <a:r>
            <a:rPr lang="pt-BR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Sexo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</a:t>
          </a:r>
          <a:r>
            <a:rPr lang="pt-BR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 de acesso</a:t>
          </a:r>
          <a:r>
            <a:rPr lang="pt-BR" sz="12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semanal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pt-B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pt-BR" sz="1200">
            <a:effectLst/>
          </a:endParaRPr>
        </a:p>
        <a:p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Contrua um 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para cada varíáveil do exercício 1</a:t>
          </a:r>
          <a:r>
            <a:rPr lang="pt-B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pt-BR" sz="1200">
            <a:effectLst/>
          </a:endParaRPr>
        </a:p>
        <a:p>
          <a:pPr lvl="0"/>
          <a:endParaRPr lang="pt-B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Calcule para a variável </a:t>
          </a:r>
          <a:r>
            <a:rPr lang="pt-BR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 de acesso semanal</a:t>
          </a:r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Média, moda, mediana,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ariância e desvio padrão. 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lvl="0"/>
          <a:endParaRPr lang="pt-B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pt-B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Construa o gráfico de caixas (BoxPlot) para a variável </a:t>
          </a:r>
          <a:r>
            <a:rPr lang="pt-BR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 de acesso semanal 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identifique os quartis no gráfico. Verifique se existem outliers.  Utilize o escore z para fazer a análise desses valores. </a:t>
          </a:r>
        </a:p>
        <a:p>
          <a:pPr eaLnBrk="1" fontAlgn="auto" latinLnBrk="0" hangingPunct="1"/>
          <a:endParaRPr lang="pt-B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pt-BR" sz="1200" b="0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pt-BR" sz="1200" b="1">
            <a:effectLst/>
          </a:endParaRPr>
        </a:p>
        <a:p>
          <a:pPr algn="l"/>
          <a:endParaRPr lang="pt-BR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pt-BR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590550</xdr:colOff>
      <xdr:row>6</xdr:row>
      <xdr:rowOff>9525</xdr:rowOff>
    </xdr:from>
    <xdr:to>
      <xdr:col>8</xdr:col>
      <xdr:colOff>762000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76A35B77-F4A2-4F1E-B7B9-F9D58DC6AB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2250" y="14001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no" refreshedDate="44664.822914930555" createdVersion="6" refreshedVersion="6" minRefreshableVersion="3" recordCount="30" xr:uid="{21CEC5D0-2A8C-4CCC-967F-E8BB8ABD4459}">
  <cacheSource type="worksheet">
    <worksheetSource ref="A1:C31" sheet="Amostra"/>
  </cacheSource>
  <cacheFields count="3">
    <cacheField name="Sexo" numFmtId="0">
      <sharedItems count="2">
        <s v="M"/>
        <s v="F"/>
      </sharedItems>
    </cacheField>
    <cacheField name="Idade" numFmtId="0">
      <sharedItems containsSemiMixedTypes="0" containsString="0" containsNumber="1" containsInteger="1" minValue="12" maxValue="40" count="19">
        <n v="12"/>
        <n v="13"/>
        <n v="14"/>
        <n v="15"/>
        <n v="16"/>
        <n v="17"/>
        <n v="18"/>
        <n v="19"/>
        <n v="20"/>
        <n v="21"/>
        <n v="22"/>
        <n v="23"/>
        <n v="25"/>
        <n v="30"/>
        <n v="32"/>
        <n v="33"/>
        <n v="35"/>
        <n v="38"/>
        <n v="40"/>
      </sharedItems>
      <fieldGroup base="1">
        <rangePr startNum="12" endNum="40" groupInterval="10"/>
        <groupItems count="5">
          <s v="&lt;12"/>
          <s v="12-21"/>
          <s v="22-31"/>
          <s v="32-41"/>
          <s v="&gt;42"/>
        </groupItems>
      </fieldGroup>
    </cacheField>
    <cacheField name="Tempo de acesso semanal" numFmtId="0">
      <sharedItems containsSemiMixedTypes="0" containsString="0" containsNumber="1" containsInteger="1" minValue="20" maxValue="60" count="17">
        <n v="20"/>
        <n v="21"/>
        <n v="22"/>
        <n v="24"/>
        <n v="25"/>
        <n v="26"/>
        <n v="27"/>
        <n v="30"/>
        <n v="32"/>
        <n v="35"/>
        <n v="34"/>
        <n v="38"/>
        <n v="40"/>
        <n v="44"/>
        <n v="36"/>
        <n v="48"/>
        <n v="60"/>
      </sharedItems>
      <fieldGroup base="2">
        <rangePr startNum="20" endNum="60" groupInterval="10"/>
        <groupItems count="6">
          <s v="&lt;20"/>
          <s v="20-29"/>
          <s v="30-39"/>
          <s v="40-49"/>
          <s v="50-60"/>
          <s v="&gt;6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</r>
  <r>
    <x v="1"/>
    <x v="1"/>
    <x v="0"/>
  </r>
  <r>
    <x v="0"/>
    <x v="1"/>
    <x v="1"/>
  </r>
  <r>
    <x v="1"/>
    <x v="1"/>
    <x v="2"/>
  </r>
  <r>
    <x v="1"/>
    <x v="2"/>
    <x v="3"/>
  </r>
  <r>
    <x v="1"/>
    <x v="3"/>
    <x v="4"/>
  </r>
  <r>
    <x v="0"/>
    <x v="4"/>
    <x v="5"/>
  </r>
  <r>
    <x v="0"/>
    <x v="3"/>
    <x v="6"/>
  </r>
  <r>
    <x v="0"/>
    <x v="5"/>
    <x v="6"/>
  </r>
  <r>
    <x v="0"/>
    <x v="6"/>
    <x v="7"/>
  </r>
  <r>
    <x v="1"/>
    <x v="6"/>
    <x v="7"/>
  </r>
  <r>
    <x v="0"/>
    <x v="7"/>
    <x v="7"/>
  </r>
  <r>
    <x v="0"/>
    <x v="8"/>
    <x v="7"/>
  </r>
  <r>
    <x v="0"/>
    <x v="8"/>
    <x v="8"/>
  </r>
  <r>
    <x v="1"/>
    <x v="8"/>
    <x v="9"/>
  </r>
  <r>
    <x v="0"/>
    <x v="9"/>
    <x v="10"/>
  </r>
  <r>
    <x v="0"/>
    <x v="10"/>
    <x v="7"/>
  </r>
  <r>
    <x v="1"/>
    <x v="10"/>
    <x v="7"/>
  </r>
  <r>
    <x v="1"/>
    <x v="11"/>
    <x v="11"/>
  </r>
  <r>
    <x v="0"/>
    <x v="12"/>
    <x v="12"/>
  </r>
  <r>
    <x v="0"/>
    <x v="13"/>
    <x v="12"/>
  </r>
  <r>
    <x v="0"/>
    <x v="14"/>
    <x v="12"/>
  </r>
  <r>
    <x v="1"/>
    <x v="14"/>
    <x v="13"/>
  </r>
  <r>
    <x v="1"/>
    <x v="15"/>
    <x v="14"/>
  </r>
  <r>
    <x v="0"/>
    <x v="15"/>
    <x v="11"/>
  </r>
  <r>
    <x v="1"/>
    <x v="15"/>
    <x v="7"/>
  </r>
  <r>
    <x v="1"/>
    <x v="16"/>
    <x v="13"/>
  </r>
  <r>
    <x v="0"/>
    <x v="17"/>
    <x v="15"/>
  </r>
  <r>
    <x v="1"/>
    <x v="17"/>
    <x v="12"/>
  </r>
  <r>
    <x v="0"/>
    <x v="18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B249E6-1BEA-40BD-8F4E-20BA711D5217}" name="Tabela dinâmica9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 rowHeaderCaption="TEMPO DE ACESSO">
  <location ref="K3:N8" firstHeaderRow="0" firstDataRow="1" firstDataCol="1"/>
  <pivotFields count="3">
    <pivotField showAll="0">
      <items count="3">
        <item x="1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Row" dataField="1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I" fld="2" subtotal="count" baseField="2" baseItem="1"/>
    <dataField name="%" fld="2" showDataAs="percentOfTotal" baseField="2" baseItem="1" numFmtId="10"/>
    <dataField name="FA" fld="2" showDataAs="runTotal" baseField="2" baseItem="1"/>
  </dataFields>
  <formats count="2">
    <format dxfId="3">
      <pivotArea field="2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4DF1F-96B9-448A-A923-F508A375176C}" name="Tabela dinâmica8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 rowHeaderCaption="IDADE">
  <location ref="F3:I7" firstHeaderRow="0" firstDataRow="1" firstDataCol="1"/>
  <pivotFields count="3">
    <pivotField showAll="0">
      <items count="3">
        <item x="1"/>
        <item x="0"/>
        <item t="default"/>
      </items>
    </pivotField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4"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I" fld="1" subtotal="count" baseField="1" baseItem="1"/>
    <dataField name="%" fld="1" showDataAs="percentOfTotal" baseField="1" baseItem="1" numFmtId="10"/>
    <dataField name="FA" fld="1" showDataAs="runTotal" baseField="1" baseItem="1"/>
  </dataFields>
  <formats count="2">
    <format dxfId="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field="1" type="button" dataOnly="0" labelOnly="1" outline="0" axis="axisRow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D41CF1-CEE8-4091-BFAC-2E4ED52A2305}" name="Tabela dinâmica7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 rowHeaderCaption="SEXO">
  <location ref="A3:D6" firstHeaderRow="0" firstDataRow="1" firstDataCol="1"/>
  <pivotFields count="3">
    <pivotField axis="axisRow" dataField="1" showAll="0">
      <items count="3">
        <item x="1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I" fld="0" subtotal="count" baseField="0" baseItem="0"/>
    <dataField name="%" fld="0" subtotal="count" showDataAs="percentOfTotal" baseField="0" baseItem="0" numFmtId="10"/>
    <dataField name="FA" fld="0" subtotal="count" showDataAs="runTotal" baseField="0" baseItem="0"/>
  </dataFields>
  <formats count="2">
    <format dxfId="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">
      <pivotArea field="0" type="button" dataOnly="0" labelOnly="1" outline="0" axis="axisRow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414C-517F-47B9-986F-3D7F2947377F}">
  <dimension ref="A3:BH14"/>
  <sheetViews>
    <sheetView topLeftCell="D1" workbookViewId="0">
      <selection activeCell="M20" sqref="M20"/>
    </sheetView>
  </sheetViews>
  <sheetFormatPr defaultRowHeight="12.75" x14ac:dyDescent="0.2"/>
  <cols>
    <col min="1" max="1" width="18.7109375" bestFit="1" customWidth="1"/>
    <col min="2" max="2" width="15.42578125" customWidth="1"/>
    <col min="3" max="3" width="15" customWidth="1"/>
    <col min="4" max="4" width="19.7109375" customWidth="1"/>
    <col min="5" max="5" width="4.28515625" customWidth="1"/>
    <col min="6" max="9" width="16.42578125" customWidth="1"/>
    <col min="10" max="10" width="4" customWidth="1"/>
    <col min="11" max="11" width="21.7109375" customWidth="1"/>
    <col min="12" max="19" width="20.140625" bestFit="1" customWidth="1"/>
    <col min="20" max="20" width="11.140625" bestFit="1" customWidth="1"/>
    <col min="21" max="57" width="20.140625" bestFit="1" customWidth="1"/>
    <col min="58" max="58" width="20.28515625" bestFit="1" customWidth="1"/>
    <col min="59" max="60" width="21.42578125" bestFit="1" customWidth="1"/>
  </cols>
  <sheetData>
    <row r="3" spans="1:60" x14ac:dyDescent="0.2">
      <c r="A3" s="15" t="s">
        <v>20</v>
      </c>
      <c r="B3" s="14" t="s">
        <v>17</v>
      </c>
      <c r="C3" s="14" t="s">
        <v>18</v>
      </c>
      <c r="D3" s="14" t="s">
        <v>19</v>
      </c>
      <c r="F3" s="15" t="s">
        <v>21</v>
      </c>
      <c r="G3" s="14" t="s">
        <v>17</v>
      </c>
      <c r="H3" s="14" t="s">
        <v>18</v>
      </c>
      <c r="I3" s="14" t="s">
        <v>19</v>
      </c>
      <c r="K3" s="13" t="s">
        <v>22</v>
      </c>
      <c r="L3" s="14" t="s">
        <v>17</v>
      </c>
      <c r="M3" s="14" t="s">
        <v>18</v>
      </c>
      <c r="N3" s="14" t="s">
        <v>19</v>
      </c>
    </row>
    <row r="4" spans="1:60" x14ac:dyDescent="0.2">
      <c r="A4" s="10" t="s">
        <v>2</v>
      </c>
      <c r="B4" s="11">
        <v>13</v>
      </c>
      <c r="C4" s="12">
        <v>0.43333333333333335</v>
      </c>
      <c r="D4" s="11">
        <v>13</v>
      </c>
      <c r="F4" s="10" t="s">
        <v>10</v>
      </c>
      <c r="G4" s="11">
        <v>16</v>
      </c>
      <c r="H4" s="12">
        <v>0.37714285714285717</v>
      </c>
      <c r="I4" s="11">
        <v>264</v>
      </c>
      <c r="K4" s="10" t="s">
        <v>13</v>
      </c>
      <c r="L4" s="11">
        <v>9</v>
      </c>
      <c r="M4" s="12">
        <v>0.21392532795156408</v>
      </c>
      <c r="N4" s="11">
        <v>212</v>
      </c>
    </row>
    <row r="5" spans="1:60" x14ac:dyDescent="0.2">
      <c r="A5" s="10" t="s">
        <v>4</v>
      </c>
      <c r="B5" s="11">
        <v>17</v>
      </c>
      <c r="C5" s="12">
        <v>0.56666666666666665</v>
      </c>
      <c r="D5" s="11">
        <v>30</v>
      </c>
      <c r="F5" s="10" t="s">
        <v>11</v>
      </c>
      <c r="G5" s="11">
        <v>5</v>
      </c>
      <c r="H5" s="12">
        <v>0.17428571428571429</v>
      </c>
      <c r="I5" s="11">
        <v>386</v>
      </c>
      <c r="K5" s="10" t="s">
        <v>14</v>
      </c>
      <c r="L5" s="11">
        <v>13</v>
      </c>
      <c r="M5" s="12">
        <v>0.42684157416750756</v>
      </c>
      <c r="N5" s="11">
        <v>635</v>
      </c>
    </row>
    <row r="6" spans="1:60" x14ac:dyDescent="0.2">
      <c r="A6" s="10" t="s">
        <v>9</v>
      </c>
      <c r="B6" s="11">
        <v>30</v>
      </c>
      <c r="C6" s="12">
        <v>1</v>
      </c>
      <c r="D6" s="11"/>
      <c r="F6" s="10" t="s">
        <v>12</v>
      </c>
      <c r="G6" s="11">
        <v>9</v>
      </c>
      <c r="H6" s="12">
        <v>0.44857142857142857</v>
      </c>
      <c r="I6" s="11">
        <v>700</v>
      </c>
      <c r="K6" s="10" t="s">
        <v>15</v>
      </c>
      <c r="L6" s="11">
        <v>7</v>
      </c>
      <c r="M6" s="12">
        <v>0.29868819374369326</v>
      </c>
      <c r="N6" s="11">
        <v>931</v>
      </c>
    </row>
    <row r="7" spans="1:60" x14ac:dyDescent="0.2">
      <c r="F7" s="10" t="s">
        <v>9</v>
      </c>
      <c r="G7" s="11">
        <v>30</v>
      </c>
      <c r="H7" s="12">
        <v>1</v>
      </c>
      <c r="I7" s="11"/>
      <c r="K7" s="10" t="s">
        <v>16</v>
      </c>
      <c r="L7" s="11">
        <v>1</v>
      </c>
      <c r="M7" s="12">
        <v>6.0544904137235116E-2</v>
      </c>
      <c r="N7" s="11">
        <v>991</v>
      </c>
    </row>
    <row r="8" spans="1:60" x14ac:dyDescent="0.2">
      <c r="K8" s="10" t="s">
        <v>9</v>
      </c>
      <c r="L8" s="11">
        <v>30</v>
      </c>
      <c r="M8" s="12">
        <v>1</v>
      </c>
      <c r="N8" s="11"/>
    </row>
    <row r="14" spans="1:60" x14ac:dyDescent="0.2"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</row>
  </sheetData>
  <pageMargins left="0.511811024" right="0.511811024" top="0.78740157499999996" bottom="0.78740157499999996" header="0.31496062000000002" footer="0.31496062000000002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O25" sqref="O25"/>
    </sheetView>
  </sheetViews>
  <sheetFormatPr defaultRowHeight="12.75" x14ac:dyDescent="0.2"/>
  <cols>
    <col min="3" max="3" width="14.28515625" customWidth="1"/>
    <col min="5" max="5" width="18.85546875" bestFit="1" customWidth="1"/>
    <col min="6" max="6" width="11.7109375" bestFit="1" customWidth="1"/>
    <col min="7" max="7" width="15.42578125" bestFit="1" customWidth="1"/>
    <col min="8" max="8" width="10.85546875" bestFit="1" customWidth="1"/>
    <col min="9" max="9" width="21.42578125" customWidth="1"/>
    <col min="12" max="12" width="19.5703125" customWidth="1"/>
  </cols>
  <sheetData>
    <row r="1" spans="1:7" ht="45.75" customHeight="1" x14ac:dyDescent="0.2">
      <c r="A1" s="7" t="s">
        <v>3</v>
      </c>
      <c r="B1" s="8" t="s">
        <v>1</v>
      </c>
      <c r="C1" s="8" t="s">
        <v>0</v>
      </c>
      <c r="E1" s="7" t="s">
        <v>5</v>
      </c>
      <c r="F1" s="8" t="s">
        <v>6</v>
      </c>
      <c r="G1" s="8" t="s">
        <v>6</v>
      </c>
    </row>
    <row r="2" spans="1:7" x14ac:dyDescent="0.2">
      <c r="A2" s="1" t="s">
        <v>4</v>
      </c>
      <c r="B2" s="1">
        <v>12</v>
      </c>
      <c r="C2" s="1">
        <v>20</v>
      </c>
      <c r="E2" t="s">
        <v>3</v>
      </c>
      <c r="F2" t="s">
        <v>7</v>
      </c>
      <c r="G2" t="s">
        <v>8</v>
      </c>
    </row>
    <row r="3" spans="1:7" x14ac:dyDescent="0.2">
      <c r="A3" s="1" t="s">
        <v>2</v>
      </c>
      <c r="B3" s="1">
        <v>13</v>
      </c>
      <c r="C3" s="1">
        <v>20</v>
      </c>
    </row>
    <row r="4" spans="1:7" x14ac:dyDescent="0.2">
      <c r="A4" s="1" t="s">
        <v>4</v>
      </c>
      <c r="B4" s="1">
        <v>13</v>
      </c>
      <c r="C4" s="1">
        <v>21</v>
      </c>
    </row>
    <row r="5" spans="1:7" x14ac:dyDescent="0.2">
      <c r="A5" s="1" t="s">
        <v>2</v>
      </c>
      <c r="B5" s="1">
        <v>13</v>
      </c>
      <c r="C5" s="1">
        <v>22</v>
      </c>
    </row>
    <row r="6" spans="1:7" x14ac:dyDescent="0.2">
      <c r="A6" s="1" t="s">
        <v>2</v>
      </c>
      <c r="B6" s="1">
        <v>14</v>
      </c>
      <c r="C6" s="1">
        <v>24</v>
      </c>
    </row>
    <row r="7" spans="1:7" x14ac:dyDescent="0.2">
      <c r="A7" s="1" t="s">
        <v>2</v>
      </c>
      <c r="B7" s="1">
        <v>15</v>
      </c>
      <c r="C7" s="1">
        <v>25</v>
      </c>
    </row>
    <row r="8" spans="1:7" x14ac:dyDescent="0.2">
      <c r="A8" s="1" t="s">
        <v>4</v>
      </c>
      <c r="B8" s="1">
        <v>16</v>
      </c>
      <c r="C8" s="1">
        <v>26</v>
      </c>
    </row>
    <row r="9" spans="1:7" x14ac:dyDescent="0.2">
      <c r="A9" s="1" t="s">
        <v>4</v>
      </c>
      <c r="B9" s="1">
        <v>15</v>
      </c>
      <c r="C9" s="1">
        <v>27</v>
      </c>
    </row>
    <row r="10" spans="1:7" x14ac:dyDescent="0.2">
      <c r="A10" s="1" t="s">
        <v>4</v>
      </c>
      <c r="B10" s="1">
        <v>17</v>
      </c>
      <c r="C10" s="1">
        <v>27</v>
      </c>
    </row>
    <row r="11" spans="1:7" x14ac:dyDescent="0.2">
      <c r="A11" s="1" t="s">
        <v>4</v>
      </c>
      <c r="B11" s="1">
        <v>18</v>
      </c>
      <c r="C11" s="1">
        <v>30</v>
      </c>
    </row>
    <row r="12" spans="1:7" x14ac:dyDescent="0.2">
      <c r="A12" s="1" t="s">
        <v>2</v>
      </c>
      <c r="B12" s="1">
        <v>18</v>
      </c>
      <c r="C12" s="1">
        <v>30</v>
      </c>
    </row>
    <row r="13" spans="1:7" x14ac:dyDescent="0.2">
      <c r="A13" s="1" t="s">
        <v>4</v>
      </c>
      <c r="B13" s="1">
        <v>19</v>
      </c>
      <c r="C13" s="1">
        <v>30</v>
      </c>
    </row>
    <row r="14" spans="1:7" x14ac:dyDescent="0.2">
      <c r="A14" s="1" t="s">
        <v>4</v>
      </c>
      <c r="B14" s="1">
        <v>20</v>
      </c>
      <c r="C14" s="1">
        <v>30</v>
      </c>
    </row>
    <row r="15" spans="1:7" x14ac:dyDescent="0.2">
      <c r="A15" s="1" t="s">
        <v>4</v>
      </c>
      <c r="B15" s="1">
        <v>20</v>
      </c>
      <c r="C15" s="1">
        <v>32</v>
      </c>
      <c r="E15" s="4"/>
      <c r="F15" s="5"/>
      <c r="G15" s="6"/>
    </row>
    <row r="16" spans="1:7" x14ac:dyDescent="0.2">
      <c r="A16" s="1" t="s">
        <v>2</v>
      </c>
      <c r="B16" s="1">
        <v>20</v>
      </c>
      <c r="C16" s="1">
        <v>35</v>
      </c>
      <c r="E16" s="4"/>
      <c r="F16" s="5"/>
      <c r="G16" s="6"/>
    </row>
    <row r="17" spans="1:12" x14ac:dyDescent="0.2">
      <c r="A17" s="1" t="s">
        <v>4</v>
      </c>
      <c r="B17" s="1">
        <v>21</v>
      </c>
      <c r="C17" s="1">
        <v>34</v>
      </c>
      <c r="E17" s="4"/>
      <c r="F17" s="5"/>
      <c r="G17" s="6"/>
    </row>
    <row r="18" spans="1:12" x14ac:dyDescent="0.2">
      <c r="A18" s="1" t="s">
        <v>4</v>
      </c>
      <c r="B18" s="1">
        <v>22</v>
      </c>
      <c r="C18" s="1">
        <v>30</v>
      </c>
      <c r="E18" s="6"/>
      <c r="F18" s="5"/>
      <c r="G18" s="6"/>
    </row>
    <row r="19" spans="1:12" x14ac:dyDescent="0.2">
      <c r="A19" s="1" t="s">
        <v>2</v>
      </c>
      <c r="B19" s="1">
        <v>22</v>
      </c>
      <c r="C19" s="1">
        <v>30</v>
      </c>
      <c r="E19" s="6"/>
      <c r="F19" s="5"/>
      <c r="G19" s="6"/>
    </row>
    <row r="20" spans="1:12" x14ac:dyDescent="0.2">
      <c r="A20" s="1" t="s">
        <v>2</v>
      </c>
      <c r="B20" s="1">
        <v>23</v>
      </c>
      <c r="C20" s="1">
        <v>38</v>
      </c>
      <c r="E20" s="4"/>
      <c r="F20" s="5"/>
      <c r="G20" s="6"/>
    </row>
    <row r="21" spans="1:12" x14ac:dyDescent="0.2">
      <c r="A21" s="1" t="s">
        <v>4</v>
      </c>
      <c r="B21" s="1">
        <v>25</v>
      </c>
      <c r="C21" s="1">
        <v>40</v>
      </c>
      <c r="E21" s="4"/>
      <c r="F21" s="5"/>
      <c r="G21" s="6"/>
    </row>
    <row r="22" spans="1:12" x14ac:dyDescent="0.2">
      <c r="A22" s="1" t="s">
        <v>4</v>
      </c>
      <c r="B22" s="1">
        <v>30</v>
      </c>
      <c r="C22" s="1">
        <v>40</v>
      </c>
      <c r="E22" s="6"/>
      <c r="F22" s="5"/>
      <c r="G22" s="6"/>
    </row>
    <row r="23" spans="1:12" x14ac:dyDescent="0.2">
      <c r="A23" s="1" t="s">
        <v>4</v>
      </c>
      <c r="B23" s="1">
        <v>32</v>
      </c>
      <c r="C23" s="1">
        <v>40</v>
      </c>
      <c r="E23" s="6"/>
      <c r="F23" s="5"/>
      <c r="G23" s="6"/>
    </row>
    <row r="24" spans="1:12" x14ac:dyDescent="0.2">
      <c r="A24" s="1" t="s">
        <v>2</v>
      </c>
      <c r="B24" s="1">
        <v>32</v>
      </c>
      <c r="C24" s="1">
        <v>44</v>
      </c>
    </row>
    <row r="25" spans="1:12" x14ac:dyDescent="0.2">
      <c r="A25" s="1" t="s">
        <v>2</v>
      </c>
      <c r="B25" s="1">
        <v>33</v>
      </c>
      <c r="C25" s="1">
        <v>36</v>
      </c>
      <c r="E25" s="16" t="s">
        <v>25</v>
      </c>
      <c r="F25" s="17"/>
      <c r="G25" s="17"/>
      <c r="H25" s="17"/>
      <c r="I25" s="18"/>
    </row>
    <row r="26" spans="1:12" ht="38.25" x14ac:dyDescent="0.2">
      <c r="A26" s="1" t="s">
        <v>4</v>
      </c>
      <c r="B26" s="1">
        <v>33</v>
      </c>
      <c r="C26" s="1">
        <v>38</v>
      </c>
      <c r="E26" s="7" t="s">
        <v>23</v>
      </c>
      <c r="F26" s="8" t="s">
        <v>24</v>
      </c>
      <c r="G26" s="8" t="s">
        <v>26</v>
      </c>
      <c r="H26" s="7" t="s">
        <v>27</v>
      </c>
      <c r="I26" s="8" t="s">
        <v>28</v>
      </c>
      <c r="K26" s="19" t="s">
        <v>32</v>
      </c>
      <c r="L26" s="19">
        <f>SUM(60-(33.033)/9.07)</f>
        <v>56.357993384785004</v>
      </c>
    </row>
    <row r="27" spans="1:12" x14ac:dyDescent="0.2">
      <c r="A27" s="1" t="s">
        <v>2</v>
      </c>
      <c r="B27" s="1">
        <v>33</v>
      </c>
      <c r="C27" s="1">
        <v>30</v>
      </c>
      <c r="E27">
        <f>AVERAGE(C2:C31)</f>
        <v>33.033333333333331</v>
      </c>
      <c r="F27">
        <f>_xlfn.MODE.MULT(C2:C31)</f>
        <v>30</v>
      </c>
      <c r="G27">
        <f>MEDIAN(C2:C31)</f>
        <v>30</v>
      </c>
      <c r="H27">
        <f>_xlfn.VAR.S(C2:C31)</f>
        <v>82.37816091954025</v>
      </c>
      <c r="I27">
        <f>_xlfn.STDEV.S(C2:C31)</f>
        <v>9.0762415635294911</v>
      </c>
    </row>
    <row r="28" spans="1:12" x14ac:dyDescent="0.2">
      <c r="A28" s="1" t="s">
        <v>2</v>
      </c>
      <c r="B28" s="1">
        <v>35</v>
      </c>
      <c r="C28" s="1">
        <v>44</v>
      </c>
      <c r="E28" s="6"/>
      <c r="F28" s="5"/>
      <c r="G28" s="6"/>
    </row>
    <row r="29" spans="1:12" x14ac:dyDescent="0.2">
      <c r="A29" s="1" t="s">
        <v>4</v>
      </c>
      <c r="B29" s="1">
        <v>38</v>
      </c>
      <c r="C29" s="1">
        <v>48</v>
      </c>
      <c r="E29" s="7" t="s">
        <v>29</v>
      </c>
      <c r="F29" s="8" t="s">
        <v>30</v>
      </c>
      <c r="G29" s="8" t="s">
        <v>31</v>
      </c>
      <c r="H29" s="7"/>
      <c r="I29" s="8"/>
    </row>
    <row r="30" spans="1:12" x14ac:dyDescent="0.2">
      <c r="A30" s="1" t="s">
        <v>2</v>
      </c>
      <c r="B30" s="1">
        <v>38</v>
      </c>
      <c r="C30" s="1">
        <v>40</v>
      </c>
      <c r="E30" s="4">
        <f>_xlfn.QUARTILE.EXC(C2:C31,1)</f>
        <v>26.75</v>
      </c>
      <c r="F30" s="4">
        <f>_xlfn.QUARTILE.EXC(C2:C31,2)</f>
        <v>30</v>
      </c>
      <c r="G30" s="4">
        <f>_xlfn.QUARTILE.EXC(C2:C31,3)</f>
        <v>40</v>
      </c>
    </row>
    <row r="31" spans="1:12" x14ac:dyDescent="0.2">
      <c r="A31" s="1" t="s">
        <v>4</v>
      </c>
      <c r="B31" s="1">
        <v>40</v>
      </c>
      <c r="C31" s="1">
        <v>60</v>
      </c>
      <c r="E31" s="6"/>
      <c r="F31" s="5"/>
      <c r="G31" s="6"/>
    </row>
    <row r="32" spans="1:12" x14ac:dyDescent="0.2">
      <c r="E32" s="3"/>
      <c r="F32" s="2"/>
    </row>
    <row r="33" spans="5:6" x14ac:dyDescent="0.2">
      <c r="E33" s="3"/>
      <c r="F33" s="2"/>
    </row>
    <row r="36" spans="5:6" x14ac:dyDescent="0.2">
      <c r="E36" s="3"/>
      <c r="F36" s="2"/>
    </row>
  </sheetData>
  <mergeCells count="1">
    <mergeCell ref="E25:I25"/>
  </mergeCells>
  <phoneticPr fontId="1" type="noConversion"/>
  <pageMargins left="0.78740157499999996" right="0.78740157499999996" top="0.984251969" bottom="0.984251969" header="0.49212598499999999" footer="0.49212598499999999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ACB497AEBEE942BE642C4DCB9F9B16" ma:contentTypeVersion="2" ma:contentTypeDescription="Crie um novo documento." ma:contentTypeScope="" ma:versionID="c341c7202c8f0331199843b6910cd3df">
  <xsd:schema xmlns:xsd="http://www.w3.org/2001/XMLSchema" xmlns:xs="http://www.w3.org/2001/XMLSchema" xmlns:p="http://schemas.microsoft.com/office/2006/metadata/properties" xmlns:ns2="a4a0ed20-ef43-4ddc-b8c0-0cb7a5752932" targetNamespace="http://schemas.microsoft.com/office/2006/metadata/properties" ma:root="true" ma:fieldsID="7300c4fd5209271397f24a6ad7de9064" ns2:_="">
    <xsd:import namespace="a4a0ed20-ef43-4ddc-b8c0-0cb7a5752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0ed20-ef43-4ddc-b8c0-0cb7a5752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5BDF73-CECF-4BD2-9B9C-00F7339EA4DD}">
  <ds:schemaRefs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4a0ed20-ef43-4ddc-b8c0-0cb7a5752932"/>
  </ds:schemaRefs>
</ds:datastoreItem>
</file>

<file path=customXml/itemProps2.xml><?xml version="1.0" encoding="utf-8"?>
<ds:datastoreItem xmlns:ds="http://schemas.openxmlformats.org/officeDocument/2006/customXml" ds:itemID="{789EB554-D430-4554-91D1-943AACD04D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797A60-1ED2-40E3-BD83-2E49F646D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a0ed20-ef43-4ddc-b8c0-0cb7a5752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Amostra</vt:lpstr>
    </vt:vector>
  </TitlesOfParts>
  <Company>Fatec São José do Rio Preto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Agronegócios</dc:creator>
  <cp:lastModifiedBy>Aluno</cp:lastModifiedBy>
  <cp:lastPrinted>2019-09-30T13:53:58Z</cp:lastPrinted>
  <dcterms:created xsi:type="dcterms:W3CDTF">2011-11-04T22:01:52Z</dcterms:created>
  <dcterms:modified xsi:type="dcterms:W3CDTF">2022-04-13T23:20:56Z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0x0101000AACB497AEBEE942BE642C4DCB9F9B16</vt:lpwstr>
  </property>
</Properties>
</file>