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ntable\TP hermano Gaby\"/>
    </mc:Choice>
  </mc:AlternateContent>
  <bookViews>
    <workbookView xWindow="0" yWindow="0" windowWidth="15345" windowHeight="38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2" i="1"/>
  <c r="C15" i="1"/>
  <c r="C20" i="1" s="1"/>
  <c r="F15" i="1"/>
  <c r="F18" i="1" s="1"/>
  <c r="C12" i="1"/>
  <c r="C37" i="1" l="1"/>
  <c r="C41" i="1" s="1"/>
  <c r="C44" i="1" s="1"/>
  <c r="F6" i="1" s="1"/>
  <c r="F7" i="1" s="1"/>
  <c r="C24" i="1"/>
  <c r="F20" i="1" s="1"/>
</calcChain>
</file>

<file path=xl/sharedStrings.xml><?xml version="1.0" encoding="utf-8"?>
<sst xmlns="http://schemas.openxmlformats.org/spreadsheetml/2006/main" count="43" uniqueCount="40">
  <si>
    <t>ACTIVO</t>
  </si>
  <si>
    <t>PATRIMONIO NETO</t>
  </si>
  <si>
    <t>Amort.Acum bs de Uso</t>
  </si>
  <si>
    <t>Banco Cta Cte</t>
  </si>
  <si>
    <t>Caja</t>
  </si>
  <si>
    <t>Capital Social</t>
  </si>
  <si>
    <t>Cheque de Terceros</t>
  </si>
  <si>
    <t>Ds.Bancarias</t>
  </si>
  <si>
    <t>Deudores Morosos</t>
  </si>
  <si>
    <t>Ds.  X venta</t>
  </si>
  <si>
    <t>Impuestos a pagar</t>
  </si>
  <si>
    <t>Mercaderias</t>
  </si>
  <si>
    <t>Moneda Extranjera</t>
  </si>
  <si>
    <t>Muebles y Ut</t>
  </si>
  <si>
    <t>Oblg. Negociables a Pagar</t>
  </si>
  <si>
    <t>Proveedores</t>
  </si>
  <si>
    <t xml:space="preserve">Reservas legales </t>
  </si>
  <si>
    <t>Resultado no Distribuido</t>
  </si>
  <si>
    <t>Servicios a pagar</t>
  </si>
  <si>
    <t>Sueldos a pagar</t>
  </si>
  <si>
    <t>TOTAL</t>
  </si>
  <si>
    <t>PASIVO CTE</t>
  </si>
  <si>
    <t>PASIVO NO CTE</t>
  </si>
  <si>
    <t>Ds.Bancaria</t>
  </si>
  <si>
    <t>TOTAL PASIVO</t>
  </si>
  <si>
    <t>A=P-PN</t>
  </si>
  <si>
    <t>ESTADOS DE RESULTADOS</t>
  </si>
  <si>
    <t>Ventas</t>
  </si>
  <si>
    <t>(CMV)</t>
  </si>
  <si>
    <t>Resul. Bruto</t>
  </si>
  <si>
    <t>(Gastos Operativos)</t>
  </si>
  <si>
    <t>(Gastos Comercializ)</t>
  </si>
  <si>
    <t>(Gastos Financ)</t>
  </si>
  <si>
    <t>Result Operativo</t>
  </si>
  <si>
    <t>Ingresos Extra</t>
  </si>
  <si>
    <t>Egresos Extra</t>
  </si>
  <si>
    <t>Result antes impuestos</t>
  </si>
  <si>
    <t>Impuestos Ganacias</t>
  </si>
  <si>
    <t>Resul ejercicio</t>
  </si>
  <si>
    <t>Resultado del ejercicio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</si>
</sst>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4"/>
  <sheetViews>
    <sheetView tabSelected="1" workbookViewId="0">
      <selection activeCell="E42" sqref="E42"/>
    </sheetView>
  </sheetViews>
  <sheetFormatPr baseColWidth="10" defaultRowHeight="15" x14ac:dyDescent="0.25"/>
  <cols>
    <col min="2" max="2" width="21.28515625" customWidth="1"/>
    <col min="3" max="3" width="11.85546875" bestFit="1" customWidth="1"/>
    <col min="5" max="5" width="22.5703125" customWidth="1"/>
    <col min="8" max="8" width="11.85546875" bestFit="1" customWidth="1"/>
  </cols>
  <sheetData>
    <row r="2" spans="2:6" x14ac:dyDescent="0.25">
      <c r="B2" s="4" t="s">
        <v>0</v>
      </c>
      <c r="C2" s="5"/>
      <c r="E2" s="4" t="s">
        <v>1</v>
      </c>
      <c r="F2" s="5"/>
    </row>
    <row r="3" spans="2:6" x14ac:dyDescent="0.25">
      <c r="B3" s="6" t="s">
        <v>2</v>
      </c>
      <c r="C3" s="7">
        <v>-6400</v>
      </c>
      <c r="E3" s="6" t="s">
        <v>5</v>
      </c>
      <c r="F3" s="7">
        <v>20000</v>
      </c>
    </row>
    <row r="4" spans="2:6" x14ac:dyDescent="0.25">
      <c r="B4" s="6" t="s">
        <v>3</v>
      </c>
      <c r="C4" s="7">
        <v>43300</v>
      </c>
      <c r="E4" s="6" t="s">
        <v>16</v>
      </c>
      <c r="F4" s="7">
        <v>2300</v>
      </c>
    </row>
    <row r="5" spans="2:6" x14ac:dyDescent="0.25">
      <c r="B5" s="6" t="s">
        <v>4</v>
      </c>
      <c r="C5" s="7">
        <v>3850</v>
      </c>
      <c r="E5" s="6" t="s">
        <v>17</v>
      </c>
      <c r="F5" s="7">
        <v>25700</v>
      </c>
    </row>
    <row r="6" spans="2:6" x14ac:dyDescent="0.25">
      <c r="B6" s="6" t="s">
        <v>6</v>
      </c>
      <c r="C6" s="7">
        <v>10340</v>
      </c>
      <c r="E6" s="8" t="s">
        <v>39</v>
      </c>
      <c r="F6" s="9">
        <f>C44</f>
        <v>128260</v>
      </c>
    </row>
    <row r="7" spans="2:6" ht="15.75" thickBot="1" x14ac:dyDescent="0.3">
      <c r="B7" s="6" t="s">
        <v>9</v>
      </c>
      <c r="C7" s="7">
        <v>154800</v>
      </c>
      <c r="E7" s="10" t="s">
        <v>20</v>
      </c>
      <c r="F7" s="11">
        <f>SUM(F3:F6)</f>
        <v>176260</v>
      </c>
    </row>
    <row r="8" spans="2:6" x14ac:dyDescent="0.25">
      <c r="B8" s="6" t="s">
        <v>8</v>
      </c>
      <c r="C8" s="7">
        <v>3500</v>
      </c>
    </row>
    <row r="9" spans="2:6" x14ac:dyDescent="0.25">
      <c r="B9" s="6" t="s">
        <v>11</v>
      </c>
      <c r="C9" s="7">
        <v>82000</v>
      </c>
    </row>
    <row r="10" spans="2:6" x14ac:dyDescent="0.25">
      <c r="B10" s="6" t="s">
        <v>12</v>
      </c>
      <c r="C10" s="7">
        <v>1850</v>
      </c>
    </row>
    <row r="11" spans="2:6" ht="15.75" thickBot="1" x14ac:dyDescent="0.3">
      <c r="B11" s="8" t="s">
        <v>13</v>
      </c>
      <c r="C11" s="9">
        <v>72000</v>
      </c>
    </row>
    <row r="12" spans="2:6" ht="15.75" thickBot="1" x14ac:dyDescent="0.3">
      <c r="B12" s="3" t="s">
        <v>20</v>
      </c>
      <c r="C12" s="2">
        <f>SUM(C3:C11)</f>
        <v>365240</v>
      </c>
    </row>
    <row r="14" spans="2:6" x14ac:dyDescent="0.25">
      <c r="B14" s="4" t="s">
        <v>21</v>
      </c>
      <c r="C14" s="5"/>
      <c r="E14" s="4" t="s">
        <v>22</v>
      </c>
      <c r="F14" s="5"/>
    </row>
    <row r="15" spans="2:6" x14ac:dyDescent="0.25">
      <c r="B15" s="6" t="s">
        <v>7</v>
      </c>
      <c r="C15" s="7">
        <f>125000*0.45</f>
        <v>56250</v>
      </c>
      <c r="E15" s="6" t="s">
        <v>23</v>
      </c>
      <c r="F15" s="7">
        <f>125000*0.55</f>
        <v>68750</v>
      </c>
    </row>
    <row r="16" spans="2:6" x14ac:dyDescent="0.25">
      <c r="B16" s="6" t="s">
        <v>10</v>
      </c>
      <c r="C16" s="7">
        <v>6340</v>
      </c>
      <c r="E16" s="8" t="s">
        <v>14</v>
      </c>
      <c r="F16" s="9">
        <v>15190</v>
      </c>
    </row>
    <row r="17" spans="2:6" ht="15.75" thickBot="1" x14ac:dyDescent="0.3">
      <c r="B17" s="6" t="s">
        <v>15</v>
      </c>
      <c r="C17" s="7">
        <v>13600</v>
      </c>
    </row>
    <row r="18" spans="2:6" ht="15.75" thickBot="1" x14ac:dyDescent="0.3">
      <c r="B18" s="6" t="s">
        <v>18</v>
      </c>
      <c r="C18" s="7">
        <v>5650</v>
      </c>
      <c r="E18" s="1" t="s">
        <v>20</v>
      </c>
      <c r="F18" s="2">
        <f>SUM(F15:F16)</f>
        <v>83940</v>
      </c>
    </row>
    <row r="19" spans="2:6" ht="15.75" thickBot="1" x14ac:dyDescent="0.3">
      <c r="B19" s="8" t="s">
        <v>19</v>
      </c>
      <c r="C19" s="9">
        <v>23200</v>
      </c>
    </row>
    <row r="20" spans="2:6" ht="15.75" thickBot="1" x14ac:dyDescent="0.3">
      <c r="B20" s="10" t="s">
        <v>20</v>
      </c>
      <c r="C20" s="11">
        <f>SUM(C15:C19)</f>
        <v>105040</v>
      </c>
      <c r="E20" s="1" t="s">
        <v>25</v>
      </c>
      <c r="F20" s="2">
        <f>C24+F7</f>
        <v>365240</v>
      </c>
    </row>
    <row r="23" spans="2:6" ht="15.75" thickBot="1" x14ac:dyDescent="0.3"/>
    <row r="24" spans="2:6" ht="15.75" thickBot="1" x14ac:dyDescent="0.3">
      <c r="B24" s="1" t="s">
        <v>24</v>
      </c>
      <c r="C24" s="2">
        <f>SUM(C20,F18)</f>
        <v>188980</v>
      </c>
    </row>
    <row r="28" spans="2:6" x14ac:dyDescent="0.25">
      <c r="B28" s="12" t="s">
        <v>26</v>
      </c>
      <c r="C28" s="5"/>
    </row>
    <row r="29" spans="2:6" x14ac:dyDescent="0.25">
      <c r="B29" s="6"/>
      <c r="C29" s="7"/>
    </row>
    <row r="30" spans="2:6" x14ac:dyDescent="0.25">
      <c r="B30" s="6" t="s">
        <v>27</v>
      </c>
      <c r="C30" s="7">
        <v>538560</v>
      </c>
    </row>
    <row r="31" spans="2:6" x14ac:dyDescent="0.25">
      <c r="B31" s="6" t="s">
        <v>28</v>
      </c>
      <c r="C31" s="9">
        <v>-223500</v>
      </c>
    </row>
    <row r="32" spans="2:6" x14ac:dyDescent="0.25">
      <c r="B32" s="6" t="s">
        <v>29</v>
      </c>
      <c r="C32" s="7">
        <f>C30+C31</f>
        <v>315060</v>
      </c>
    </row>
    <row r="33" spans="2:3" x14ac:dyDescent="0.25">
      <c r="B33" s="6"/>
      <c r="C33" s="7"/>
    </row>
    <row r="34" spans="2:3" x14ac:dyDescent="0.25">
      <c r="B34" s="6" t="s">
        <v>30</v>
      </c>
      <c r="C34" s="7">
        <f>26800+132800</f>
        <v>159600</v>
      </c>
    </row>
    <row r="35" spans="2:3" x14ac:dyDescent="0.25">
      <c r="B35" s="6" t="s">
        <v>31</v>
      </c>
      <c r="C35" s="7">
        <v>12300</v>
      </c>
    </row>
    <row r="36" spans="2:3" x14ac:dyDescent="0.25">
      <c r="B36" s="6" t="s">
        <v>32</v>
      </c>
      <c r="C36" s="9">
        <v>5800</v>
      </c>
    </row>
    <row r="37" spans="2:3" x14ac:dyDescent="0.25">
      <c r="B37" s="6" t="s">
        <v>33</v>
      </c>
      <c r="C37" s="7">
        <f>C32-(C34+C35+C36)</f>
        <v>137360</v>
      </c>
    </row>
    <row r="38" spans="2:3" x14ac:dyDescent="0.25">
      <c r="B38" s="6"/>
      <c r="C38" s="7"/>
    </row>
    <row r="39" spans="2:3" x14ac:dyDescent="0.25">
      <c r="B39" s="6" t="s">
        <v>34</v>
      </c>
      <c r="C39" s="7">
        <v>1400</v>
      </c>
    </row>
    <row r="40" spans="2:3" x14ac:dyDescent="0.25">
      <c r="B40" s="6" t="s">
        <v>35</v>
      </c>
      <c r="C40" s="9">
        <v>0</v>
      </c>
    </row>
    <row r="41" spans="2:3" x14ac:dyDescent="0.25">
      <c r="B41" s="6" t="s">
        <v>36</v>
      </c>
      <c r="C41" s="7">
        <f>C37+C39</f>
        <v>138760</v>
      </c>
    </row>
    <row r="42" spans="2:3" x14ac:dyDescent="0.25">
      <c r="B42" s="6"/>
      <c r="C42" s="7"/>
    </row>
    <row r="43" spans="2:3" x14ac:dyDescent="0.25">
      <c r="B43" s="6" t="s">
        <v>37</v>
      </c>
      <c r="C43" s="9">
        <v>10500</v>
      </c>
    </row>
    <row r="44" spans="2:3" x14ac:dyDescent="0.25">
      <c r="B44" s="8" t="s">
        <v>38</v>
      </c>
      <c r="C44" s="9">
        <f>C41-C43</f>
        <v>128260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2019-11-18T17:15:39Z</dcterms:created>
  <dcterms:modified xsi:type="dcterms:W3CDTF">2019-11-18T18:23:10Z</dcterms:modified>
</cp:coreProperties>
</file>