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1. Student Demographics\2. School Enrollment Trends\"/>
    </mc:Choice>
  </mc:AlternateContent>
  <bookViews>
    <workbookView xWindow="60" yWindow="4575" windowWidth="22110" windowHeight="6165"/>
  </bookViews>
  <sheets>
    <sheet name="Number" sheetId="1" r:id="rId1"/>
    <sheet name="Sheet3" sheetId="3" r:id="rId2"/>
  </sheets>
  <externalReferences>
    <externalReference r:id="rId3"/>
  </externalReferences>
  <calcPr calcId="162913"/>
</workbook>
</file>

<file path=xl/calcChain.xml><?xml version="1.0" encoding="utf-8"?>
<calcChain xmlns="http://schemas.openxmlformats.org/spreadsheetml/2006/main">
  <c r="E34" i="1" l="1"/>
  <c r="C34" i="1"/>
  <c r="C33" i="1"/>
  <c r="C32" i="1"/>
  <c r="C31" i="1"/>
  <c r="C30" i="1"/>
  <c r="C29" i="1"/>
  <c r="C28" i="1"/>
  <c r="C25" i="1"/>
  <c r="C24" i="1"/>
  <c r="C23" i="1"/>
  <c r="C22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5" i="1"/>
  <c r="D26" i="1"/>
  <c r="D27" i="1"/>
  <c r="D22" i="1"/>
  <c r="D23" i="1"/>
  <c r="D24" i="1"/>
  <c r="D21" i="1"/>
  <c r="D33" i="1"/>
  <c r="D32" i="1"/>
  <c r="D31" i="1"/>
  <c r="D30" i="1"/>
  <c r="D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8" i="1"/>
  <c r="D2" i="1"/>
  <c r="B22" i="1"/>
  <c r="B23" i="1"/>
  <c r="B24" i="1"/>
  <c r="B25" i="1"/>
  <c r="B28" i="1"/>
  <c r="B29" i="1"/>
  <c r="B30" i="1"/>
  <c r="B31" i="1"/>
  <c r="B32" i="1"/>
  <c r="B33" i="1"/>
  <c r="B14" i="1"/>
  <c r="B15" i="1"/>
  <c r="B16" i="1"/>
  <c r="B17" i="1"/>
  <c r="B18" i="1"/>
  <c r="B19" i="1"/>
  <c r="B20" i="1"/>
  <c r="B4" i="1"/>
  <c r="B5" i="1"/>
  <c r="B6" i="1"/>
  <c r="B7" i="1"/>
  <c r="B8" i="1"/>
  <c r="B9" i="1"/>
  <c r="B10" i="1"/>
  <c r="B11" i="1"/>
  <c r="B12" i="1"/>
  <c r="B13" i="1"/>
  <c r="B3" i="1"/>
  <c r="B2" i="1"/>
</calcChain>
</file>

<file path=xl/sharedStrings.xml><?xml version="1.0" encoding="utf-8"?>
<sst xmlns="http://schemas.openxmlformats.org/spreadsheetml/2006/main" count="6" uniqueCount="6">
  <si>
    <t xml:space="preserve">Geographic District </t>
  </si>
  <si>
    <t xml:space="preserve">Number of Charter Schools </t>
  </si>
  <si>
    <t>Number of Traditional Public Schools</t>
  </si>
  <si>
    <t>Percent of Traditional Public School Students (of all students)</t>
  </si>
  <si>
    <t>Percent of Charter School Students (of all students)</t>
  </si>
  <si>
    <t>Total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</si>
</sst>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64" fontId="4" fillId="0" borderId="0" xfId="1" applyNumberFormat="1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0" borderId="0" xfId="0" applyFont="1" applyFill="1" applyBorder="1" applyAlignment="1">
      <alignment horizontal="center" vertical="top" wrapText="1"/>
    </xf>
    <xf numFmtId="164" fontId="4" fillId="0" borderId="0" xfId="1" applyNumberFormat="1" applyFont="1" applyBorder="1"/>
    <xf numFmtId="3" fontId="3" fillId="0" borderId="0" xfId="0" applyNumberFormat="1" applyFont="1" applyBorder="1" applyAlignment="1">
      <alignment vertical="top" wrapText="1"/>
    </xf>
    <xf numFmtId="164" fontId="3" fillId="0" borderId="0" xfId="1" applyNumberFormat="1" applyFont="1" applyBorder="1" applyAlignment="1">
      <alignment vertical="top" wrapText="1"/>
    </xf>
    <xf numFmtId="0" fontId="6" fillId="0" borderId="0" xfId="0" applyFont="1"/>
    <xf numFmtId="164" fontId="6" fillId="0" borderId="0" xfId="1" applyNumberFormat="1" applyFont="1"/>
    <xf numFmtId="0" fontId="7" fillId="0" borderId="0" xfId="0" applyFont="1"/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3" fontId="6" fillId="0" borderId="0" xfId="0" applyNumberFormat="1" applyFont="1" applyBorder="1" applyAlignment="1">
      <alignment vertical="top" wrapText="1"/>
    </xf>
    <xf numFmtId="164" fontId="6" fillId="0" borderId="0" xfId="1" applyNumberFormat="1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going%20Research%20Projects/Indicators_2016/Christine/Output/Indicators_2016_Enr_SY_2015-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byTypelong"/>
      <sheetName val="ChartbyDist"/>
      <sheetName val="ChartbyDist 2"/>
      <sheetName val="EnrbyGRD_ALL"/>
      <sheetName val="ATTENDbyGRDALL"/>
    </sheetNames>
    <sheetDataSet>
      <sheetData sheetId="0">
        <row r="5">
          <cell r="E5">
            <v>23936</v>
          </cell>
        </row>
      </sheetData>
      <sheetData sheetId="1">
        <row r="6">
          <cell r="A6">
            <v>4</v>
          </cell>
          <cell r="B6">
            <v>4</v>
          </cell>
          <cell r="C6">
            <v>9</v>
          </cell>
          <cell r="D6">
            <v>10</v>
          </cell>
          <cell r="E6">
            <v>13</v>
          </cell>
          <cell r="F6">
            <v>5</v>
          </cell>
          <cell r="G6">
            <v>19</v>
          </cell>
          <cell r="H6">
            <v>9</v>
          </cell>
          <cell r="I6">
            <v>11</v>
          </cell>
          <cell r="J6">
            <v>6</v>
          </cell>
          <cell r="K6">
            <v>9</v>
          </cell>
          <cell r="L6">
            <v>5</v>
          </cell>
          <cell r="M6">
            <v>11</v>
          </cell>
          <cell r="N6">
            <v>10</v>
          </cell>
          <cell r="O6">
            <v>7</v>
          </cell>
          <cell r="P6">
            <v>8</v>
          </cell>
          <cell r="Q6">
            <v>10</v>
          </cell>
          <cell r="R6">
            <v>8</v>
          </cell>
          <cell r="S6">
            <v>9</v>
          </cell>
          <cell r="T6">
            <v>2</v>
          </cell>
          <cell r="U6">
            <v>5</v>
          </cell>
          <cell r="V6">
            <v>8</v>
          </cell>
          <cell r="W6">
            <v>2</v>
          </cell>
          <cell r="X6">
            <v>3</v>
          </cell>
          <cell r="Y6">
            <v>1</v>
          </cell>
          <cell r="Z6">
            <v>4</v>
          </cell>
          <cell r="AA6">
            <v>5</v>
          </cell>
          <cell r="AB6">
            <v>4</v>
          </cell>
          <cell r="AC6">
            <v>4</v>
          </cell>
          <cell r="AE6">
            <v>32</v>
          </cell>
          <cell r="AF6">
            <v>126</v>
          </cell>
          <cell r="AG6">
            <v>45</v>
          </cell>
          <cell r="AH6">
            <v>32</v>
          </cell>
          <cell r="AI6">
            <v>34</v>
          </cell>
          <cell r="AJ6">
            <v>49</v>
          </cell>
          <cell r="AK6">
            <v>48</v>
          </cell>
          <cell r="AL6">
            <v>59</v>
          </cell>
          <cell r="AM6">
            <v>74</v>
          </cell>
          <cell r="AN6">
            <v>88</v>
          </cell>
          <cell r="AO6">
            <v>69</v>
          </cell>
          <cell r="AP6">
            <v>55</v>
          </cell>
          <cell r="AQ6">
            <v>45</v>
          </cell>
          <cell r="AR6">
            <v>43</v>
          </cell>
          <cell r="AS6">
            <v>54</v>
          </cell>
          <cell r="AT6">
            <v>29</v>
          </cell>
          <cell r="AU6">
            <v>50</v>
          </cell>
          <cell r="AV6">
            <v>35</v>
          </cell>
          <cell r="AW6">
            <v>52</v>
          </cell>
          <cell r="AX6">
            <v>45</v>
          </cell>
          <cell r="AY6">
            <v>44</v>
          </cell>
          <cell r="AZ6">
            <v>42</v>
          </cell>
          <cell r="BA6">
            <v>33</v>
          </cell>
          <cell r="BB6">
            <v>60</v>
          </cell>
          <cell r="BC6">
            <v>45</v>
          </cell>
          <cell r="BD6">
            <v>40</v>
          </cell>
          <cell r="BE6">
            <v>63</v>
          </cell>
          <cell r="BF6">
            <v>53</v>
          </cell>
          <cell r="BG6">
            <v>48</v>
          </cell>
          <cell r="BH6">
            <v>50</v>
          </cell>
          <cell r="BI6">
            <v>76</v>
          </cell>
          <cell r="BJ6">
            <v>27</v>
          </cell>
        </row>
      </sheetData>
      <sheetData sheetId="2">
        <row r="6">
          <cell r="A6">
            <v>9.5</v>
          </cell>
          <cell r="B6">
            <v>90.5</v>
          </cell>
          <cell r="C6">
            <v>2.36</v>
          </cell>
          <cell r="D6">
            <v>97.64</v>
          </cell>
          <cell r="E6">
            <v>16.28</v>
          </cell>
          <cell r="F6">
            <v>83.72</v>
          </cell>
          <cell r="G6">
            <v>24.83</v>
          </cell>
          <cell r="H6">
            <v>75.17</v>
          </cell>
          <cell r="I6">
            <v>41.51</v>
          </cell>
          <cell r="J6">
            <v>58.49</v>
          </cell>
          <cell r="K6">
            <v>10.76</v>
          </cell>
          <cell r="L6">
            <v>89.24</v>
          </cell>
          <cell r="M6">
            <v>25.06</v>
          </cell>
          <cell r="N6">
            <v>74.94</v>
          </cell>
          <cell r="O6">
            <v>11.62</v>
          </cell>
          <cell r="P6">
            <v>88.38</v>
          </cell>
          <cell r="Q6">
            <v>10.87</v>
          </cell>
          <cell r="R6">
            <v>89.13</v>
          </cell>
          <cell r="S6">
            <v>3.64</v>
          </cell>
          <cell r="T6">
            <v>96.36</v>
          </cell>
          <cell r="U6">
            <v>6.89</v>
          </cell>
          <cell r="V6">
            <v>93.11</v>
          </cell>
          <cell r="W6">
            <v>8.1999999999999993</v>
          </cell>
          <cell r="X6">
            <v>91.8</v>
          </cell>
          <cell r="Y6">
            <v>16.8</v>
          </cell>
          <cell r="Z6">
            <v>83.2</v>
          </cell>
          <cell r="AA6">
            <v>17.37</v>
          </cell>
          <cell r="AB6">
            <v>82.63</v>
          </cell>
          <cell r="AC6">
            <v>9.0500000000000007</v>
          </cell>
          <cell r="AD6">
            <v>90.95</v>
          </cell>
          <cell r="AE6">
            <v>35.61</v>
          </cell>
          <cell r="AF6">
            <v>64.39</v>
          </cell>
          <cell r="AG6">
            <v>16.95</v>
          </cell>
          <cell r="AH6">
            <v>83.05</v>
          </cell>
          <cell r="AI6">
            <v>18.54</v>
          </cell>
          <cell r="AJ6">
            <v>81.459999999999994</v>
          </cell>
          <cell r="AK6">
            <v>14.09</v>
          </cell>
          <cell r="AL6">
            <v>85.91</v>
          </cell>
          <cell r="AM6">
            <v>100</v>
          </cell>
          <cell r="AN6">
            <v>2.63</v>
          </cell>
          <cell r="AO6">
            <v>97.37</v>
          </cell>
          <cell r="AP6">
            <v>5.66</v>
          </cell>
          <cell r="AQ6">
            <v>94.34</v>
          </cell>
          <cell r="AR6">
            <v>29.49</v>
          </cell>
          <cell r="AS6">
            <v>70.510000000000005</v>
          </cell>
          <cell r="AT6">
            <v>1.24</v>
          </cell>
          <cell r="AU6">
            <v>98.76</v>
          </cell>
          <cell r="AV6">
            <v>100</v>
          </cell>
          <cell r="AW6">
            <v>100</v>
          </cell>
          <cell r="AX6">
            <v>2.16</v>
          </cell>
          <cell r="AY6">
            <v>97.84</v>
          </cell>
          <cell r="AZ6">
            <v>0.65</v>
          </cell>
          <cell r="BA6">
            <v>99.35</v>
          </cell>
          <cell r="BB6">
            <v>6.1</v>
          </cell>
          <cell r="BC6">
            <v>93.9</v>
          </cell>
          <cell r="BD6">
            <v>6.61</v>
          </cell>
          <cell r="BE6">
            <v>93.39</v>
          </cell>
          <cell r="BF6">
            <v>1.91</v>
          </cell>
          <cell r="BG6">
            <v>98.09</v>
          </cell>
          <cell r="BH6">
            <v>15.14</v>
          </cell>
          <cell r="BI6">
            <v>84.86</v>
          </cell>
        </row>
      </sheetData>
      <sheetData sheetId="3">
        <row r="4">
          <cell r="E4">
            <v>12</v>
          </cell>
        </row>
      </sheetData>
      <sheetData sheetId="4">
        <row r="20">
          <cell r="E20">
            <v>0.90100000000000002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7" zoomScaleNormal="100" workbookViewId="0">
      <selection activeCell="H8" sqref="H8"/>
    </sheetView>
  </sheetViews>
  <sheetFormatPr defaultRowHeight="15" x14ac:dyDescent="0.25"/>
  <cols>
    <col min="1" max="1" width="14.5703125" style="8" customWidth="1"/>
    <col min="2" max="2" width="18.5703125" style="8" customWidth="1"/>
    <col min="3" max="3" width="25.85546875" style="8" customWidth="1"/>
    <col min="4" max="4" width="13.85546875" style="15" customWidth="1"/>
    <col min="5" max="5" width="12" style="15" bestFit="1" customWidth="1"/>
  </cols>
  <sheetData>
    <row r="1" spans="1:5" ht="90" x14ac:dyDescent="0.25">
      <c r="A1" s="4" t="s">
        <v>0</v>
      </c>
      <c r="B1" s="5" t="s">
        <v>1</v>
      </c>
      <c r="C1" s="6" t="s">
        <v>4</v>
      </c>
      <c r="D1" s="16" t="s">
        <v>2</v>
      </c>
      <c r="E1" s="17" t="s">
        <v>3</v>
      </c>
    </row>
    <row r="2" spans="1:5" x14ac:dyDescent="0.25">
      <c r="A2" s="7">
        <v>1</v>
      </c>
      <c r="B2" s="2">
        <f>[1]ChartbyDist!$A$6</f>
        <v>4</v>
      </c>
      <c r="C2" s="3">
        <f>('[1]ChartbyDist 2'!A$6)/100</f>
        <v>9.5000000000000001E-2</v>
      </c>
      <c r="D2" s="13">
        <f>[1]ChartbyDist!AE$6</f>
        <v>32</v>
      </c>
      <c r="E2" s="14">
        <f>('[1]ChartbyDist 2'!B$6)/100</f>
        <v>0.90500000000000003</v>
      </c>
    </row>
    <row r="3" spans="1:5" x14ac:dyDescent="0.25">
      <c r="A3" s="7">
        <v>2</v>
      </c>
      <c r="B3" s="2">
        <f>[1]ChartbyDist!B$6</f>
        <v>4</v>
      </c>
      <c r="C3" s="3">
        <f>('[1]ChartbyDist 2'!C$6)/100</f>
        <v>2.3599999999999999E-2</v>
      </c>
      <c r="D3" s="13">
        <f>[1]ChartbyDist!AF$6</f>
        <v>126</v>
      </c>
      <c r="E3" s="14">
        <f>('[1]ChartbyDist 2'!D$6)/100</f>
        <v>0.97640000000000005</v>
      </c>
    </row>
    <row r="4" spans="1:5" x14ac:dyDescent="0.25">
      <c r="A4" s="7">
        <v>3</v>
      </c>
      <c r="B4" s="2">
        <f>[1]ChartbyDist!C$6</f>
        <v>9</v>
      </c>
      <c r="C4" s="3">
        <f>('[1]ChartbyDist 2'!E$6)/100</f>
        <v>0.1628</v>
      </c>
      <c r="D4" s="13">
        <f>[1]ChartbyDist!AG$6</f>
        <v>45</v>
      </c>
      <c r="E4" s="14">
        <f>('[1]ChartbyDist 2'!F$6)/100</f>
        <v>0.83719999999999994</v>
      </c>
    </row>
    <row r="5" spans="1:5" x14ac:dyDescent="0.25">
      <c r="A5" s="7">
        <v>4</v>
      </c>
      <c r="B5" s="2">
        <f>[1]ChartbyDist!D$6</f>
        <v>10</v>
      </c>
      <c r="C5" s="3">
        <f>('[1]ChartbyDist 2'!G$6)/100</f>
        <v>0.24829999999999999</v>
      </c>
      <c r="D5" s="13">
        <f>[1]ChartbyDist!AH$6</f>
        <v>32</v>
      </c>
      <c r="E5" s="14">
        <f>('[1]ChartbyDist 2'!H$6)/100</f>
        <v>0.75170000000000003</v>
      </c>
    </row>
    <row r="6" spans="1:5" x14ac:dyDescent="0.25">
      <c r="A6" s="7">
        <v>5</v>
      </c>
      <c r="B6" s="2">
        <f>[1]ChartbyDist!E$6</f>
        <v>13</v>
      </c>
      <c r="C6" s="3">
        <f>('[1]ChartbyDist 2'!I$6)/100</f>
        <v>0.41509999999999997</v>
      </c>
      <c r="D6" s="13">
        <f>[1]ChartbyDist!AI$6</f>
        <v>34</v>
      </c>
      <c r="E6" s="14">
        <f>('[1]ChartbyDist 2'!J$6)/100</f>
        <v>0.58489999999999998</v>
      </c>
    </row>
    <row r="7" spans="1:5" x14ac:dyDescent="0.25">
      <c r="A7" s="7">
        <v>6</v>
      </c>
      <c r="B7" s="2">
        <f>[1]ChartbyDist!F$6</f>
        <v>5</v>
      </c>
      <c r="C7" s="3">
        <f>('[1]ChartbyDist 2'!K$6)/100</f>
        <v>0.1076</v>
      </c>
      <c r="D7" s="13">
        <f>[1]ChartbyDist!AJ$6</f>
        <v>49</v>
      </c>
      <c r="E7" s="14">
        <f>('[1]ChartbyDist 2'!L$6)/100</f>
        <v>0.89239999999999997</v>
      </c>
    </row>
    <row r="8" spans="1:5" x14ac:dyDescent="0.25">
      <c r="A8" s="7">
        <v>7</v>
      </c>
      <c r="B8" s="2">
        <f>[1]ChartbyDist!G$6</f>
        <v>19</v>
      </c>
      <c r="C8" s="3">
        <f>('[1]ChartbyDist 2'!M$6)/100</f>
        <v>0.25059999999999999</v>
      </c>
      <c r="D8" s="13">
        <f>[1]ChartbyDist!AK$6</f>
        <v>48</v>
      </c>
      <c r="E8" s="14">
        <f>('[1]ChartbyDist 2'!N$6)/100</f>
        <v>0.74939999999999996</v>
      </c>
    </row>
    <row r="9" spans="1:5" x14ac:dyDescent="0.25">
      <c r="A9" s="7">
        <v>8</v>
      </c>
      <c r="B9" s="2">
        <f>[1]ChartbyDist!H$6</f>
        <v>9</v>
      </c>
      <c r="C9" s="3">
        <f>('[1]ChartbyDist 2'!O$6)/100</f>
        <v>0.1162</v>
      </c>
      <c r="D9" s="13">
        <f>[1]ChartbyDist!AL$6</f>
        <v>59</v>
      </c>
      <c r="E9" s="14">
        <f>('[1]ChartbyDist 2'!P$6)/100</f>
        <v>0.88379999999999992</v>
      </c>
    </row>
    <row r="10" spans="1:5" x14ac:dyDescent="0.25">
      <c r="A10" s="7">
        <v>9</v>
      </c>
      <c r="B10" s="2">
        <f>[1]ChartbyDist!I$6</f>
        <v>11</v>
      </c>
      <c r="C10" s="3">
        <f>('[1]ChartbyDist 2'!Q$6)/100</f>
        <v>0.10869999999999999</v>
      </c>
      <c r="D10" s="13">
        <f>[1]ChartbyDist!AM$6</f>
        <v>74</v>
      </c>
      <c r="E10" s="14">
        <f>('[1]ChartbyDist 2'!R$6)/100</f>
        <v>0.89129999999999998</v>
      </c>
    </row>
    <row r="11" spans="1:5" x14ac:dyDescent="0.25">
      <c r="A11" s="7">
        <v>10</v>
      </c>
      <c r="B11" s="2">
        <f>[1]ChartbyDist!J$6</f>
        <v>6</v>
      </c>
      <c r="C11" s="3">
        <f>('[1]ChartbyDist 2'!S$6)/100</f>
        <v>3.6400000000000002E-2</v>
      </c>
      <c r="D11" s="13">
        <f>[1]ChartbyDist!AN$6</f>
        <v>88</v>
      </c>
      <c r="E11" s="14">
        <f>('[1]ChartbyDist 2'!T$6)/100</f>
        <v>0.96360000000000001</v>
      </c>
    </row>
    <row r="12" spans="1:5" x14ac:dyDescent="0.25">
      <c r="A12" s="7">
        <v>11</v>
      </c>
      <c r="B12" s="2">
        <f>[1]ChartbyDist!K$6</f>
        <v>9</v>
      </c>
      <c r="C12" s="3">
        <f>('[1]ChartbyDist 2'!U$6)/100</f>
        <v>6.8900000000000003E-2</v>
      </c>
      <c r="D12" s="13">
        <f>[1]ChartbyDist!AO$6</f>
        <v>69</v>
      </c>
      <c r="E12" s="14">
        <f>('[1]ChartbyDist 2'!V$6)/100</f>
        <v>0.93110000000000004</v>
      </c>
    </row>
    <row r="13" spans="1:5" x14ac:dyDescent="0.25">
      <c r="A13" s="7">
        <v>12</v>
      </c>
      <c r="B13" s="2">
        <f>[1]ChartbyDist!L$6</f>
        <v>5</v>
      </c>
      <c r="C13" s="3">
        <f>('[1]ChartbyDist 2'!W$6)/100</f>
        <v>8.199999999999999E-2</v>
      </c>
      <c r="D13" s="13">
        <f>[1]ChartbyDist!AP$6</f>
        <v>55</v>
      </c>
      <c r="E13" s="14">
        <f>('[1]ChartbyDist 2'!X$6)/100</f>
        <v>0.91799999999999993</v>
      </c>
    </row>
    <row r="14" spans="1:5" x14ac:dyDescent="0.25">
      <c r="A14" s="7">
        <v>13</v>
      </c>
      <c r="B14" s="2">
        <f>[1]ChartbyDist!M$6</f>
        <v>11</v>
      </c>
      <c r="C14" s="3">
        <f>('[1]ChartbyDist 2'!Y$6)/100</f>
        <v>0.16800000000000001</v>
      </c>
      <c r="D14" s="13">
        <f>[1]ChartbyDist!AQ$6</f>
        <v>45</v>
      </c>
      <c r="E14" s="14">
        <f>('[1]ChartbyDist 2'!Z$6)/100</f>
        <v>0.83200000000000007</v>
      </c>
    </row>
    <row r="15" spans="1:5" x14ac:dyDescent="0.25">
      <c r="A15" s="7">
        <v>14</v>
      </c>
      <c r="B15" s="2">
        <f>[1]ChartbyDist!N$6</f>
        <v>10</v>
      </c>
      <c r="C15" s="3">
        <f>('[1]ChartbyDist 2'!AA$6)/100</f>
        <v>0.17370000000000002</v>
      </c>
      <c r="D15" s="13">
        <f>[1]ChartbyDist!AR$6</f>
        <v>43</v>
      </c>
      <c r="E15" s="14">
        <f>('[1]ChartbyDist 2'!AB$6)/100</f>
        <v>0.82629999999999992</v>
      </c>
    </row>
    <row r="16" spans="1:5" x14ac:dyDescent="0.25">
      <c r="A16" s="7">
        <v>15</v>
      </c>
      <c r="B16" s="2">
        <f>[1]ChartbyDist!O$6</f>
        <v>7</v>
      </c>
      <c r="C16" s="3">
        <f>('[1]ChartbyDist 2'!AC$6)/100</f>
        <v>9.0500000000000011E-2</v>
      </c>
      <c r="D16" s="13">
        <f>[1]ChartbyDist!AS$6</f>
        <v>54</v>
      </c>
      <c r="E16" s="14">
        <f>('[1]ChartbyDist 2'!AD$6)/100</f>
        <v>0.90949999999999998</v>
      </c>
    </row>
    <row r="17" spans="1:5" x14ac:dyDescent="0.25">
      <c r="A17" s="7">
        <v>16</v>
      </c>
      <c r="B17" s="2">
        <f>[1]ChartbyDist!P$6</f>
        <v>8</v>
      </c>
      <c r="C17" s="3">
        <f>('[1]ChartbyDist 2'!AE$6)/100</f>
        <v>0.35609999999999997</v>
      </c>
      <c r="D17" s="13">
        <f>[1]ChartbyDist!AT$6</f>
        <v>29</v>
      </c>
      <c r="E17" s="14">
        <f>('[1]ChartbyDist 2'!AF$6)/100</f>
        <v>0.64390000000000003</v>
      </c>
    </row>
    <row r="18" spans="1:5" x14ac:dyDescent="0.25">
      <c r="A18" s="7">
        <v>17</v>
      </c>
      <c r="B18" s="2">
        <f>[1]ChartbyDist!Q$6</f>
        <v>10</v>
      </c>
      <c r="C18" s="3">
        <f>('[1]ChartbyDist 2'!AG$6)/100</f>
        <v>0.16949999999999998</v>
      </c>
      <c r="D18" s="13">
        <f>[1]ChartbyDist!AU$6</f>
        <v>50</v>
      </c>
      <c r="E18" s="14">
        <f>('[1]ChartbyDist 2'!AH$6)/100</f>
        <v>0.83050000000000002</v>
      </c>
    </row>
    <row r="19" spans="1:5" x14ac:dyDescent="0.25">
      <c r="A19" s="7">
        <v>18</v>
      </c>
      <c r="B19" s="2">
        <f>[1]ChartbyDist!R$6</f>
        <v>8</v>
      </c>
      <c r="C19" s="3">
        <f>('[1]ChartbyDist 2'!AI$6)/100</f>
        <v>0.18539999999999998</v>
      </c>
      <c r="D19" s="13">
        <f>[1]ChartbyDist!AV$6</f>
        <v>35</v>
      </c>
      <c r="E19" s="14">
        <f>('[1]ChartbyDist 2'!AJ$6)/100</f>
        <v>0.81459999999999999</v>
      </c>
    </row>
    <row r="20" spans="1:5" x14ac:dyDescent="0.25">
      <c r="A20" s="7">
        <v>19</v>
      </c>
      <c r="B20" s="2">
        <f>[1]ChartbyDist!S$6</f>
        <v>9</v>
      </c>
      <c r="C20" s="3">
        <f>('[1]ChartbyDist 2'!AK$6)/100</f>
        <v>0.1409</v>
      </c>
      <c r="D20" s="13">
        <f>[1]ChartbyDist!AW$6</f>
        <v>52</v>
      </c>
      <c r="E20" s="14">
        <f>('[1]ChartbyDist 2'!AL$6)/100</f>
        <v>0.85909999999999997</v>
      </c>
    </row>
    <row r="21" spans="1:5" x14ac:dyDescent="0.25">
      <c r="A21" s="7">
        <v>20</v>
      </c>
      <c r="B21" s="2">
        <v>0</v>
      </c>
      <c r="C21" s="3">
        <v>0</v>
      </c>
      <c r="D21" s="13">
        <f>[1]ChartbyDist!AX$6</f>
        <v>45</v>
      </c>
      <c r="E21" s="14">
        <f>('[1]ChartbyDist 2'!AM$6)/100</f>
        <v>1</v>
      </c>
    </row>
    <row r="22" spans="1:5" x14ac:dyDescent="0.25">
      <c r="A22" s="7">
        <v>21</v>
      </c>
      <c r="B22" s="2">
        <f>[1]ChartbyDist!T$6</f>
        <v>2</v>
      </c>
      <c r="C22" s="3">
        <f>('[1]ChartbyDist 2'!AN$6)/100</f>
        <v>2.63E-2</v>
      </c>
      <c r="D22" s="13">
        <f>[1]ChartbyDist!AY$6</f>
        <v>44</v>
      </c>
      <c r="E22" s="14">
        <f>('[1]ChartbyDist 2'!AO$6)/100</f>
        <v>0.97370000000000001</v>
      </c>
    </row>
    <row r="23" spans="1:5" x14ac:dyDescent="0.25">
      <c r="A23" s="7">
        <v>22</v>
      </c>
      <c r="B23" s="2">
        <f>[1]ChartbyDist!U$6</f>
        <v>5</v>
      </c>
      <c r="C23" s="3">
        <f>('[1]ChartbyDist 2'!AP$6)/100</f>
        <v>5.6600000000000004E-2</v>
      </c>
      <c r="D23" s="13">
        <f>[1]ChartbyDist!AZ$6</f>
        <v>42</v>
      </c>
      <c r="E23" s="14">
        <f>('[1]ChartbyDist 2'!AQ$6)/100</f>
        <v>0.94340000000000002</v>
      </c>
    </row>
    <row r="24" spans="1:5" x14ac:dyDescent="0.25">
      <c r="A24" s="7">
        <v>23</v>
      </c>
      <c r="B24" s="2">
        <f>[1]ChartbyDist!V$6</f>
        <v>8</v>
      </c>
      <c r="C24" s="3">
        <f>('[1]ChartbyDist 2'!AR$6)/100</f>
        <v>0.2949</v>
      </c>
      <c r="D24" s="13">
        <f>[1]ChartbyDist!BA$6</f>
        <v>33</v>
      </c>
      <c r="E24" s="14">
        <f>('[1]ChartbyDist 2'!AS$6)/100</f>
        <v>0.70510000000000006</v>
      </c>
    </row>
    <row r="25" spans="1:5" x14ac:dyDescent="0.25">
      <c r="A25" s="7">
        <v>24</v>
      </c>
      <c r="B25" s="2">
        <f>[1]ChartbyDist!W$6</f>
        <v>2</v>
      </c>
      <c r="C25" s="3">
        <f>('[1]ChartbyDist 2'!AT$6)/100</f>
        <v>1.24E-2</v>
      </c>
      <c r="D25" s="13">
        <f>[1]ChartbyDist!BB$6</f>
        <v>60</v>
      </c>
      <c r="E25" s="14">
        <f>('[1]ChartbyDist 2'!AU$6)/100</f>
        <v>0.98760000000000003</v>
      </c>
    </row>
    <row r="26" spans="1:5" x14ac:dyDescent="0.25">
      <c r="A26" s="7">
        <v>25</v>
      </c>
      <c r="B26" s="2">
        <v>0</v>
      </c>
      <c r="C26" s="3">
        <v>0</v>
      </c>
      <c r="D26" s="13">
        <f>[1]ChartbyDist!BC$6</f>
        <v>45</v>
      </c>
      <c r="E26" s="14">
        <f>('[1]ChartbyDist 2'!AV$6)/100</f>
        <v>1</v>
      </c>
    </row>
    <row r="27" spans="1:5" x14ac:dyDescent="0.25">
      <c r="A27" s="7">
        <v>26</v>
      </c>
      <c r="B27" s="2">
        <v>0</v>
      </c>
      <c r="C27" s="3">
        <v>0</v>
      </c>
      <c r="D27" s="13">
        <f>[1]ChartbyDist!BD$6</f>
        <v>40</v>
      </c>
      <c r="E27" s="14">
        <f>('[1]ChartbyDist 2'!AW$6)/100</f>
        <v>1</v>
      </c>
    </row>
    <row r="28" spans="1:5" x14ac:dyDescent="0.25">
      <c r="A28" s="7">
        <v>27</v>
      </c>
      <c r="B28" s="2">
        <f>[1]ChartbyDist!X$6</f>
        <v>3</v>
      </c>
      <c r="C28" s="3">
        <f>('[1]ChartbyDist 2'!AX$6)/100</f>
        <v>2.1600000000000001E-2</v>
      </c>
      <c r="D28" s="13">
        <f>[1]ChartbyDist!BE$6</f>
        <v>63</v>
      </c>
      <c r="E28" s="14">
        <f>('[1]ChartbyDist 2'!AY$6)/100</f>
        <v>0.97840000000000005</v>
      </c>
    </row>
    <row r="29" spans="1:5" x14ac:dyDescent="0.25">
      <c r="A29" s="7">
        <v>28</v>
      </c>
      <c r="B29" s="2">
        <f>[1]ChartbyDist!Y$6</f>
        <v>1</v>
      </c>
      <c r="C29" s="3">
        <f>('[1]ChartbyDist 2'!AZ$6)/100</f>
        <v>6.5000000000000006E-3</v>
      </c>
      <c r="D29" s="13">
        <f>[1]ChartbyDist!BF$6</f>
        <v>53</v>
      </c>
      <c r="E29" s="14">
        <f>('[1]ChartbyDist 2'!BA$6)/100</f>
        <v>0.99349999999999994</v>
      </c>
    </row>
    <row r="30" spans="1:5" x14ac:dyDescent="0.25">
      <c r="A30" s="7">
        <v>29</v>
      </c>
      <c r="B30" s="2">
        <f>[1]ChartbyDist!Z$6</f>
        <v>4</v>
      </c>
      <c r="C30" s="3">
        <f>('[1]ChartbyDist 2'!BB$6)/100</f>
        <v>6.0999999999999999E-2</v>
      </c>
      <c r="D30" s="13">
        <f>[1]ChartbyDist!BG$6</f>
        <v>48</v>
      </c>
      <c r="E30" s="14">
        <f>('[1]ChartbyDist 2'!BC$6)/100</f>
        <v>0.93900000000000006</v>
      </c>
    </row>
    <row r="31" spans="1:5" x14ac:dyDescent="0.25">
      <c r="A31" s="7">
        <v>30</v>
      </c>
      <c r="B31" s="2">
        <f>[1]ChartbyDist!AA$6</f>
        <v>5</v>
      </c>
      <c r="C31" s="3">
        <f>('[1]ChartbyDist 2'!BD$6)/100</f>
        <v>6.6100000000000006E-2</v>
      </c>
      <c r="D31" s="13">
        <f>[1]ChartbyDist!BH$6</f>
        <v>50</v>
      </c>
      <c r="E31" s="14">
        <f>('[1]ChartbyDist 2'!BE$6)/100</f>
        <v>0.93389999999999995</v>
      </c>
    </row>
    <row r="32" spans="1:5" x14ac:dyDescent="0.25">
      <c r="A32" s="7">
        <v>31</v>
      </c>
      <c r="B32" s="2">
        <f>[1]ChartbyDist!AB$6</f>
        <v>4</v>
      </c>
      <c r="C32" s="3">
        <f>('[1]ChartbyDist 2'!BF$6)/100</f>
        <v>1.9099999999999999E-2</v>
      </c>
      <c r="D32" s="13">
        <f>[1]ChartbyDist!BI$6</f>
        <v>76</v>
      </c>
      <c r="E32" s="14">
        <f>('[1]ChartbyDist 2'!BG$6)/100</f>
        <v>0.98089999999999999</v>
      </c>
    </row>
    <row r="33" spans="1:5" x14ac:dyDescent="0.25">
      <c r="A33" s="7">
        <v>32</v>
      </c>
      <c r="B33" s="2">
        <f>[1]ChartbyDist!AC$6</f>
        <v>4</v>
      </c>
      <c r="C33" s="10">
        <f>('[1]ChartbyDist 2'!BH$6)/100</f>
        <v>0.15140000000000001</v>
      </c>
      <c r="D33" s="13">
        <f>[1]ChartbyDist!BJ$6</f>
        <v>27</v>
      </c>
      <c r="E33" s="14">
        <f>('[1]ChartbyDist 2'!BI$6)/100</f>
        <v>0.84860000000000002</v>
      </c>
    </row>
    <row r="34" spans="1:5" x14ac:dyDescent="0.25">
      <c r="A34" s="8" t="s">
        <v>5</v>
      </c>
      <c r="B34" s="11">
        <v>95172</v>
      </c>
      <c r="C34" s="12">
        <f>B34/(B34+D34)</f>
        <v>8.3928368285849583E-2</v>
      </c>
      <c r="D34" s="18">
        <v>1038795</v>
      </c>
      <c r="E34" s="19">
        <f>D34/(B34+D34)</f>
        <v>0.9160716317141504</v>
      </c>
    </row>
    <row r="35" spans="1:5" x14ac:dyDescent="0.25">
      <c r="A35" s="1"/>
    </row>
    <row r="36" spans="1:5" x14ac:dyDescent="0.25">
      <c r="A3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Stephanie Kranes</cp:lastModifiedBy>
  <cp:lastPrinted>2017-05-24T17:57:51Z</cp:lastPrinted>
  <dcterms:created xsi:type="dcterms:W3CDTF">2016-06-28T16:20:56Z</dcterms:created>
  <dcterms:modified xsi:type="dcterms:W3CDTF">2019-07-11T14:43:42Z</dcterms:modified>
</cp:coreProperties>
</file>