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Analyst Project Folders\TainaG\Open Data Docs\Open Data Indicators\1. Student Demographics\3. Comparing Characteristics of Trad Public and Charter Schools\"/>
    </mc:Choice>
  </mc:AlternateContent>
  <bookViews>
    <workbookView xWindow="-150" yWindow="3795" windowWidth="22110" windowHeight="732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15" i="1" l="1"/>
  <c r="C15" i="1"/>
  <c r="D15" i="1" l="1"/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2" i="1"/>
  <c r="D2" i="1"/>
  <c r="E2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<sst xmlns="http://schemas.openxmlformats.org/spreadsheetml/2006/main" count="7" uniqueCount="6">
  <si>
    <t>Grade</t>
  </si>
  <si>
    <t>K</t>
  </si>
  <si>
    <t>Percent</t>
  </si>
  <si>
    <t>Total</t>
  </si>
  <si>
    <t>Number of General Education Students</t>
  </si>
  <si>
    <t>Number of Special Education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</si>
</sst>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C1C1C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1C1C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164" fontId="1" fillId="2" borderId="3" xfId="0" applyNumberFormat="1" applyFont="1" applyFill="1" applyBorder="1" applyAlignment="1" applyProtection="1">
      <alignment horizontal="center" wrapText="1"/>
    </xf>
    <xf numFmtId="164" fontId="1" fillId="2" borderId="4" xfId="0" applyNumberFormat="1" applyFont="1" applyFill="1" applyBorder="1" applyAlignment="1" applyProtection="1">
      <alignment horizontal="center" wrapText="1"/>
    </xf>
    <xf numFmtId="164" fontId="1" fillId="2" borderId="5" xfId="0" applyNumberFormat="1" applyFont="1" applyFill="1" applyBorder="1" applyAlignment="1" applyProtection="1">
      <alignment horizontal="center" wrapText="1"/>
    </xf>
    <xf numFmtId="0" fontId="4" fillId="2" borderId="7" xfId="0" applyNumberFormat="1" applyFont="1" applyFill="1" applyBorder="1" applyAlignment="1" applyProtection="1">
      <alignment horizontal="center" wrapText="1"/>
    </xf>
    <xf numFmtId="0" fontId="4" fillId="2" borderId="6" xfId="0" applyNumberFormat="1" applyFont="1" applyFill="1" applyBorder="1" applyAlignment="1" applyProtection="1">
      <alignment horizontal="center" wrapText="1"/>
    </xf>
    <xf numFmtId="3" fontId="2" fillId="0" borderId="1" xfId="0" applyNumberFormat="1" applyFont="1" applyBorder="1"/>
    <xf numFmtId="3" fontId="2" fillId="0" borderId="0" xfId="0" applyNumberFormat="1" applyFont="1" applyAlignment="1">
      <alignment vertical="top" wrapText="1"/>
    </xf>
    <xf numFmtId="0" fontId="1" fillId="2" borderId="8" xfId="0" applyNumberFormat="1" applyFont="1" applyFill="1" applyBorder="1" applyAlignment="1" applyProtection="1">
      <alignment horizontal="center" wrapText="1"/>
    </xf>
    <xf numFmtId="165" fontId="2" fillId="0" borderId="0" xfId="0" applyNumberFormat="1" applyFont="1" applyAlignment="1">
      <alignment vertical="top" wrapText="1"/>
    </xf>
    <xf numFmtId="3" fontId="2" fillId="0" borderId="10" xfId="0" applyNumberFormat="1" applyFont="1" applyBorder="1" applyAlignment="1">
      <alignment vertical="top" wrapText="1"/>
    </xf>
    <xf numFmtId="165" fontId="2" fillId="0" borderId="11" xfId="0" applyNumberFormat="1" applyFont="1" applyBorder="1" applyAlignment="1">
      <alignment vertical="top" wrapText="1"/>
    </xf>
    <xf numFmtId="166" fontId="2" fillId="0" borderId="2" xfId="1" applyNumberFormat="1" applyFont="1" applyBorder="1"/>
    <xf numFmtId="166" fontId="2" fillId="0" borderId="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going%20Research%20Projects/Indicators_2016/Christine/Output/Indicators_2016_DemographicsComparison_SY_2015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nicityGrd_ALL"/>
      <sheetName val="Overage_ALL"/>
      <sheetName val="ELL_ALL"/>
      <sheetName val="swd_ALL"/>
      <sheetName val="HOMELESS_ALL"/>
      <sheetName val="swdtyp_ALL"/>
    </sheetNames>
    <sheetDataSet>
      <sheetData sheetId="0">
        <row r="6">
          <cell r="D6">
            <v>16.78</v>
          </cell>
        </row>
      </sheetData>
      <sheetData sheetId="1">
        <row r="6">
          <cell r="E6">
            <v>7.02</v>
          </cell>
        </row>
      </sheetData>
      <sheetData sheetId="2">
        <row r="6">
          <cell r="D6">
            <v>61744</v>
          </cell>
        </row>
      </sheetData>
      <sheetData sheetId="3">
        <row r="6">
          <cell r="D6">
            <v>64249</v>
          </cell>
        </row>
        <row r="7">
          <cell r="D7">
            <v>9025</v>
          </cell>
          <cell r="E7">
            <v>85.1</v>
          </cell>
          <cell r="F7">
            <v>1580</v>
          </cell>
          <cell r="G7">
            <v>14.9</v>
          </cell>
        </row>
        <row r="9">
          <cell r="D9">
            <v>7409</v>
          </cell>
          <cell r="E9">
            <v>85.22</v>
          </cell>
          <cell r="F9">
            <v>1285</v>
          </cell>
          <cell r="G9">
            <v>14.78</v>
          </cell>
        </row>
        <row r="11">
          <cell r="D11">
            <v>6174</v>
          </cell>
          <cell r="E11">
            <v>85.23</v>
          </cell>
          <cell r="F11">
            <v>1070</v>
          </cell>
          <cell r="G11">
            <v>14.77</v>
          </cell>
        </row>
        <row r="13">
          <cell r="D13">
            <v>6544</v>
          </cell>
          <cell r="E13">
            <v>83.26</v>
          </cell>
          <cell r="F13">
            <v>1316</v>
          </cell>
          <cell r="G13">
            <v>16.739999999999998</v>
          </cell>
        </row>
        <row r="15">
          <cell r="D15">
            <v>7359</v>
          </cell>
          <cell r="E15">
            <v>81.349999999999994</v>
          </cell>
          <cell r="F15">
            <v>1687</v>
          </cell>
          <cell r="G15">
            <v>18.649999999999999</v>
          </cell>
        </row>
        <row r="17">
          <cell r="D17">
            <v>6167</v>
          </cell>
          <cell r="E17">
            <v>81.91</v>
          </cell>
          <cell r="F17">
            <v>1362</v>
          </cell>
          <cell r="G17">
            <v>18.09</v>
          </cell>
        </row>
        <row r="19">
          <cell r="D19">
            <v>5110</v>
          </cell>
          <cell r="E19">
            <v>83.08</v>
          </cell>
          <cell r="F19">
            <v>1041</v>
          </cell>
          <cell r="G19">
            <v>16.920000000000002</v>
          </cell>
        </row>
        <row r="21">
          <cell r="D21">
            <v>4588</v>
          </cell>
          <cell r="E21">
            <v>77.989999999999995</v>
          </cell>
          <cell r="F21">
            <v>1295</v>
          </cell>
          <cell r="G21">
            <v>22.01</v>
          </cell>
        </row>
        <row r="23">
          <cell r="D23">
            <v>9453</v>
          </cell>
          <cell r="E23">
            <v>87.84</v>
          </cell>
          <cell r="F23">
            <v>1308</v>
          </cell>
          <cell r="G23">
            <v>12.16</v>
          </cell>
        </row>
        <row r="25">
          <cell r="D25">
            <v>3644</v>
          </cell>
          <cell r="E25">
            <v>82.26</v>
          </cell>
          <cell r="F25">
            <v>786</v>
          </cell>
          <cell r="G25">
            <v>17.739999999999998</v>
          </cell>
        </row>
        <row r="27">
          <cell r="D27">
            <v>2832</v>
          </cell>
          <cell r="E27">
            <v>82.42</v>
          </cell>
          <cell r="F27">
            <v>604</v>
          </cell>
          <cell r="G27">
            <v>17.579999999999998</v>
          </cell>
        </row>
        <row r="29">
          <cell r="D29">
            <v>2163</v>
          </cell>
          <cell r="E29">
            <v>83.06</v>
          </cell>
          <cell r="F29">
            <v>441</v>
          </cell>
          <cell r="G29">
            <v>16.940000000000001</v>
          </cell>
        </row>
        <row r="34">
          <cell r="F34">
            <v>15259</v>
          </cell>
          <cell r="G34">
            <v>16.03</v>
          </cell>
        </row>
      </sheetData>
      <sheetData sheetId="4">
        <row r="6">
          <cell r="E6">
            <v>7.41</v>
          </cell>
        </row>
      </sheetData>
      <sheetData sheetId="5">
        <row r="6">
          <cell r="D6">
            <v>0.64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M13" sqref="M13"/>
    </sheetView>
  </sheetViews>
  <sheetFormatPr defaultRowHeight="15" x14ac:dyDescent="0.25"/>
  <cols>
    <col min="1" max="1" width="11.28515625" customWidth="1"/>
    <col min="2" max="2" width="8.140625" customWidth="1"/>
    <col min="3" max="3" width="6.28515625" bestFit="1" customWidth="1"/>
    <col min="4" max="4" width="8.140625" customWidth="1"/>
    <col min="5" max="5" width="6.28515625" bestFit="1" customWidth="1"/>
  </cols>
  <sheetData>
    <row r="1" spans="1:5" ht="60.75" x14ac:dyDescent="0.25">
      <c r="A1" s="9" t="s">
        <v>0</v>
      </c>
      <c r="B1" s="4" t="s">
        <v>4</v>
      </c>
      <c r="C1" s="3" t="s">
        <v>2</v>
      </c>
      <c r="D1" s="2" t="s">
        <v>5</v>
      </c>
      <c r="E1" s="3" t="s">
        <v>2</v>
      </c>
    </row>
    <row r="2" spans="1:5" ht="15" customHeight="1" x14ac:dyDescent="0.25">
      <c r="A2" s="5" t="s">
        <v>1</v>
      </c>
      <c r="B2" s="8">
        <f>[1]swd_ALL!D$23</f>
        <v>9453</v>
      </c>
      <c r="C2" s="10">
        <f>[1]swd_ALL!E$23</f>
        <v>87.84</v>
      </c>
      <c r="D2" s="11">
        <f>[1]swd_ALL!F$23</f>
        <v>1308</v>
      </c>
      <c r="E2" s="12">
        <f>[1]swd_ALL!G$23</f>
        <v>12.16</v>
      </c>
    </row>
    <row r="3" spans="1:5" ht="15.75" customHeight="1" x14ac:dyDescent="0.25">
      <c r="A3" s="5">
        <v>1</v>
      </c>
      <c r="B3" s="8">
        <v>9435</v>
      </c>
      <c r="C3" s="10">
        <v>86.41</v>
      </c>
      <c r="D3" s="11">
        <v>1484</v>
      </c>
      <c r="E3" s="12">
        <v>13.59</v>
      </c>
    </row>
    <row r="4" spans="1:5" x14ac:dyDescent="0.25">
      <c r="A4" s="5">
        <v>2</v>
      </c>
      <c r="B4" s="8">
        <f>[1]swd_ALL!D$7</f>
        <v>9025</v>
      </c>
      <c r="C4" s="10">
        <f>[1]swd_ALL!E$7</f>
        <v>85.1</v>
      </c>
      <c r="D4" s="11">
        <f>[1]swd_ALL!F$7</f>
        <v>1580</v>
      </c>
      <c r="E4" s="12">
        <f>[1]swd_ALL!G$7</f>
        <v>14.9</v>
      </c>
    </row>
    <row r="5" spans="1:5" x14ac:dyDescent="0.25">
      <c r="A5" s="5">
        <v>3</v>
      </c>
      <c r="B5" s="8">
        <f>[1]swd_ALL!D$9</f>
        <v>7409</v>
      </c>
      <c r="C5" s="10">
        <f>[1]swd_ALL!E$9</f>
        <v>85.22</v>
      </c>
      <c r="D5" s="11">
        <f>[1]swd_ALL!F$9</f>
        <v>1285</v>
      </c>
      <c r="E5" s="12">
        <f>[1]swd_ALL!G$9</f>
        <v>14.78</v>
      </c>
    </row>
    <row r="6" spans="1:5" x14ac:dyDescent="0.25">
      <c r="A6" s="5">
        <v>4</v>
      </c>
      <c r="B6" s="8">
        <f>[1]swd_ALL!D$11</f>
        <v>6174</v>
      </c>
      <c r="C6" s="10">
        <f>[1]swd_ALL!E$11</f>
        <v>85.23</v>
      </c>
      <c r="D6" s="11">
        <f>[1]swd_ALL!F$11</f>
        <v>1070</v>
      </c>
      <c r="E6" s="12">
        <f>[1]swd_ALL!G$11</f>
        <v>14.77</v>
      </c>
    </row>
    <row r="7" spans="1:5" x14ac:dyDescent="0.25">
      <c r="A7" s="5">
        <v>5</v>
      </c>
      <c r="B7" s="8">
        <f>[1]swd_ALL!D$13</f>
        <v>6544</v>
      </c>
      <c r="C7" s="10">
        <f>[1]swd_ALL!E$13</f>
        <v>83.26</v>
      </c>
      <c r="D7" s="11">
        <f>[1]swd_ALL!F$13</f>
        <v>1316</v>
      </c>
      <c r="E7" s="12">
        <f>[1]swd_ALL!G$13</f>
        <v>16.739999999999998</v>
      </c>
    </row>
    <row r="8" spans="1:5" x14ac:dyDescent="0.25">
      <c r="A8" s="5">
        <v>6</v>
      </c>
      <c r="B8" s="8">
        <f>[1]swd_ALL!D$15</f>
        <v>7359</v>
      </c>
      <c r="C8" s="10">
        <f>[1]swd_ALL!E$15</f>
        <v>81.349999999999994</v>
      </c>
      <c r="D8" s="11">
        <f>[1]swd_ALL!F$15</f>
        <v>1687</v>
      </c>
      <c r="E8" s="12">
        <f>[1]swd_ALL!G$15</f>
        <v>18.649999999999999</v>
      </c>
    </row>
    <row r="9" spans="1:5" x14ac:dyDescent="0.25">
      <c r="A9" s="5">
        <v>7</v>
      </c>
      <c r="B9" s="8">
        <f>[1]swd_ALL!D$17</f>
        <v>6167</v>
      </c>
      <c r="C9" s="10">
        <f>[1]swd_ALL!E$17</f>
        <v>81.91</v>
      </c>
      <c r="D9" s="11">
        <f>[1]swd_ALL!F$17</f>
        <v>1362</v>
      </c>
      <c r="E9" s="12">
        <f>[1]swd_ALL!G$17</f>
        <v>18.09</v>
      </c>
    </row>
    <row r="10" spans="1:5" x14ac:dyDescent="0.25">
      <c r="A10" s="5">
        <v>8</v>
      </c>
      <c r="B10" s="8">
        <f>[1]swd_ALL!D$19</f>
        <v>5110</v>
      </c>
      <c r="C10" s="10">
        <f>[1]swd_ALL!E$19</f>
        <v>83.08</v>
      </c>
      <c r="D10" s="11">
        <f>[1]swd_ALL!F$19</f>
        <v>1041</v>
      </c>
      <c r="E10" s="12">
        <f>[1]swd_ALL!G$19</f>
        <v>16.920000000000002</v>
      </c>
    </row>
    <row r="11" spans="1:5" x14ac:dyDescent="0.25">
      <c r="A11" s="5">
        <v>9</v>
      </c>
      <c r="B11" s="8">
        <f>[1]swd_ALL!D$21</f>
        <v>4588</v>
      </c>
      <c r="C11" s="10">
        <f>[1]swd_ALL!E$21</f>
        <v>77.989999999999995</v>
      </c>
      <c r="D11" s="11">
        <f>[1]swd_ALL!F$21</f>
        <v>1295</v>
      </c>
      <c r="E11" s="12">
        <f>[1]swd_ALL!G$21</f>
        <v>22.01</v>
      </c>
    </row>
    <row r="12" spans="1:5" x14ac:dyDescent="0.25">
      <c r="A12" s="5">
        <v>10</v>
      </c>
      <c r="B12" s="8">
        <f>[1]swd_ALL!D$25</f>
        <v>3644</v>
      </c>
      <c r="C12" s="10">
        <f>[1]swd_ALL!E$25</f>
        <v>82.26</v>
      </c>
      <c r="D12" s="11">
        <f>[1]swd_ALL!F$25</f>
        <v>786</v>
      </c>
      <c r="E12" s="12">
        <f>[1]swd_ALL!G$25</f>
        <v>17.739999999999998</v>
      </c>
    </row>
    <row r="13" spans="1:5" x14ac:dyDescent="0.25">
      <c r="A13" s="5">
        <v>11</v>
      </c>
      <c r="B13" s="8">
        <f>[1]swd_ALL!D$27</f>
        <v>2832</v>
      </c>
      <c r="C13" s="10">
        <f>[1]swd_ALL!E$27</f>
        <v>82.42</v>
      </c>
      <c r="D13" s="11">
        <f>[1]swd_ALL!F$27</f>
        <v>604</v>
      </c>
      <c r="E13" s="12">
        <f>[1]swd_ALL!G$27</f>
        <v>17.579999999999998</v>
      </c>
    </row>
    <row r="14" spans="1:5" x14ac:dyDescent="0.25">
      <c r="A14" s="6">
        <v>12</v>
      </c>
      <c r="B14" s="8">
        <f>[1]swd_ALL!D$29</f>
        <v>2163</v>
      </c>
      <c r="C14" s="10">
        <f>[1]swd_ALL!E$29</f>
        <v>83.06</v>
      </c>
      <c r="D14" s="11">
        <f>[1]swd_ALL!F$29</f>
        <v>441</v>
      </c>
      <c r="E14" s="12">
        <f>[1]swd_ALL!G$29</f>
        <v>16.940000000000001</v>
      </c>
    </row>
    <row r="15" spans="1:5" x14ac:dyDescent="0.25">
      <c r="A15" s="1" t="s">
        <v>3</v>
      </c>
      <c r="B15" s="7">
        <v>79903</v>
      </c>
      <c r="C15" s="14">
        <f>83.97/100</f>
        <v>0.8397</v>
      </c>
      <c r="D15" s="7">
        <f>[1]swd_ALL!$F$34</f>
        <v>15259</v>
      </c>
      <c r="E15" s="13">
        <f>[1]swd_ALL!$G$34/100</f>
        <v>0.1603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Independent Budget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Domanico</dc:creator>
  <cp:lastModifiedBy>Stephanie Kranes</cp:lastModifiedBy>
  <cp:lastPrinted>2017-05-23T19:13:03Z</cp:lastPrinted>
  <dcterms:created xsi:type="dcterms:W3CDTF">2014-04-07T16:51:00Z</dcterms:created>
  <dcterms:modified xsi:type="dcterms:W3CDTF">2019-07-11T14:51:05Z</dcterms:modified>
</cp:coreProperties>
</file>