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B9" i="1"/>
  <c r="H3" i="1"/>
  <c r="H4" i="1"/>
  <c r="H5" i="1"/>
  <c r="H6" i="1"/>
  <c r="H7" i="1"/>
  <c r="H8" i="1"/>
  <c r="H2" i="1"/>
  <c r="F9" i="1"/>
  <c r="I9" i="1" s="1"/>
  <c r="H9" i="1" l="1"/>
  <c r="G5" i="1"/>
  <c r="G6" i="1"/>
  <c r="G2" i="1"/>
  <c r="G3" i="1"/>
  <c r="G7" i="1"/>
  <c r="G4" i="1"/>
  <c r="G8" i="1"/>
  <c r="G9" i="1" l="1"/>
  <c r="D9" i="1"/>
  <c r="C8" i="1"/>
  <c r="C7" i="1"/>
  <c r="C6" i="1"/>
  <c r="C5" i="1"/>
  <c r="C4" i="1"/>
  <c r="C3" i="1"/>
  <c r="C2" i="1"/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<sst xmlns="http://schemas.openxmlformats.org/spreadsheetml/2006/main" count="17" uniqueCount="17">
  <si>
    <t>Fair Student Funding</t>
  </si>
  <si>
    <t>Federal Other</t>
  </si>
  <si>
    <t>Federal Title I</t>
  </si>
  <si>
    <t>Private</t>
  </si>
  <si>
    <t>State Other</t>
  </si>
  <si>
    <t>City Funds Other</t>
  </si>
  <si>
    <t>CFE (State)</t>
  </si>
  <si>
    <t>TOTAL</t>
  </si>
  <si>
    <t>Source (Dollars in Thousands)</t>
  </si>
  <si>
    <t>Amount 2013-2014</t>
  </si>
  <si>
    <t>Percent 2013-2014</t>
  </si>
  <si>
    <t>Amount 2014-2015</t>
  </si>
  <si>
    <t>Percent 2014-2015</t>
  </si>
  <si>
    <t>Amount 2015-2016</t>
  </si>
  <si>
    <t>Percent 2015-2016</t>
  </si>
  <si>
    <t>Amount Change since 2013-2014</t>
  </si>
  <si>
    <t>Percent Change since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</si>
</sst>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2" fillId="0" borderId="6" xfId="2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5" fontId="2" fillId="0" borderId="6" xfId="2" applyNumberFormat="1" applyFont="1" applyBorder="1" applyAlignment="1">
      <alignment horizontal="center"/>
    </xf>
    <xf numFmtId="165" fontId="2" fillId="0" borderId="8" xfId="2" applyNumberFormat="1" applyFont="1" applyBorder="1" applyAlignment="1">
      <alignment horizontal="center"/>
    </xf>
    <xf numFmtId="0" fontId="3" fillId="0" borderId="0" xfId="0" applyFont="1"/>
    <xf numFmtId="165" fontId="4" fillId="0" borderId="6" xfId="2" applyNumberFormat="1" applyFont="1" applyBorder="1"/>
    <xf numFmtId="164" fontId="4" fillId="0" borderId="0" xfId="0" applyNumberFormat="1" applyFont="1"/>
    <xf numFmtId="165" fontId="4" fillId="0" borderId="4" xfId="2" applyNumberFormat="1" applyFont="1" applyBorder="1"/>
    <xf numFmtId="166" fontId="4" fillId="0" borderId="0" xfId="1" applyNumberFormat="1" applyFont="1"/>
    <xf numFmtId="166" fontId="4" fillId="0" borderId="9" xfId="1" applyNumberFormat="1" applyFont="1" applyBorder="1"/>
    <xf numFmtId="165" fontId="4" fillId="0" borderId="3" xfId="2" applyNumberFormat="1" applyFont="1" applyBorder="1"/>
    <xf numFmtId="166" fontId="4" fillId="0" borderId="1" xfId="1" applyNumberFormat="1" applyFont="1" applyBorder="1"/>
    <xf numFmtId="0" fontId="2" fillId="0" borderId="10" xfId="0" applyFont="1" applyBorder="1"/>
    <xf numFmtId="164" fontId="5" fillId="0" borderId="7" xfId="1" applyNumberFormat="1" applyFont="1" applyBorder="1" applyAlignment="1">
      <alignment horizontal="right"/>
    </xf>
    <xf numFmtId="165" fontId="5" fillId="0" borderId="8" xfId="2" applyNumberFormat="1" applyFont="1" applyBorder="1"/>
    <xf numFmtId="164" fontId="5" fillId="0" borderId="7" xfId="0" applyNumberFormat="1" applyFont="1" applyBorder="1"/>
    <xf numFmtId="165" fontId="5" fillId="0" borderId="3" xfId="2" applyNumberFormat="1" applyFont="1" applyBorder="1"/>
    <xf numFmtId="165" fontId="2" fillId="0" borderId="11" xfId="2" applyNumberFormat="1" applyFont="1" applyBorder="1" applyAlignment="1">
      <alignment horizontal="center"/>
    </xf>
    <xf numFmtId="165" fontId="4" fillId="0" borderId="11" xfId="2" applyNumberFormat="1" applyFont="1" applyBorder="1"/>
    <xf numFmtId="165" fontId="4" fillId="0" borderId="0" xfId="2" applyNumberFormat="1" applyFont="1" applyBorder="1"/>
    <xf numFmtId="165" fontId="4" fillId="0" borderId="2" xfId="2" applyNumberFormat="1" applyFont="1" applyBorder="1"/>
    <xf numFmtId="165" fontId="5" fillId="0" borderId="2" xfId="2" applyNumberFormat="1" applyFont="1" applyBorder="1"/>
    <xf numFmtId="164" fontId="4" fillId="0" borderId="5" xfId="1" applyNumberFormat="1" applyFont="1" applyBorder="1"/>
    <xf numFmtId="0" fontId="0" fillId="0" borderId="0" xfId="0" applyBorder="1"/>
    <xf numFmtId="166" fontId="4" fillId="0" borderId="9" xfId="1" applyNumberFormat="1" applyFont="1" applyBorder="1" applyAlignment="1">
      <alignment horizontal="right"/>
    </xf>
    <xf numFmtId="164" fontId="4" fillId="0" borderId="9" xfId="1" applyNumberFormat="1" applyFont="1" applyBorder="1" applyAlignment="1">
      <alignment horizontal="right"/>
    </xf>
    <xf numFmtId="164" fontId="0" fillId="0" borderId="0" xfId="0" applyNumberFormat="1"/>
    <xf numFmtId="165" fontId="2" fillId="0" borderId="7" xfId="2" applyNumberFormat="1" applyFont="1" applyBorder="1" applyAlignment="1">
      <alignment horizontal="center"/>
    </xf>
    <xf numFmtId="164" fontId="5" fillId="0" borderId="7" xfId="1" applyNumberFormat="1" applyFont="1" applyBorder="1"/>
    <xf numFmtId="0" fontId="2" fillId="0" borderId="4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7" sqref="I7"/>
    </sheetView>
  </sheetViews>
  <sheetFormatPr defaultRowHeight="15" x14ac:dyDescent="0.25"/>
  <cols>
    <col min="1" max="1" width="22.28515625" customWidth="1"/>
    <col min="2" max="2" width="14.5703125" customWidth="1"/>
    <col min="3" max="3" width="14.28515625" customWidth="1"/>
    <col min="4" max="4" width="14.5703125" bestFit="1" customWidth="1"/>
    <col min="5" max="5" width="14.28515625" customWidth="1"/>
    <col min="6" max="6" width="14.5703125" customWidth="1"/>
    <col min="7" max="7" width="14.28515625" customWidth="1"/>
    <col min="8" max="8" width="24.42578125" bestFit="1" customWidth="1"/>
    <col min="9" max="9" width="24.140625" customWidth="1"/>
    <col min="10" max="11" width="9.140625" style="24"/>
  </cols>
  <sheetData>
    <row r="1" spans="1:9" x14ac:dyDescent="0.25">
      <c r="A1" s="30" t="s">
        <v>8</v>
      </c>
      <c r="B1" s="2" t="s">
        <v>9</v>
      </c>
      <c r="C1" s="1" t="s">
        <v>10</v>
      </c>
      <c r="D1" s="2" t="s">
        <v>11</v>
      </c>
      <c r="E1" s="3" t="s">
        <v>12</v>
      </c>
      <c r="F1" s="28" t="s">
        <v>13</v>
      </c>
      <c r="G1" s="18" t="s">
        <v>14</v>
      </c>
      <c r="H1" s="2" t="s">
        <v>15</v>
      </c>
      <c r="I1" s="4" t="s">
        <v>16</v>
      </c>
    </row>
    <row r="2" spans="1:9" x14ac:dyDescent="0.25">
      <c r="A2" s="5" t="s">
        <v>0</v>
      </c>
      <c r="B2" s="23">
        <v>6510649</v>
      </c>
      <c r="C2" s="6">
        <f>B2/B9</f>
        <v>0.64183163841607405</v>
      </c>
      <c r="D2" s="7">
        <v>6555815</v>
      </c>
      <c r="E2" s="6">
        <f>D2/D9</f>
        <v>0.63136815252959844</v>
      </c>
      <c r="F2" s="7">
        <v>6981625</v>
      </c>
      <c r="G2" s="19">
        <f>F2/F9</f>
        <v>0.63385741200874779</v>
      </c>
      <c r="H2" s="26">
        <f>F2-B2</f>
        <v>470976</v>
      </c>
      <c r="I2" s="8">
        <f>(F2-B2)/B2</f>
        <v>7.2339332069660034E-2</v>
      </c>
    </row>
    <row r="3" spans="1:9" x14ac:dyDescent="0.25">
      <c r="A3" s="5" t="s">
        <v>5</v>
      </c>
      <c r="B3" s="10">
        <v>1941149</v>
      </c>
      <c r="C3" s="8">
        <f>B3/B9</f>
        <v>0.19136200447600904</v>
      </c>
      <c r="D3" s="9">
        <v>2074119</v>
      </c>
      <c r="E3" s="8">
        <f>D3/D9</f>
        <v>0.19975131713700556</v>
      </c>
      <c r="F3" s="9">
        <v>2205621</v>
      </c>
      <c r="G3" s="20">
        <f>F3/F9</f>
        <v>0.20024696527415126</v>
      </c>
      <c r="H3" s="25">
        <f t="shared" ref="H3:H8" si="0">F3-B3</f>
        <v>264472</v>
      </c>
      <c r="I3" s="8">
        <f t="shared" ref="I3:I8" si="1">(F3-B3)/B3</f>
        <v>0.13624507958945964</v>
      </c>
    </row>
    <row r="4" spans="1:9" x14ac:dyDescent="0.25">
      <c r="A4" s="5" t="s">
        <v>2</v>
      </c>
      <c r="B4" s="10">
        <v>676670</v>
      </c>
      <c r="C4" s="8">
        <f>B4/B9</f>
        <v>6.6707361242635696E-2</v>
      </c>
      <c r="D4" s="9">
        <v>663146</v>
      </c>
      <c r="E4" s="8">
        <f>D4/D9</f>
        <v>6.3865326412870571E-2</v>
      </c>
      <c r="F4" s="9">
        <v>624413</v>
      </c>
      <c r="G4" s="20">
        <f>F4/F9</f>
        <v>5.6690069748034047E-2</v>
      </c>
      <c r="H4" s="25">
        <f t="shared" si="0"/>
        <v>-52257</v>
      </c>
      <c r="I4" s="8">
        <f t="shared" si="1"/>
        <v>-7.7226713168900646E-2</v>
      </c>
    </row>
    <row r="5" spans="1:9" x14ac:dyDescent="0.25">
      <c r="A5" s="5" t="s">
        <v>1</v>
      </c>
      <c r="B5" s="10">
        <v>411879</v>
      </c>
      <c r="C5" s="8">
        <f>B5/B9</f>
        <v>4.0603782111303215E-2</v>
      </c>
      <c r="D5" s="9">
        <v>375239</v>
      </c>
      <c r="E5" s="8">
        <f>D5/D9</f>
        <v>3.6137986533642877E-2</v>
      </c>
      <c r="F5" s="9">
        <v>499551</v>
      </c>
      <c r="G5" s="20">
        <f>F5/F9</f>
        <v>4.5353926059675496E-2</v>
      </c>
      <c r="H5" s="25">
        <f t="shared" si="0"/>
        <v>87672</v>
      </c>
      <c r="I5" s="8">
        <f t="shared" si="1"/>
        <v>0.21285863081147618</v>
      </c>
    </row>
    <row r="6" spans="1:9" x14ac:dyDescent="0.25">
      <c r="A6" s="5" t="s">
        <v>4</v>
      </c>
      <c r="B6" s="10">
        <v>309989</v>
      </c>
      <c r="C6" s="8">
        <f>B6/B9</f>
        <v>3.0559280305382824E-2</v>
      </c>
      <c r="D6" s="9">
        <v>402692</v>
      </c>
      <c r="E6" s="8">
        <f>D6/D9</f>
        <v>3.8781891203221723E-2</v>
      </c>
      <c r="F6" s="9">
        <v>395380</v>
      </c>
      <c r="G6" s="20">
        <f>F6/F9</f>
        <v>3.5896305453246014E-2</v>
      </c>
      <c r="H6" s="25">
        <f t="shared" si="0"/>
        <v>85391</v>
      </c>
      <c r="I6" s="8">
        <f t="shared" si="1"/>
        <v>0.27546461326047056</v>
      </c>
    </row>
    <row r="7" spans="1:9" x14ac:dyDescent="0.25">
      <c r="A7" s="5" t="s">
        <v>6</v>
      </c>
      <c r="B7" s="10">
        <v>256839</v>
      </c>
      <c r="C7" s="8">
        <f>B7/B9</f>
        <v>2.5319656485727621E-2</v>
      </c>
      <c r="D7" s="9">
        <v>272788</v>
      </c>
      <c r="E7" s="8">
        <f>D7/D9</f>
        <v>2.6271280625253166E-2</v>
      </c>
      <c r="F7" s="9">
        <v>265445</v>
      </c>
      <c r="G7" s="20">
        <f>F7/F9</f>
        <v>2.4099587235158298E-2</v>
      </c>
      <c r="H7" s="25">
        <f t="shared" si="0"/>
        <v>8606</v>
      </c>
      <c r="I7" s="8">
        <f t="shared" si="1"/>
        <v>3.3507372322739148E-2</v>
      </c>
    </row>
    <row r="8" spans="1:9" x14ac:dyDescent="0.25">
      <c r="A8" s="5" t="s">
        <v>3</v>
      </c>
      <c r="B8" s="12">
        <v>36683</v>
      </c>
      <c r="C8" s="11">
        <f>B8/B9</f>
        <v>3.6162769628675794E-3</v>
      </c>
      <c r="D8" s="9">
        <v>39707</v>
      </c>
      <c r="E8" s="11">
        <f>D8/D9</f>
        <v>3.8240455584077284E-3</v>
      </c>
      <c r="F8" s="9">
        <v>42469</v>
      </c>
      <c r="G8" s="21">
        <f>F8/F9</f>
        <v>3.8557342209871639E-3</v>
      </c>
      <c r="H8" s="25">
        <f t="shared" si="0"/>
        <v>5786</v>
      </c>
      <c r="I8" s="8">
        <f t="shared" si="1"/>
        <v>0.1577297385710002</v>
      </c>
    </row>
    <row r="9" spans="1:9" x14ac:dyDescent="0.25">
      <c r="A9" s="13" t="s">
        <v>7</v>
      </c>
      <c r="B9" s="14">
        <f>SUM(B2:B8)</f>
        <v>10143858</v>
      </c>
      <c r="C9" s="15">
        <v>1</v>
      </c>
      <c r="D9" s="16">
        <f>SUM(D2:D8)</f>
        <v>10383506</v>
      </c>
      <c r="E9" s="17">
        <v>1</v>
      </c>
      <c r="F9" s="29">
        <f>SUM(F2:F8)</f>
        <v>11014504</v>
      </c>
      <c r="G9" s="22">
        <f>SUM(G2:G8)</f>
        <v>1</v>
      </c>
      <c r="H9" s="14">
        <f>F9-B9</f>
        <v>870646</v>
      </c>
      <c r="I9" s="15">
        <f>(F9-B9)/B9</f>
        <v>8.582986867521214E-2</v>
      </c>
    </row>
    <row r="11" spans="1:9" x14ac:dyDescent="0.25">
      <c r="B11" s="27"/>
    </row>
    <row r="12" spans="1:9" x14ac:dyDescent="0.25">
      <c r="B12" s="27"/>
    </row>
    <row r="13" spans="1:9" x14ac:dyDescent="0.25">
      <c r="B13" s="27"/>
    </row>
    <row r="14" spans="1:9" x14ac:dyDescent="0.25">
      <c r="B14" s="27"/>
    </row>
    <row r="15" spans="1:9" x14ac:dyDescent="0.25">
      <c r="B15" s="27"/>
    </row>
    <row r="16" spans="1:9" x14ac:dyDescent="0.25">
      <c r="B16" s="27"/>
    </row>
    <row r="17" spans="2:2" x14ac:dyDescent="0.25">
      <c r="B17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2019-07-08T18:10:39Z</dcterms:modified>
</cp:coreProperties>
</file>