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F23" i="1"/>
  <c r="G20" i="1" s="1"/>
  <c r="G7" i="1" l="1"/>
  <c r="G18" i="1"/>
  <c r="G3" i="1"/>
  <c r="G11" i="1"/>
  <c r="G22" i="1"/>
  <c r="G15" i="1"/>
  <c r="G2" i="1"/>
  <c r="G10" i="1"/>
  <c r="G6" i="1"/>
  <c r="G14" i="1"/>
  <c r="G19" i="1"/>
  <c r="G4" i="1"/>
  <c r="G8" i="1"/>
  <c r="G12" i="1"/>
  <c r="G16" i="1"/>
  <c r="G5" i="1"/>
  <c r="G9" i="1"/>
  <c r="G13" i="1"/>
  <c r="G17" i="1"/>
  <c r="G21" i="1"/>
  <c r="D23" i="1"/>
  <c r="E17" i="1" s="1"/>
  <c r="B23" i="1"/>
  <c r="H23" i="1" s="1"/>
  <c r="E20" i="1"/>
  <c r="C20" i="1"/>
  <c r="C16" i="1"/>
  <c r="E15" i="1"/>
  <c r="C14" i="1"/>
  <c r="E12" i="1"/>
  <c r="C12" i="1"/>
  <c r="C10" i="1"/>
  <c r="C8" i="1"/>
  <c r="E7" i="1"/>
  <c r="C6" i="1"/>
  <c r="E4" i="1"/>
  <c r="C4" i="1"/>
  <c r="C2" i="1"/>
  <c r="C18" i="1" l="1"/>
  <c r="E2" i="1"/>
  <c r="E5" i="1"/>
  <c r="E10" i="1"/>
  <c r="E13" i="1"/>
  <c r="E18" i="1"/>
  <c r="E21" i="1"/>
  <c r="G23" i="1"/>
  <c r="E3" i="1"/>
  <c r="E8" i="1"/>
  <c r="E11" i="1"/>
  <c r="E16" i="1"/>
  <c r="E19" i="1"/>
  <c r="E22" i="1"/>
  <c r="E6" i="1"/>
  <c r="E9" i="1"/>
  <c r="E14" i="1"/>
  <c r="I23" i="1"/>
  <c r="C3" i="1"/>
  <c r="C5" i="1"/>
  <c r="C7" i="1"/>
  <c r="C9" i="1"/>
  <c r="C11" i="1"/>
  <c r="C13" i="1"/>
  <c r="C15" i="1"/>
  <c r="C17" i="1"/>
  <c r="C19" i="1"/>
  <c r="C21" i="1"/>
  <c r="C22" i="1"/>
</calcChain>
</file>

<file path=xl/sharedStrings.xml><?xml version="1.0" encoding="utf-8"?>
<sst xmlns="http://schemas.openxmlformats.org/spreadsheetml/2006/main" count="31" uniqueCount="31">
  <si>
    <t>Teachers</t>
  </si>
  <si>
    <t>Paraprofessionals</t>
  </si>
  <si>
    <t>Leadership</t>
  </si>
  <si>
    <t>Other School Staff</t>
  </si>
  <si>
    <t>Counseling Services</t>
  </si>
  <si>
    <t>Related Services</t>
  </si>
  <si>
    <t>Before/Afterschool</t>
  </si>
  <si>
    <t>Professional Development</t>
  </si>
  <si>
    <t>Parent Involvement</t>
  </si>
  <si>
    <t>Contracted Services</t>
  </si>
  <si>
    <t>Summer School</t>
  </si>
  <si>
    <t>Textbooks</t>
  </si>
  <si>
    <t>Other Classroom Staff</t>
  </si>
  <si>
    <t>Libraries/Librarians</t>
  </si>
  <si>
    <t>Instructional Supplies/Equipment</t>
  </si>
  <si>
    <t>Other Transporation</t>
  </si>
  <si>
    <t>Other Admin OTPS</t>
  </si>
  <si>
    <t>Attendance and Outreach</t>
  </si>
  <si>
    <t>Other Classroom OTPS</t>
  </si>
  <si>
    <t>TOTAL</t>
  </si>
  <si>
    <t>Equipment/Furniture/Supplies/Facilities</t>
  </si>
  <si>
    <t>Bilingual/English as a Second Language (ESL)</t>
  </si>
  <si>
    <t>Use of Funds (Dollars in Thousands)</t>
  </si>
  <si>
    <t>Amount 2013-2014</t>
  </si>
  <si>
    <t>Percent 2013-2014</t>
  </si>
  <si>
    <t>Amount 2014-2015</t>
  </si>
  <si>
    <t>Percent 2014-2015</t>
  </si>
  <si>
    <t>Amount 2015-2016</t>
  </si>
  <si>
    <t>Percent 2015-2016</t>
  </si>
  <si>
    <t>Amount Change since 2013-2014</t>
  </si>
  <si>
    <t>Percent Change since 2013-2014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</si>
</sst>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8" xfId="0" applyFont="1" applyBorder="1" applyAlignment="1">
      <alignment horizontal="left" wrapText="1"/>
    </xf>
    <xf numFmtId="164" fontId="3" fillId="0" borderId="6" xfId="0" applyNumberFormat="1" applyFont="1" applyBorder="1" applyAlignment="1">
      <alignment horizontal="center"/>
    </xf>
    <xf numFmtId="9" fontId="3" fillId="0" borderId="7" xfId="2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4" fillId="0" borderId="10" xfId="0" applyFont="1" applyBorder="1"/>
    <xf numFmtId="164" fontId="5" fillId="0" borderId="0" xfId="1" applyNumberFormat="1" applyFont="1"/>
    <xf numFmtId="165" fontId="5" fillId="0" borderId="2" xfId="2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5" fontId="5" fillId="0" borderId="12" xfId="2" applyNumberFormat="1" applyFont="1" applyBorder="1" applyAlignment="1">
      <alignment horizontal="right"/>
    </xf>
    <xf numFmtId="166" fontId="5" fillId="0" borderId="0" xfId="1" applyNumberFormat="1" applyFont="1"/>
    <xf numFmtId="166" fontId="5" fillId="0" borderId="0" xfId="1" applyNumberFormat="1" applyFont="1" applyBorder="1" applyAlignment="1">
      <alignment horizontal="right"/>
    </xf>
    <xf numFmtId="0" fontId="3" fillId="0" borderId="5" xfId="0" applyFont="1" applyFill="1" applyBorder="1"/>
    <xf numFmtId="164" fontId="2" fillId="0" borderId="11" xfId="0" applyNumberFormat="1" applyFont="1" applyBorder="1" applyAlignment="1">
      <alignment horizontal="right"/>
    </xf>
    <xf numFmtId="165" fontId="2" fillId="0" borderId="12" xfId="0" applyNumberFormat="1" applyFont="1" applyBorder="1" applyAlignment="1">
      <alignment horizontal="right"/>
    </xf>
    <xf numFmtId="164" fontId="2" fillId="0" borderId="9" xfId="0" applyNumberFormat="1" applyFont="1" applyBorder="1" applyAlignment="1">
      <alignment horizontal="right"/>
    </xf>
    <xf numFmtId="165" fontId="2" fillId="0" borderId="7" xfId="2" applyNumberFormat="1" applyFont="1" applyBorder="1" applyAlignment="1">
      <alignment horizontal="right"/>
    </xf>
    <xf numFmtId="166" fontId="5" fillId="0" borderId="1" xfId="1" applyNumberFormat="1" applyFont="1" applyBorder="1" applyAlignment="1">
      <alignment horizontal="right"/>
    </xf>
    <xf numFmtId="166" fontId="5" fillId="0" borderId="3" xfId="1" applyNumberFormat="1" applyFont="1" applyBorder="1" applyAlignment="1">
      <alignment horizontal="right"/>
    </xf>
    <xf numFmtId="164" fontId="0" fillId="0" borderId="0" xfId="0" applyNumberFormat="1"/>
    <xf numFmtId="164" fontId="5" fillId="0" borderId="0" xfId="0" applyNumberFormat="1" applyFont="1"/>
    <xf numFmtId="165" fontId="2" fillId="0" borderId="13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5" fontId="3" fillId="0" borderId="12" xfId="2" applyNumberFormat="1" applyFont="1" applyBorder="1" applyAlignment="1">
      <alignment horizontal="center"/>
    </xf>
    <xf numFmtId="165" fontId="5" fillId="0" borderId="11" xfId="2" applyNumberFormat="1" applyFont="1" applyBorder="1" applyAlignment="1">
      <alignment horizontal="right"/>
    </xf>
    <xf numFmtId="165" fontId="5" fillId="0" borderId="0" xfId="2" applyNumberFormat="1" applyFont="1" applyBorder="1" applyAlignment="1">
      <alignment horizontal="right"/>
    </xf>
    <xf numFmtId="165" fontId="5" fillId="0" borderId="4" xfId="2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B28" sqref="B28"/>
    </sheetView>
  </sheetViews>
  <sheetFormatPr defaultRowHeight="15" x14ac:dyDescent="0.25"/>
  <cols>
    <col min="1" max="1" width="50.140625" bestFit="1" customWidth="1"/>
    <col min="2" max="2" width="14.5703125" bestFit="1" customWidth="1"/>
    <col min="3" max="3" width="14.28515625" bestFit="1" customWidth="1"/>
    <col min="4" max="4" width="14.5703125" bestFit="1" customWidth="1"/>
    <col min="5" max="5" width="14.28515625" bestFit="1" customWidth="1"/>
    <col min="6" max="6" width="14.5703125" bestFit="1" customWidth="1"/>
    <col min="7" max="7" width="14.28515625" bestFit="1" customWidth="1"/>
    <col min="8" max="8" width="24.42578125" bestFit="1" customWidth="1"/>
    <col min="9" max="9" width="24.140625" bestFit="1" customWidth="1"/>
    <col min="10" max="10" width="31.42578125" bestFit="1" customWidth="1"/>
    <col min="11" max="11" width="13.85546875" bestFit="1" customWidth="1"/>
  </cols>
  <sheetData>
    <row r="1" spans="1:11" x14ac:dyDescent="0.25">
      <c r="A1" s="1" t="s">
        <v>22</v>
      </c>
      <c r="B1" s="2" t="s">
        <v>23</v>
      </c>
      <c r="C1" s="3" t="s">
        <v>24</v>
      </c>
      <c r="D1" s="2" t="s">
        <v>25</v>
      </c>
      <c r="E1" s="3" t="s">
        <v>26</v>
      </c>
      <c r="F1" s="2" t="s">
        <v>27</v>
      </c>
      <c r="G1" s="3" t="s">
        <v>28</v>
      </c>
      <c r="H1" s="4" t="s">
        <v>29</v>
      </c>
      <c r="I1" s="23" t="s">
        <v>30</v>
      </c>
    </row>
    <row r="2" spans="1:11" x14ac:dyDescent="0.25">
      <c r="A2" s="5" t="s">
        <v>0</v>
      </c>
      <c r="B2" s="6">
        <v>5963426</v>
      </c>
      <c r="C2" s="7">
        <f>B2/B23</f>
        <v>0.58788539823802743</v>
      </c>
      <c r="D2" s="6">
        <v>6060124</v>
      </c>
      <c r="E2" s="7">
        <f>D2/D23</f>
        <v>0.58362984525650585</v>
      </c>
      <c r="F2" s="20">
        <v>6522223</v>
      </c>
      <c r="G2" s="24">
        <f>F2/F23</f>
        <v>0.59214858880617771</v>
      </c>
      <c r="H2" s="8">
        <f>F2-B2</f>
        <v>558797</v>
      </c>
      <c r="I2" s="9">
        <f>(F2-B2)/B2</f>
        <v>9.3704021815647576E-2</v>
      </c>
      <c r="K2" s="19"/>
    </row>
    <row r="3" spans="1:11" x14ac:dyDescent="0.25">
      <c r="A3" s="5" t="s">
        <v>1</v>
      </c>
      <c r="B3" s="10">
        <v>764231</v>
      </c>
      <c r="C3" s="7">
        <f>B3/B23</f>
        <v>7.5339284126414233E-2</v>
      </c>
      <c r="D3" s="10">
        <v>862065</v>
      </c>
      <c r="E3" s="7">
        <f>D3/D23</f>
        <v>8.3022535933431355E-2</v>
      </c>
      <c r="F3" s="10">
        <v>963783</v>
      </c>
      <c r="G3" s="25">
        <f>F3/F23</f>
        <v>8.7501261972395675E-2</v>
      </c>
      <c r="H3" s="17">
        <f t="shared" ref="H3:H23" si="0">F3-B3</f>
        <v>199552</v>
      </c>
      <c r="I3" s="7">
        <f t="shared" ref="I3:I23" si="1">(F3-B3)/B3</f>
        <v>0.26111476765532937</v>
      </c>
      <c r="K3" s="19"/>
    </row>
    <row r="4" spans="1:11" x14ac:dyDescent="0.25">
      <c r="A4" s="5" t="s">
        <v>2</v>
      </c>
      <c r="B4" s="10">
        <v>688192</v>
      </c>
      <c r="C4" s="7">
        <f>B4/B23</f>
        <v>6.7843220991461034E-2</v>
      </c>
      <c r="D4" s="10">
        <v>698604</v>
      </c>
      <c r="E4" s="7">
        <f>D4/D23</f>
        <v>6.7280165292917443E-2</v>
      </c>
      <c r="F4" s="10">
        <v>721622</v>
      </c>
      <c r="G4" s="25">
        <f>F4/F23</f>
        <v>6.5515614684056589E-2</v>
      </c>
      <c r="H4" s="17">
        <f t="shared" si="0"/>
        <v>33430</v>
      </c>
      <c r="I4" s="7">
        <f t="shared" si="1"/>
        <v>4.8576560029759137E-2</v>
      </c>
      <c r="K4" s="19"/>
    </row>
    <row r="5" spans="1:11" x14ac:dyDescent="0.25">
      <c r="A5" s="5" t="s">
        <v>3</v>
      </c>
      <c r="B5" s="11">
        <v>597410</v>
      </c>
      <c r="C5" s="7">
        <f>B5/B23</f>
        <v>5.8893766060211017E-2</v>
      </c>
      <c r="D5" s="10">
        <v>600569</v>
      </c>
      <c r="E5" s="7">
        <f>D5/D23</f>
        <v>5.7838749262532331E-2</v>
      </c>
      <c r="F5" s="10">
        <v>555292</v>
      </c>
      <c r="G5" s="25">
        <f>F5/F23</f>
        <v>5.0414616945075333E-2</v>
      </c>
      <c r="H5" s="17">
        <f t="shared" si="0"/>
        <v>-42118</v>
      </c>
      <c r="I5" s="7">
        <f t="shared" si="1"/>
        <v>-7.050099596591955E-2</v>
      </c>
      <c r="K5" s="19"/>
    </row>
    <row r="6" spans="1:11" x14ac:dyDescent="0.25">
      <c r="A6" s="5" t="s">
        <v>4</v>
      </c>
      <c r="B6" s="10">
        <v>473421</v>
      </c>
      <c r="C6" s="7">
        <f>B6/B23</f>
        <v>4.6670704578080646E-2</v>
      </c>
      <c r="D6" s="10">
        <v>484146</v>
      </c>
      <c r="E6" s="7">
        <f>D6/D23</f>
        <v>4.6626447752811044E-2</v>
      </c>
      <c r="F6" s="10">
        <v>509307</v>
      </c>
      <c r="G6" s="25">
        <f>F6/F23</f>
        <v>4.6239667260550274E-2</v>
      </c>
      <c r="H6" s="17">
        <f t="shared" si="0"/>
        <v>35886</v>
      </c>
      <c r="I6" s="7">
        <f t="shared" si="1"/>
        <v>7.580145367442509E-2</v>
      </c>
      <c r="K6" s="19"/>
    </row>
    <row r="7" spans="1:11" x14ac:dyDescent="0.25">
      <c r="A7" s="5" t="s">
        <v>5</v>
      </c>
      <c r="B7" s="10">
        <v>428303</v>
      </c>
      <c r="C7" s="7">
        <f>B7/B23</f>
        <v>4.2222889949760735E-2</v>
      </c>
      <c r="D7" s="10">
        <v>434573</v>
      </c>
      <c r="E7" s="7">
        <f>D7/D23</f>
        <v>4.1852241429821489E-2</v>
      </c>
      <c r="F7" s="10">
        <v>474966</v>
      </c>
      <c r="G7" s="25">
        <f>F7/F23</f>
        <v>4.3121869128196787E-2</v>
      </c>
      <c r="H7" s="17">
        <f t="shared" si="0"/>
        <v>46663</v>
      </c>
      <c r="I7" s="7">
        <f t="shared" si="1"/>
        <v>0.10894857145525481</v>
      </c>
      <c r="K7" s="19"/>
    </row>
    <row r="8" spans="1:11" x14ac:dyDescent="0.25">
      <c r="A8" s="5" t="s">
        <v>6</v>
      </c>
      <c r="B8" s="10">
        <v>359274</v>
      </c>
      <c r="C8" s="7">
        <f>B8/B23</f>
        <v>3.5417885384436569E-2</v>
      </c>
      <c r="D8" s="10">
        <v>361035</v>
      </c>
      <c r="E8" s="7">
        <f>D8/D23</f>
        <v>3.4770047804662509E-2</v>
      </c>
      <c r="F8" s="10">
        <v>408819</v>
      </c>
      <c r="G8" s="25">
        <f>F8/F23</f>
        <v>3.7116423944282918E-2</v>
      </c>
      <c r="H8" s="17">
        <f t="shared" si="0"/>
        <v>49545</v>
      </c>
      <c r="I8" s="7">
        <f t="shared" si="1"/>
        <v>0.13790310459426511</v>
      </c>
      <c r="K8" s="19"/>
    </row>
    <row r="9" spans="1:11" x14ac:dyDescent="0.25">
      <c r="A9" s="5" t="s">
        <v>20</v>
      </c>
      <c r="B9" s="10">
        <v>240144</v>
      </c>
      <c r="C9" s="7">
        <f>B9/B23</f>
        <v>2.3673832973608266E-2</v>
      </c>
      <c r="D9" s="10">
        <v>244599</v>
      </c>
      <c r="E9" s="7">
        <f>D9/D23</f>
        <v>2.3556494309340217E-2</v>
      </c>
      <c r="F9" s="10">
        <v>249861</v>
      </c>
      <c r="G9" s="25">
        <f>F9/F23</f>
        <v>2.2684725521911836E-2</v>
      </c>
      <c r="H9" s="17">
        <f t="shared" si="0"/>
        <v>9717</v>
      </c>
      <c r="I9" s="7">
        <f t="shared" si="1"/>
        <v>4.0463222066759945E-2</v>
      </c>
      <c r="K9" s="19"/>
    </row>
    <row r="10" spans="1:11" x14ac:dyDescent="0.25">
      <c r="A10" s="5" t="s">
        <v>7</v>
      </c>
      <c r="B10" s="10">
        <v>200541</v>
      </c>
      <c r="C10" s="7">
        <f>B10/B23</f>
        <v>1.9769697091579948E-2</v>
      </c>
      <c r="D10" s="10">
        <v>166144</v>
      </c>
      <c r="E10" s="7">
        <f>D10/D23</f>
        <v>1.6000761207245414E-2</v>
      </c>
      <c r="F10" s="10">
        <v>161094</v>
      </c>
      <c r="G10" s="25">
        <f>F10/F23</f>
        <v>1.4625624540151785E-2</v>
      </c>
      <c r="H10" s="17">
        <f t="shared" si="0"/>
        <v>-39447</v>
      </c>
      <c r="I10" s="7">
        <f t="shared" si="1"/>
        <v>-0.196702918605173</v>
      </c>
      <c r="K10" s="19"/>
    </row>
    <row r="11" spans="1:11" x14ac:dyDescent="0.25">
      <c r="A11" s="5" t="s">
        <v>8</v>
      </c>
      <c r="B11" s="10">
        <v>120320</v>
      </c>
      <c r="C11" s="7">
        <f>B11/B23</f>
        <v>1.1861364778568469E-2</v>
      </c>
      <c r="D11" s="10">
        <v>118472</v>
      </c>
      <c r="E11" s="7">
        <f>D11/D23</f>
        <v>1.1409633701757384E-2</v>
      </c>
      <c r="F11" s="10">
        <v>122094</v>
      </c>
      <c r="G11" s="25">
        <f>F11/F23</f>
        <v>1.1084838681796293E-2</v>
      </c>
      <c r="H11" s="17">
        <f t="shared" si="0"/>
        <v>1774</v>
      </c>
      <c r="I11" s="7">
        <f t="shared" si="1"/>
        <v>1.4744015957446809E-2</v>
      </c>
      <c r="K11" s="19"/>
    </row>
    <row r="12" spans="1:11" x14ac:dyDescent="0.25">
      <c r="A12" s="5" t="s">
        <v>9</v>
      </c>
      <c r="B12" s="10">
        <v>88222</v>
      </c>
      <c r="C12" s="7">
        <f>B12/B23</f>
        <v>8.6970854678762258E-3</v>
      </c>
      <c r="D12" s="10">
        <v>95118</v>
      </c>
      <c r="E12" s="7">
        <f>D12/D23</f>
        <v>9.1604897228354278E-3</v>
      </c>
      <c r="F12" s="10">
        <v>103031</v>
      </c>
      <c r="G12" s="25">
        <f>F12/F23</f>
        <v>9.3541207121083259E-3</v>
      </c>
      <c r="H12" s="17">
        <f t="shared" si="0"/>
        <v>14809</v>
      </c>
      <c r="I12" s="7">
        <f t="shared" si="1"/>
        <v>0.16786062433406634</v>
      </c>
      <c r="K12" s="19"/>
    </row>
    <row r="13" spans="1:11" x14ac:dyDescent="0.25">
      <c r="A13" s="5" t="s">
        <v>10</v>
      </c>
      <c r="B13" s="10">
        <v>57008</v>
      </c>
      <c r="C13" s="7">
        <f>B13/B23</f>
        <v>5.6199524875052472E-3</v>
      </c>
      <c r="D13" s="10">
        <v>53562</v>
      </c>
      <c r="E13" s="7">
        <f>D13/D23</f>
        <v>5.1583732893302125E-3</v>
      </c>
      <c r="F13" s="10">
        <v>56948</v>
      </c>
      <c r="G13" s="25">
        <f>F13/F23</f>
        <v>5.1702736682468862E-3</v>
      </c>
      <c r="H13" s="17">
        <f t="shared" si="0"/>
        <v>-60</v>
      </c>
      <c r="I13" s="7">
        <f t="shared" si="1"/>
        <v>-1.0524838619141172E-3</v>
      </c>
      <c r="K13" s="19"/>
    </row>
    <row r="14" spans="1:11" x14ac:dyDescent="0.25">
      <c r="A14" s="5" t="s">
        <v>11</v>
      </c>
      <c r="B14" s="10">
        <v>45967</v>
      </c>
      <c r="C14" s="7">
        <f>B14/B23</f>
        <v>4.5315105948841158E-3</v>
      </c>
      <c r="D14" s="10">
        <v>54319</v>
      </c>
      <c r="E14" s="7">
        <f>D14/D23</f>
        <v>5.2312773739428666E-3</v>
      </c>
      <c r="F14" s="10">
        <v>54371</v>
      </c>
      <c r="G14" s="25">
        <f>F14/F23</f>
        <v>4.9363094334524734E-3</v>
      </c>
      <c r="H14" s="17">
        <f t="shared" si="0"/>
        <v>8404</v>
      </c>
      <c r="I14" s="7">
        <f t="shared" si="1"/>
        <v>0.18282681053799466</v>
      </c>
      <c r="K14" s="19"/>
    </row>
    <row r="15" spans="1:11" x14ac:dyDescent="0.25">
      <c r="A15" s="5" t="s">
        <v>12</v>
      </c>
      <c r="B15" s="10">
        <v>43689</v>
      </c>
      <c r="C15" s="7">
        <f>B15/B23</f>
        <v>4.3069412052100884E-3</v>
      </c>
      <c r="D15" s="10">
        <v>65303</v>
      </c>
      <c r="E15" s="7">
        <f>D15/D23</f>
        <v>6.2891089002115467E-3</v>
      </c>
      <c r="F15" s="10">
        <v>36484</v>
      </c>
      <c r="G15" s="25">
        <f>F15/F23</f>
        <v>3.3123597758010709E-3</v>
      </c>
      <c r="H15" s="17">
        <f t="shared" si="0"/>
        <v>-7205</v>
      </c>
      <c r="I15" s="7">
        <f t="shared" si="1"/>
        <v>-0.16491565382590584</v>
      </c>
      <c r="K15" s="19"/>
    </row>
    <row r="16" spans="1:11" x14ac:dyDescent="0.25">
      <c r="A16" s="5" t="s">
        <v>13</v>
      </c>
      <c r="B16" s="10">
        <v>23209</v>
      </c>
      <c r="C16" s="7">
        <f>B16/B23</f>
        <v>2.2879854982197109E-3</v>
      </c>
      <c r="D16" s="10">
        <v>22839</v>
      </c>
      <c r="E16" s="7">
        <f>D16/D23</f>
        <v>2.1995460878050247E-3</v>
      </c>
      <c r="F16" s="10">
        <v>25096</v>
      </c>
      <c r="G16" s="25">
        <f>F16/F23</f>
        <v>2.2784503051612674E-3</v>
      </c>
      <c r="H16" s="17">
        <f t="shared" si="0"/>
        <v>1887</v>
      </c>
      <c r="I16" s="7">
        <f t="shared" si="1"/>
        <v>8.1304666293248312E-2</v>
      </c>
      <c r="K16" s="19"/>
    </row>
    <row r="17" spans="1:11" x14ac:dyDescent="0.25">
      <c r="A17" s="5" t="s">
        <v>14</v>
      </c>
      <c r="B17" s="10">
        <v>28507</v>
      </c>
      <c r="C17" s="7">
        <f>B17/B23</f>
        <v>2.8102719892175148E-3</v>
      </c>
      <c r="D17" s="10">
        <v>38484</v>
      </c>
      <c r="E17" s="7">
        <f>D17/D23</f>
        <v>3.7062626053281041E-3</v>
      </c>
      <c r="F17" s="10">
        <v>24136</v>
      </c>
      <c r="G17" s="25">
        <f>F17/F23</f>
        <v>2.1912924994171323E-3</v>
      </c>
      <c r="H17" s="17">
        <f t="shared" si="0"/>
        <v>-4371</v>
      </c>
      <c r="I17" s="7">
        <f t="shared" si="1"/>
        <v>-0.15333076086575226</v>
      </c>
      <c r="K17" s="19"/>
    </row>
    <row r="18" spans="1:11" x14ac:dyDescent="0.25">
      <c r="A18" s="5" t="s">
        <v>15</v>
      </c>
      <c r="B18" s="10">
        <v>11125</v>
      </c>
      <c r="C18" s="7">
        <f>B18/B23</f>
        <v>1.0967227656380836E-3</v>
      </c>
      <c r="D18" s="10">
        <v>12446</v>
      </c>
      <c r="E18" s="7">
        <f>D18/D23</f>
        <v>1.1986317530899486E-3</v>
      </c>
      <c r="F18" s="10">
        <v>12473</v>
      </c>
      <c r="G18" s="25">
        <f>F18/F23</f>
        <v>1.1324159490068732E-3</v>
      </c>
      <c r="H18" s="17">
        <f t="shared" si="0"/>
        <v>1348</v>
      </c>
      <c r="I18" s="7">
        <f t="shared" si="1"/>
        <v>0.12116853932584269</v>
      </c>
      <c r="K18" s="19"/>
    </row>
    <row r="19" spans="1:11" x14ac:dyDescent="0.25">
      <c r="A19" s="5" t="s">
        <v>16</v>
      </c>
      <c r="B19" s="10">
        <v>3475</v>
      </c>
      <c r="C19" s="7">
        <f>B19/B23</f>
        <v>3.4257183016560364E-4</v>
      </c>
      <c r="D19" s="10">
        <v>3600</v>
      </c>
      <c r="E19" s="7">
        <f>D19/D23</f>
        <v>3.4670370489505185E-4</v>
      </c>
      <c r="F19" s="10">
        <v>3756</v>
      </c>
      <c r="G19" s="25">
        <f>F19/F23</f>
        <v>3.4100491497392893E-4</v>
      </c>
      <c r="H19" s="17">
        <f t="shared" si="0"/>
        <v>281</v>
      </c>
      <c r="I19" s="7">
        <f t="shared" si="1"/>
        <v>8.0863309352517981E-2</v>
      </c>
      <c r="K19" s="19"/>
    </row>
    <row r="20" spans="1:11" x14ac:dyDescent="0.25">
      <c r="A20" s="5" t="s">
        <v>21</v>
      </c>
      <c r="B20" s="10">
        <v>2652</v>
      </c>
      <c r="C20" s="7">
        <f>B20/B23</f>
        <v>2.6143899096379308E-4</v>
      </c>
      <c r="D20" s="10">
        <v>3025</v>
      </c>
      <c r="E20" s="7">
        <f>D20/D23</f>
        <v>2.9132741869653661E-4</v>
      </c>
      <c r="F20" s="10">
        <v>4331</v>
      </c>
      <c r="G20" s="25">
        <f>F20/F23</f>
        <v>3.9320880903942658E-4</v>
      </c>
      <c r="H20" s="17">
        <f t="shared" si="0"/>
        <v>1679</v>
      </c>
      <c r="I20" s="7">
        <f t="shared" si="1"/>
        <v>0.6331070889894419</v>
      </c>
      <c r="K20" s="19"/>
    </row>
    <row r="21" spans="1:11" x14ac:dyDescent="0.25">
      <c r="A21" s="5" t="s">
        <v>17</v>
      </c>
      <c r="B21" s="10">
        <v>3382</v>
      </c>
      <c r="C21" s="7">
        <f>B21/B23</f>
        <v>3.3340372075397741E-4</v>
      </c>
      <c r="D21" s="10">
        <v>2989</v>
      </c>
      <c r="E21" s="7">
        <f>D21/D23</f>
        <v>2.8786038164758606E-4</v>
      </c>
      <c r="F21" s="10">
        <v>2979</v>
      </c>
      <c r="G21" s="25">
        <f>F21/F23</f>
        <v>2.7046156594976952E-4</v>
      </c>
      <c r="H21" s="17">
        <f t="shared" si="0"/>
        <v>-403</v>
      </c>
      <c r="I21" s="7">
        <f t="shared" si="1"/>
        <v>-0.11916026020106446</v>
      </c>
      <c r="K21" s="19"/>
    </row>
    <row r="22" spans="1:11" x14ac:dyDescent="0.25">
      <c r="A22" s="5" t="s">
        <v>18</v>
      </c>
      <c r="B22" s="10">
        <v>1360</v>
      </c>
      <c r="C22" s="7">
        <f>B22/B23</f>
        <v>1.3407127741732979E-4</v>
      </c>
      <c r="D22" s="10">
        <v>1490</v>
      </c>
      <c r="E22" s="7">
        <f>D22/D23</f>
        <v>1.4349681119267424E-4</v>
      </c>
      <c r="F22" s="10">
        <v>1838</v>
      </c>
      <c r="G22" s="26">
        <f>F22/F23</f>
        <v>1.6687088224762549E-4</v>
      </c>
      <c r="H22" s="18">
        <f t="shared" si="0"/>
        <v>478</v>
      </c>
      <c r="I22" s="7">
        <f t="shared" si="1"/>
        <v>0.35147058823529409</v>
      </c>
      <c r="K22" s="19"/>
    </row>
    <row r="23" spans="1:11" x14ac:dyDescent="0.25">
      <c r="A23" s="12" t="s">
        <v>19</v>
      </c>
      <c r="B23" s="13">
        <f>SUM(B2:B22)</f>
        <v>10143858</v>
      </c>
      <c r="C23" s="14">
        <v>1</v>
      </c>
      <c r="D23" s="13">
        <f>SUM(D2:D22)</f>
        <v>10383506</v>
      </c>
      <c r="E23" s="14">
        <v>1</v>
      </c>
      <c r="F23" s="15">
        <f>SUM(F2:F22)</f>
        <v>11014504</v>
      </c>
      <c r="G23" s="21">
        <f>SUM(G2:G22)</f>
        <v>1.0000000000000002</v>
      </c>
      <c r="H23" s="22">
        <f t="shared" si="0"/>
        <v>870646</v>
      </c>
      <c r="I23" s="16">
        <f t="shared" si="1"/>
        <v>8.582986867521214E-2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2019-07-08T18:20:43Z</dcterms:modified>
</cp:coreProperties>
</file>