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/>
  <mc:AlternateContent xmlns:mc="http://schemas.openxmlformats.org/markup-compatibility/2006">
    <mc:Choice Requires="x15">
      <x15ac:absPath xmlns:x15ac="http://schemas.microsoft.com/office/spreadsheetml/2010/11/ac" url="/Users/gabriellamaia/Documents/desafio_bradesco/0.bases/"/>
    </mc:Choice>
  </mc:AlternateContent>
  <xr:revisionPtr revIDLastSave="0" documentId="13_ncr:1_{573CD53D-D32E-0948-B4C4-0FDEE3B4E72B}" xr6:coauthVersionLast="47" xr6:coauthVersionMax="47" xr10:uidLastSave="{00000000-0000-0000-0000-000000000000}"/>
  <bookViews>
    <workbookView xWindow="0" yWindow="740" windowWidth="29400" windowHeight="17080" tabRatio="792" activeTab="1" xr2:uid="{00000000-000D-0000-FFFF-FFFF00000000}"/>
  </bookViews>
  <sheets>
    <sheet name="O QUE FAZER" sheetId="19" r:id="rId1"/>
    <sheet name="MEDIA DETAIL RESULTS" sheetId="18" r:id="rId2"/>
    <sheet name="GRAFICOS E ANALISES" sheetId="20" r:id="rId3"/>
  </sheets>
  <externalReferences>
    <externalReference r:id="rId4"/>
  </externalReferences>
  <definedNames>
    <definedName name="_xlnm._FilterDatabase" localSheetId="1" hidden="1">'MEDIA DETAIL RESULTS'!$B$13:$O$20</definedName>
    <definedName name="_xlnm.Print_Area" localSheetId="1">'MEDIA DETAIL RESULTS'!$A$1:$Q$21</definedName>
    <definedName name="compra">#REF!</definedName>
    <definedName name="lista_canais_adnetwork">[1]Listas!$F$94:$F$124</definedName>
    <definedName name="lista_canais_pesquisa">[1]Listas!$D$91:$D$93</definedName>
    <definedName name="lista_canais_portais">[1]Listas!$F$3:$F$65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" i="18" l="1"/>
  <c r="O60" i="18"/>
  <c r="O59" i="18"/>
  <c r="O58" i="18"/>
  <c r="O57" i="18"/>
  <c r="O56" i="18"/>
  <c r="O55" i="18"/>
  <c r="O54" i="18"/>
  <c r="O53" i="18"/>
  <c r="O52" i="18"/>
  <c r="O51" i="18"/>
  <c r="O50" i="18"/>
  <c r="O49" i="18"/>
  <c r="O48" i="18"/>
  <c r="O47" i="18"/>
  <c r="O46" i="18"/>
  <c r="O45" i="18"/>
  <c r="O44" i="18"/>
  <c r="O43" i="18"/>
  <c r="O42" i="18"/>
  <c r="O41" i="18"/>
  <c r="O40" i="18"/>
  <c r="O39" i="18"/>
  <c r="O38" i="18"/>
  <c r="O37" i="18"/>
  <c r="O36" i="18"/>
  <c r="O35" i="18"/>
  <c r="O34" i="18"/>
  <c r="O33" i="18"/>
  <c r="O32" i="18"/>
  <c r="O31" i="18"/>
  <c r="O30" i="18"/>
  <c r="O29" i="18"/>
  <c r="O28" i="18"/>
  <c r="O27" i="18"/>
  <c r="O19" i="18"/>
  <c r="O18" i="18"/>
  <c r="O17" i="18"/>
  <c r="O16" i="18"/>
  <c r="O15" i="18"/>
  <c r="N61" i="18"/>
  <c r="N60" i="18"/>
  <c r="N59" i="18"/>
  <c r="N58" i="18"/>
  <c r="N57" i="18"/>
  <c r="N56" i="18"/>
  <c r="N55" i="18"/>
  <c r="N54" i="18"/>
  <c r="N53" i="18"/>
  <c r="N52" i="18"/>
  <c r="N51" i="18"/>
  <c r="N50" i="18"/>
  <c r="N49" i="18"/>
  <c r="N48" i="18"/>
  <c r="N47" i="18"/>
  <c r="N46" i="18"/>
  <c r="N45" i="18"/>
  <c r="N44" i="18"/>
  <c r="N43" i="18"/>
  <c r="N42" i="18"/>
  <c r="N41" i="18"/>
  <c r="N40" i="18"/>
  <c r="N39" i="18"/>
  <c r="N38" i="18"/>
  <c r="N37" i="18"/>
  <c r="N36" i="18"/>
  <c r="N35" i="18"/>
  <c r="N34" i="18"/>
  <c r="N33" i="18"/>
  <c r="N32" i="18"/>
  <c r="N31" i="18"/>
  <c r="N30" i="18"/>
  <c r="N29" i="18"/>
  <c r="N28" i="18"/>
  <c r="N27" i="18"/>
  <c r="N19" i="18"/>
  <c r="N18" i="18"/>
  <c r="N17" i="18"/>
  <c r="N16" i="18"/>
  <c r="N15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19" i="18"/>
  <c r="L18" i="18"/>
  <c r="L17" i="18"/>
  <c r="L16" i="18"/>
  <c r="L15" i="18"/>
  <c r="K20" i="18"/>
  <c r="J20" i="18"/>
  <c r="H20" i="18"/>
  <c r="G20" i="18"/>
  <c r="H61" i="18"/>
  <c r="I61" i="18" s="1"/>
  <c r="I16" i="18"/>
  <c r="I15" i="18"/>
  <c r="H55" i="18"/>
  <c r="I55" i="18" s="1"/>
  <c r="H60" i="18"/>
  <c r="I60" i="18" s="1"/>
  <c r="H59" i="18"/>
  <c r="H58" i="18"/>
  <c r="I58" i="18" s="1"/>
  <c r="H57" i="18"/>
  <c r="I57" i="18" s="1"/>
  <c r="H56" i="18"/>
  <c r="I56" i="18" s="1"/>
  <c r="M62" i="18"/>
  <c r="K62" i="18"/>
  <c r="J62" i="18"/>
  <c r="H51" i="18"/>
  <c r="I51" i="18" s="1"/>
  <c r="H50" i="18"/>
  <c r="I50" i="18" s="1"/>
  <c r="H49" i="18"/>
  <c r="I49" i="18" s="1"/>
  <c r="H27" i="18"/>
  <c r="I27" i="18" s="1"/>
  <c r="I34" i="18"/>
  <c r="I29" i="18"/>
  <c r="I28" i="18"/>
  <c r="I30" i="18"/>
  <c r="I31" i="18"/>
  <c r="I32" i="18"/>
  <c r="I33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59" i="18"/>
  <c r="G62" i="18"/>
  <c r="I18" i="18"/>
  <c r="I19" i="18"/>
  <c r="I17" i="18"/>
  <c r="M20" i="18"/>
  <c r="H62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Gabriella Maia</author>
  </authors>
  <commentList>
    <comment ref="N14" authorId="0" shapeId="0" xr:uid="{D627AFD9-E86B-E84D-BD97-A97A909C5DE8}">
      <text>
        <r>
          <rPr>
            <b/>
            <sz val="10"/>
            <color rgb="FF000000"/>
            <rFont val="Tahoma"/>
            <family val="2"/>
          </rPr>
          <t>Gabriella Maia: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Custo por Click</t>
        </r>
      </text>
    </comment>
    <comment ref="O14" authorId="0" shapeId="0" xr:uid="{6A775A9F-E9AF-5C45-B3C3-AB8AC01BFABA}">
      <text>
        <r>
          <rPr>
            <b/>
            <sz val="10"/>
            <color rgb="FF000000"/>
            <rFont val="Tahoma"/>
            <family val="2"/>
          </rPr>
          <t>Gabriella Maia: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Custo por Mil Impressões</t>
        </r>
      </text>
    </comment>
  </commentList>
</comments>
</file>

<file path=xl/sharedStrings.xml><?xml version="1.0" encoding="utf-8"?>
<sst xmlns="http://schemas.openxmlformats.org/spreadsheetml/2006/main" count="226" uniqueCount="95">
  <si>
    <t>MEDIA RESULTS</t>
  </si>
  <si>
    <t>MEDIA DETAIL - Always On</t>
  </si>
  <si>
    <t>PLAYERS</t>
  </si>
  <si>
    <t>GOAL</t>
  </si>
  <si>
    <t>BASIC MEDIA INFORMATION</t>
  </si>
  <si>
    <t>$</t>
  </si>
  <si>
    <t>site</t>
  </si>
  <si>
    <t>channel</t>
  </si>
  <si>
    <t>format</t>
  </si>
  <si>
    <t>goal</t>
  </si>
  <si>
    <t>planned</t>
  </si>
  <si>
    <t>real</t>
  </si>
  <si>
    <t>delta</t>
  </si>
  <si>
    <t>imp</t>
  </si>
  <si>
    <t>clicks</t>
  </si>
  <si>
    <t>CTR (%)</t>
  </si>
  <si>
    <t>investment</t>
  </si>
  <si>
    <t>Yahoo!</t>
  </si>
  <si>
    <t>Search</t>
  </si>
  <si>
    <t>Links Patrocinados</t>
  </si>
  <si>
    <t>Cliques</t>
  </si>
  <si>
    <t>Google</t>
  </si>
  <si>
    <t>Facebook</t>
  </si>
  <si>
    <t>ROS</t>
  </si>
  <si>
    <t>Sponsored Stories</t>
  </si>
  <si>
    <t>Page Post Desktop</t>
  </si>
  <si>
    <t>Page Post Mobile</t>
  </si>
  <si>
    <t>Total</t>
  </si>
  <si>
    <t>-</t>
  </si>
  <si>
    <t>Rede de Conteúdo</t>
  </si>
  <si>
    <t>Super Banner</t>
  </si>
  <si>
    <t>Youtube</t>
  </si>
  <si>
    <t>View</t>
  </si>
  <si>
    <t>Fan Ad</t>
  </si>
  <si>
    <t>Social Ad</t>
  </si>
  <si>
    <t>Realmedia</t>
  </si>
  <si>
    <t>Entretenimento / Música</t>
  </si>
  <si>
    <t>Retângulo / Super Banner</t>
  </si>
  <si>
    <t>impressões</t>
  </si>
  <si>
    <t>MSN</t>
  </si>
  <si>
    <t>Lutador MMA</t>
  </si>
  <si>
    <t>Selo</t>
  </si>
  <si>
    <t>Legendários</t>
  </si>
  <si>
    <t>Reexibição Merchan</t>
  </si>
  <si>
    <t>patrocínio</t>
  </si>
  <si>
    <t>Super Banner / Retângulo</t>
  </si>
  <si>
    <t>Ed. Abril</t>
  </si>
  <si>
    <t>Playboy</t>
  </si>
  <si>
    <t>VIP</t>
  </si>
  <si>
    <t>Veezeo</t>
  </si>
  <si>
    <t>HH 15/24</t>
  </si>
  <si>
    <t>Barra</t>
  </si>
  <si>
    <t>Barra Expandida (min 30% de expansão)</t>
  </si>
  <si>
    <t>Agora é Tarde</t>
  </si>
  <si>
    <t>Retângulo</t>
  </si>
  <si>
    <t>Vírgula</t>
  </si>
  <si>
    <t>Paparazzo</t>
  </si>
  <si>
    <t>.Mobi</t>
  </si>
  <si>
    <t>Angry Birds</t>
  </si>
  <si>
    <t>Banner Richmedia in Game</t>
  </si>
  <si>
    <t>Banner Richmedia</t>
  </si>
  <si>
    <t>Multishow - Planeta Atlântida</t>
  </si>
  <si>
    <t>Super Banner ou Super Banner Expansível</t>
  </si>
  <si>
    <t>Home Page</t>
  </si>
  <si>
    <t xml:space="preserve">RBS - Blogs </t>
  </si>
  <si>
    <t>Blog Filtros</t>
  </si>
  <si>
    <t>RBS - Atlantida.com.br</t>
  </si>
  <si>
    <t>RS + SC (ROS)</t>
  </si>
  <si>
    <t>Barra Lateral</t>
  </si>
  <si>
    <t>ClickRBS - RS</t>
  </si>
  <si>
    <t>Interstitial</t>
  </si>
  <si>
    <t>Diária</t>
  </si>
  <si>
    <t>ClickRBS - SC</t>
  </si>
  <si>
    <t>Atlantida</t>
  </si>
  <si>
    <t>Vevo - Carnaval</t>
  </si>
  <si>
    <t>Network</t>
  </si>
  <si>
    <t>Pré Roll</t>
  </si>
  <si>
    <t>Wide Media - iphone, ipad e android</t>
  </si>
  <si>
    <t>Pré-Roll</t>
  </si>
  <si>
    <t>Mobile Banner Ads</t>
  </si>
  <si>
    <t>MEDIA DETAIL - Flight Promocional</t>
  </si>
  <si>
    <t>Meta</t>
  </si>
  <si>
    <t>UOL</t>
  </si>
  <si>
    <t>2- Calcular duas métricas que você ache relevante e as colocar nas colunas respectivas (colunas Métrica 01 e Métrica 02);</t>
  </si>
  <si>
    <t>3- Realizar o máximo possível de análises a partir dos dados;</t>
  </si>
  <si>
    <t>4- Apresentar estas análises e cruzamentos de dados em gráficos e visualizações claras;</t>
  </si>
  <si>
    <t>TERRA</t>
  </si>
  <si>
    <t>1- Calcular o CTR de cada formato e colocar na planilha;</t>
  </si>
  <si>
    <t>5- Sabendo que o investimento é importante, é possivel estimar o coeficiente angular do clique sobre o investimento? Se possivel, construa um gráfico;</t>
  </si>
  <si>
    <t>6- Mostrar as análises, principais métricas, visualizações e comentários em outra aba do mesmo arquivo Excel</t>
  </si>
  <si>
    <t xml:space="preserve">7- Descrever de forma suscinta sua sugestão se é possível melhorar os resultados da campanha Aways On do cliente, aproveitando-se dos resultados da campanha de flight. </t>
  </si>
  <si>
    <t>RESPOSTA/CONCLUSÃO DA QUESTÃO 7</t>
  </si>
  <si>
    <t>CPC</t>
  </si>
  <si>
    <t>OK</t>
  </si>
  <si>
    <t>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</si>
</sst>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_(&quot;R$ &quot;* #,##0.00_);_(&quot;R$ &quot;* \(#,##0.00\);_(&quot;R$ &quot;* &quot;-&quot;??_);_(@_)"/>
    <numFmt numFmtId="167" formatCode="&quot;True&quot;;&quot;True&quot;;&quot;False&quot;"/>
    <numFmt numFmtId="168" formatCode="d/m;@"/>
    <numFmt numFmtId="169" formatCode="[$-1010416]#,##0;\-#,##0"/>
  </numFmts>
  <fonts count="34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9"/>
      <color indexed="0"/>
      <name val="Arial"/>
      <family val="2"/>
    </font>
    <font>
      <sz val="10"/>
      <name val="Arial"/>
      <family val="2"/>
    </font>
    <font>
      <sz val="9"/>
      <color indexed="0"/>
      <name val="Arial"/>
      <family val="2"/>
    </font>
    <font>
      <u/>
      <sz val="11"/>
      <color indexed="12"/>
      <name val="Calibri"/>
      <family val="2"/>
    </font>
    <font>
      <sz val="11"/>
      <color indexed="8"/>
      <name val="Century Gothic"/>
      <family val="2"/>
    </font>
    <font>
      <sz val="12"/>
      <color indexed="8"/>
      <name val="Century Gothic"/>
      <family val="2"/>
    </font>
    <font>
      <b/>
      <sz val="26"/>
      <name val="Century Gothic"/>
      <family val="2"/>
    </font>
    <font>
      <sz val="11"/>
      <color indexed="9"/>
      <name val="Century Gothic"/>
      <family val="2"/>
    </font>
    <font>
      <sz val="14"/>
      <color indexed="9"/>
      <name val="Century Gothic"/>
      <family val="2"/>
    </font>
    <font>
      <sz val="14"/>
      <name val="Century Gothic"/>
      <family val="2"/>
    </font>
    <font>
      <i/>
      <sz val="11"/>
      <color indexed="8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b/>
      <sz val="9"/>
      <color indexed="0"/>
      <name val="Arial"/>
      <family val="2"/>
    </font>
    <font>
      <b/>
      <sz val="9"/>
      <color indexed="2"/>
      <name val="Arial"/>
      <family val="2"/>
    </font>
    <font>
      <sz val="9"/>
      <color indexed="2"/>
      <name val="Arial"/>
      <family val="2"/>
    </font>
    <font>
      <sz val="10"/>
      <name val="Tahoma"/>
      <family val="2"/>
    </font>
    <font>
      <sz val="9"/>
      <color indexed="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entury Gothic"/>
      <family val="2"/>
    </font>
    <font>
      <sz val="14"/>
      <color theme="0"/>
      <name val="Century Gothic"/>
      <family val="2"/>
    </font>
    <font>
      <sz val="10"/>
      <color rgb="FFFF0000"/>
      <name val="Century Gothic"/>
      <family val="2"/>
    </font>
    <font>
      <sz val="10"/>
      <color theme="1"/>
      <name val="Century Gothic"/>
      <family val="2"/>
    </font>
    <font>
      <b/>
      <sz val="18"/>
      <color theme="0"/>
      <name val="Century Gothic"/>
      <family val="2"/>
    </font>
    <font>
      <b/>
      <sz val="18"/>
      <color theme="1"/>
      <name val="Century Goth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 diagonalDown="1"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8">
    <xf numFmtId="0" fontId="0" fillId="0" borderId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7" fillId="0" borderId="1">
      <alignment horizontal="left"/>
    </xf>
    <xf numFmtId="0" fontId="17" fillId="0" borderId="1">
      <alignment horizontal="left"/>
    </xf>
    <xf numFmtId="0" fontId="4" fillId="0" borderId="1">
      <alignment horizontal="left" wrapText="1"/>
    </xf>
    <xf numFmtId="0" fontId="4" fillId="0" borderId="1">
      <alignment horizontal="left" wrapText="1"/>
    </xf>
    <xf numFmtId="0" fontId="4" fillId="0" borderId="0">
      <alignment horizontal="right" vertical="center"/>
    </xf>
    <xf numFmtId="0" fontId="6" fillId="0" borderId="0">
      <alignment horizontal="right" vertical="center"/>
    </xf>
    <xf numFmtId="0" fontId="4" fillId="0" borderId="0">
      <alignment horizontal="right" vertical="center"/>
    </xf>
    <xf numFmtId="0" fontId="4" fillId="0" borderId="0">
      <alignment horizontal="right" vertical="center"/>
    </xf>
    <xf numFmtId="0" fontId="21" fillId="0" borderId="0">
      <alignment horizontal="right" vertical="center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165" fontId="5" fillId="0" borderId="0" applyFont="0" applyFill="0" applyBorder="0" applyAlignment="0" applyProtection="0"/>
    <xf numFmtId="0" fontId="18" fillId="0" borderId="1">
      <alignment horizontal="left"/>
    </xf>
    <xf numFmtId="0" fontId="18" fillId="0" borderId="1">
      <alignment horizontal="left"/>
    </xf>
    <xf numFmtId="0" fontId="19" fillId="0" borderId="1">
      <alignment horizontal="left" wrapText="1"/>
    </xf>
    <xf numFmtId="0" fontId="19" fillId="0" borderId="1">
      <alignment horizontal="left" wrapText="1"/>
    </xf>
    <xf numFmtId="0" fontId="7" fillId="0" borderId="0"/>
    <xf numFmtId="0" fontId="1" fillId="0" borderId="0"/>
    <xf numFmtId="0" fontId="23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" fillId="0" borderId="0" applyFill="0" applyProtection="0"/>
    <xf numFmtId="0" fontId="1" fillId="0" borderId="0"/>
    <xf numFmtId="0" fontId="22" fillId="0" borderId="0"/>
    <xf numFmtId="0" fontId="22" fillId="0" borderId="0"/>
    <xf numFmtId="0" fontId="1" fillId="0" borderId="0" applyFill="0" applyProtection="0"/>
    <xf numFmtId="0" fontId="22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5" fillId="0" borderId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4" fillId="0" borderId="0">
      <alignment horizontal="left" vertical="center" wrapText="1"/>
    </xf>
    <xf numFmtId="0" fontId="4" fillId="0" borderId="0">
      <alignment horizontal="left" vertical="center" wrapText="1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25" fillId="0" borderId="12" applyNumberFormat="0" applyFill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8" fillId="16" borderId="0" xfId="0" applyFont="1" applyFill="1" applyAlignment="1">
      <alignment vertical="center"/>
    </xf>
    <xf numFmtId="44" fontId="8" fillId="2" borderId="0" xfId="104" applyFont="1" applyFill="1" applyAlignment="1">
      <alignment vertical="center"/>
    </xf>
    <xf numFmtId="0" fontId="9" fillId="16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16" borderId="0" xfId="0" applyFont="1" applyFill="1" applyAlignment="1">
      <alignment horizontal="center" vertical="center"/>
    </xf>
    <xf numFmtId="44" fontId="10" fillId="16" borderId="0" xfId="104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44" fontId="26" fillId="16" borderId="0" xfId="104" applyFont="1" applyFill="1" applyBorder="1" applyAlignment="1">
      <alignment horizontal="center" vertical="center"/>
    </xf>
    <xf numFmtId="3" fontId="11" fillId="16" borderId="0" xfId="0" applyNumberFormat="1" applyFont="1" applyFill="1" applyAlignment="1">
      <alignment vertical="center"/>
    </xf>
    <xf numFmtId="0" fontId="8" fillId="16" borderId="0" xfId="0" applyFont="1" applyFill="1"/>
    <xf numFmtId="0" fontId="8" fillId="2" borderId="0" xfId="0" applyFont="1" applyFill="1" applyAlignment="1">
      <alignment horizontal="center" vertical="center"/>
    </xf>
    <xf numFmtId="0" fontId="13" fillId="17" borderId="3" xfId="0" applyFont="1" applyFill="1" applyBorder="1" applyAlignment="1">
      <alignment horizontal="center" vertical="center" wrapText="1"/>
    </xf>
    <xf numFmtId="0" fontId="13" fillId="18" borderId="3" xfId="0" applyFont="1" applyFill="1" applyBorder="1" applyAlignment="1">
      <alignment horizontal="center" vertical="center" wrapText="1"/>
    </xf>
    <xf numFmtId="0" fontId="13" fillId="19" borderId="3" xfId="0" applyFont="1" applyFill="1" applyBorder="1" applyAlignment="1">
      <alignment horizontal="center" vertical="center" wrapText="1"/>
    </xf>
    <xf numFmtId="0" fontId="8" fillId="1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4" fillId="16" borderId="4" xfId="0" applyFont="1" applyFill="1" applyBorder="1" applyAlignment="1">
      <alignment vertical="center"/>
    </xf>
    <xf numFmtId="0" fontId="14" fillId="16" borderId="5" xfId="0" applyFont="1" applyFill="1" applyBorder="1" applyAlignment="1">
      <alignment vertical="center"/>
    </xf>
    <xf numFmtId="0" fontId="14" fillId="16" borderId="0" xfId="0" applyFont="1" applyFill="1" applyAlignment="1">
      <alignment vertical="center"/>
    </xf>
    <xf numFmtId="0" fontId="14" fillId="16" borderId="6" xfId="0" applyFont="1" applyFill="1" applyBorder="1" applyAlignment="1">
      <alignment vertical="center"/>
    </xf>
    <xf numFmtId="0" fontId="14" fillId="16" borderId="7" xfId="0" applyFont="1" applyFill="1" applyBorder="1" applyAlignment="1">
      <alignment vertical="center"/>
    </xf>
    <xf numFmtId="0" fontId="13" fillId="20" borderId="3" xfId="0" applyFont="1" applyFill="1" applyBorder="1" applyAlignment="1">
      <alignment horizontal="center" vertical="center" wrapText="1"/>
    </xf>
    <xf numFmtId="0" fontId="12" fillId="22" borderId="3" xfId="0" applyFont="1" applyFill="1" applyBorder="1" applyAlignment="1">
      <alignment horizontal="center" vertical="center"/>
    </xf>
    <xf numFmtId="10" fontId="27" fillId="23" borderId="3" xfId="0" applyNumberFormat="1" applyFont="1" applyFill="1" applyBorder="1" applyAlignment="1">
      <alignment horizontal="center" vertical="center"/>
    </xf>
    <xf numFmtId="44" fontId="12" fillId="19" borderId="3" xfId="104" applyFont="1" applyFill="1" applyBorder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14" fillId="16" borderId="0" xfId="0" applyFont="1" applyFill="1" applyAlignment="1">
      <alignment horizontal="center" vertical="center"/>
    </xf>
    <xf numFmtId="0" fontId="14" fillId="16" borderId="7" xfId="0" applyFont="1" applyFill="1" applyBorder="1" applyAlignment="1">
      <alignment horizontal="center" vertical="center"/>
    </xf>
    <xf numFmtId="3" fontId="27" fillId="20" borderId="3" xfId="0" applyNumberFormat="1" applyFont="1" applyFill="1" applyBorder="1" applyAlignment="1">
      <alignment horizontal="center" vertical="center" wrapText="1"/>
    </xf>
    <xf numFmtId="3" fontId="15" fillId="24" borderId="3" xfId="0" applyNumberFormat="1" applyFont="1" applyFill="1" applyBorder="1" applyAlignment="1">
      <alignment horizontal="center" vertical="center"/>
    </xf>
    <xf numFmtId="10" fontId="15" fillId="24" borderId="3" xfId="0" applyNumberFormat="1" applyFont="1" applyFill="1" applyBorder="1" applyAlignment="1">
      <alignment horizontal="center" vertical="center"/>
    </xf>
    <xf numFmtId="44" fontId="15" fillId="24" borderId="3" xfId="104" applyFont="1" applyFill="1" applyBorder="1" applyAlignment="1" applyProtection="1">
      <alignment vertical="center"/>
    </xf>
    <xf numFmtId="0" fontId="15" fillId="24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15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3" fontId="13" fillId="20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3" fontId="16" fillId="0" borderId="3" xfId="0" applyNumberFormat="1" applyFont="1" applyBorder="1" applyAlignment="1">
      <alignment horizontal="center" vertical="center"/>
    </xf>
    <xf numFmtId="3" fontId="27" fillId="18" borderId="3" xfId="0" applyNumberFormat="1" applyFont="1" applyFill="1" applyBorder="1" applyAlignment="1">
      <alignment horizontal="center" vertical="center"/>
    </xf>
    <xf numFmtId="3" fontId="27" fillId="17" borderId="3" xfId="0" applyNumberFormat="1" applyFont="1" applyFill="1" applyBorder="1" applyAlignment="1">
      <alignment horizontal="center" vertical="center"/>
    </xf>
    <xf numFmtId="44" fontId="27" fillId="19" borderId="3" xfId="104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21" borderId="3" xfId="0" applyFont="1" applyFill="1" applyBorder="1" applyAlignment="1">
      <alignment horizontal="center" vertical="center" wrapText="1"/>
    </xf>
    <xf numFmtId="9" fontId="15" fillId="0" borderId="3" xfId="149" applyFont="1" applyFill="1" applyBorder="1" applyAlignment="1" applyProtection="1">
      <alignment horizontal="center" vertical="center"/>
    </xf>
    <xf numFmtId="8" fontId="16" fillId="24" borderId="3" xfId="104" applyNumberFormat="1" applyFont="1" applyFill="1" applyBorder="1" applyAlignment="1" applyProtection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3" fontId="16" fillId="24" borderId="3" xfId="0" applyNumberFormat="1" applyFont="1" applyFill="1" applyBorder="1" applyAlignment="1">
      <alignment horizontal="center" vertical="center"/>
    </xf>
    <xf numFmtId="3" fontId="28" fillId="0" borderId="3" xfId="0" applyNumberFormat="1" applyFont="1" applyBorder="1" applyAlignment="1">
      <alignment horizontal="center" vertical="center"/>
    </xf>
    <xf numFmtId="3" fontId="29" fillId="0" borderId="3" xfId="0" applyNumberFormat="1" applyFont="1" applyBorder="1" applyAlignment="1">
      <alignment horizontal="center" vertical="center"/>
    </xf>
    <xf numFmtId="8" fontId="29" fillId="0" borderId="3" xfId="104" applyNumberFormat="1" applyFont="1" applyFill="1" applyBorder="1" applyAlignment="1" applyProtection="1">
      <alignment horizontal="center" vertical="center"/>
    </xf>
    <xf numFmtId="8" fontId="29" fillId="24" borderId="3" xfId="104" applyNumberFormat="1" applyFont="1" applyFill="1" applyBorder="1" applyAlignment="1" applyProtection="1">
      <alignment horizontal="center" vertical="center"/>
    </xf>
    <xf numFmtId="169" fontId="5" fillId="0" borderId="2" xfId="0" applyNumberFormat="1" applyFont="1" applyBorder="1" applyAlignment="1">
      <alignment horizontal="center" vertical="top" wrapText="1"/>
    </xf>
    <xf numFmtId="0" fontId="0" fillId="0" borderId="13" xfId="0" applyBorder="1"/>
    <xf numFmtId="0" fontId="0" fillId="0" borderId="14" xfId="0" applyBorder="1"/>
    <xf numFmtId="49" fontId="0" fillId="0" borderId="15" xfId="0" applyNumberFormat="1" applyBorder="1"/>
    <xf numFmtId="0" fontId="27" fillId="26" borderId="8" xfId="0" applyFont="1" applyFill="1" applyBorder="1" applyAlignment="1">
      <alignment horizontal="center" vertical="center"/>
    </xf>
    <xf numFmtId="0" fontId="27" fillId="26" borderId="9" xfId="0" applyFont="1" applyFill="1" applyBorder="1" applyAlignment="1">
      <alignment horizontal="center" vertical="center"/>
    </xf>
    <xf numFmtId="0" fontId="27" fillId="26" borderId="10" xfId="0" applyFont="1" applyFill="1" applyBorder="1" applyAlignment="1">
      <alignment horizontal="center" vertical="center"/>
    </xf>
    <xf numFmtId="0" fontId="31" fillId="28" borderId="8" xfId="0" applyFont="1" applyFill="1" applyBorder="1" applyAlignment="1">
      <alignment horizontal="center" vertical="center"/>
    </xf>
    <xf numFmtId="0" fontId="31" fillId="28" borderId="9" xfId="0" applyFont="1" applyFill="1" applyBorder="1" applyAlignment="1">
      <alignment horizontal="center" vertical="center"/>
    </xf>
    <xf numFmtId="0" fontId="30" fillId="25" borderId="8" xfId="0" applyFont="1" applyFill="1" applyBorder="1" applyAlignment="1">
      <alignment horizontal="center" vertical="center"/>
    </xf>
    <xf numFmtId="0" fontId="30" fillId="25" borderId="9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 wrapText="1"/>
    </xf>
    <xf numFmtId="0" fontId="8" fillId="16" borderId="10" xfId="0" applyFont="1" applyFill="1" applyBorder="1" applyAlignment="1">
      <alignment horizontal="center" vertical="center" wrapText="1"/>
    </xf>
    <xf numFmtId="0" fontId="31" fillId="27" borderId="8" xfId="0" applyFont="1" applyFill="1" applyBorder="1" applyAlignment="1">
      <alignment horizontal="center" vertical="center"/>
    </xf>
    <xf numFmtId="0" fontId="31" fillId="27" borderId="9" xfId="0" applyFont="1" applyFill="1" applyBorder="1" applyAlignment="1">
      <alignment horizontal="center" vertical="center"/>
    </xf>
  </cellXfs>
  <cellStyles count="178">
    <cellStyle name="20% - Ênfase1 2" xfId="1" xr:uid="{00000000-0005-0000-0000-000000000000}"/>
    <cellStyle name="20% - Ênfase1 2 2" xfId="2" xr:uid="{00000000-0005-0000-0000-000001000000}"/>
    <cellStyle name="20% - Ênfase1 3" xfId="3" xr:uid="{00000000-0005-0000-0000-000002000000}"/>
    <cellStyle name="20% - Ênfase1 3 2" xfId="4" xr:uid="{00000000-0005-0000-0000-000003000000}"/>
    <cellStyle name="20% - Ênfase1 4" xfId="5" xr:uid="{00000000-0005-0000-0000-000004000000}"/>
    <cellStyle name="20% - Ênfase1 5" xfId="6" xr:uid="{00000000-0005-0000-0000-000005000000}"/>
    <cellStyle name="20% - Ênfase1 6" xfId="7" xr:uid="{00000000-0005-0000-0000-000006000000}"/>
    <cellStyle name="20% - Ênfase2 2" xfId="8" xr:uid="{00000000-0005-0000-0000-000007000000}"/>
    <cellStyle name="20% - Ênfase2 2 2" xfId="9" xr:uid="{00000000-0005-0000-0000-000008000000}"/>
    <cellStyle name="20% - Ênfase2 3" xfId="10" xr:uid="{00000000-0005-0000-0000-000009000000}"/>
    <cellStyle name="20% - Ênfase2 3 2" xfId="11" xr:uid="{00000000-0005-0000-0000-00000A000000}"/>
    <cellStyle name="20% - Ênfase2 4" xfId="12" xr:uid="{00000000-0005-0000-0000-00000B000000}"/>
    <cellStyle name="20% - Ênfase2 5" xfId="13" xr:uid="{00000000-0005-0000-0000-00000C000000}"/>
    <cellStyle name="20% - Ênfase2 6" xfId="14" xr:uid="{00000000-0005-0000-0000-00000D000000}"/>
    <cellStyle name="20% - Ênfase3 2" xfId="15" xr:uid="{00000000-0005-0000-0000-00000E000000}"/>
    <cellStyle name="20% - Ênfase3 2 2" xfId="16" xr:uid="{00000000-0005-0000-0000-00000F000000}"/>
    <cellStyle name="20% - Ênfase3 3" xfId="17" xr:uid="{00000000-0005-0000-0000-000010000000}"/>
    <cellStyle name="20% - Ênfase3 3 2" xfId="18" xr:uid="{00000000-0005-0000-0000-000011000000}"/>
    <cellStyle name="20% - Ênfase3 4" xfId="19" xr:uid="{00000000-0005-0000-0000-000012000000}"/>
    <cellStyle name="20% - Ênfase3 5" xfId="20" xr:uid="{00000000-0005-0000-0000-000013000000}"/>
    <cellStyle name="20% - Ênfase3 6" xfId="21" xr:uid="{00000000-0005-0000-0000-000014000000}"/>
    <cellStyle name="20% - Ênfase4 2" xfId="22" xr:uid="{00000000-0005-0000-0000-000015000000}"/>
    <cellStyle name="20% - Ênfase4 2 2" xfId="23" xr:uid="{00000000-0005-0000-0000-000016000000}"/>
    <cellStyle name="20% - Ênfase4 3" xfId="24" xr:uid="{00000000-0005-0000-0000-000017000000}"/>
    <cellStyle name="20% - Ênfase4 3 2" xfId="25" xr:uid="{00000000-0005-0000-0000-000018000000}"/>
    <cellStyle name="20% - Ênfase4 4" xfId="26" xr:uid="{00000000-0005-0000-0000-000019000000}"/>
    <cellStyle name="20% - Ênfase4 5" xfId="27" xr:uid="{00000000-0005-0000-0000-00001A000000}"/>
    <cellStyle name="20% - Ênfase4 6" xfId="28" xr:uid="{00000000-0005-0000-0000-00001B000000}"/>
    <cellStyle name="20% - Ênfase5 2" xfId="29" xr:uid="{00000000-0005-0000-0000-00001C000000}"/>
    <cellStyle name="20% - Ênfase5 2 2" xfId="30" xr:uid="{00000000-0005-0000-0000-00001D000000}"/>
    <cellStyle name="20% - Ênfase5 3" xfId="31" xr:uid="{00000000-0005-0000-0000-00001E000000}"/>
    <cellStyle name="20% - Ênfase5 3 2" xfId="32" xr:uid="{00000000-0005-0000-0000-00001F000000}"/>
    <cellStyle name="20% - Ênfase5 4" xfId="33" xr:uid="{00000000-0005-0000-0000-000020000000}"/>
    <cellStyle name="20% - Ênfase5 5" xfId="34" xr:uid="{00000000-0005-0000-0000-000021000000}"/>
    <cellStyle name="20% - Ênfase5 6" xfId="35" xr:uid="{00000000-0005-0000-0000-000022000000}"/>
    <cellStyle name="20% - Ênfase6 2" xfId="36" xr:uid="{00000000-0005-0000-0000-000023000000}"/>
    <cellStyle name="20% - Ênfase6 2 2" xfId="37" xr:uid="{00000000-0005-0000-0000-000024000000}"/>
    <cellStyle name="20% - Ênfase6 3" xfId="38" xr:uid="{00000000-0005-0000-0000-000025000000}"/>
    <cellStyle name="20% - Ênfase6 3 2" xfId="39" xr:uid="{00000000-0005-0000-0000-000026000000}"/>
    <cellStyle name="20% - Ênfase6 4" xfId="40" xr:uid="{00000000-0005-0000-0000-000027000000}"/>
    <cellStyle name="20% - Ênfase6 5" xfId="41" xr:uid="{00000000-0005-0000-0000-000028000000}"/>
    <cellStyle name="20% - Ênfase6 6" xfId="42" xr:uid="{00000000-0005-0000-0000-000029000000}"/>
    <cellStyle name="40% - Ênfase1 2" xfId="43" xr:uid="{00000000-0005-0000-0000-00002A000000}"/>
    <cellStyle name="40% - Ênfase1 2 2" xfId="44" xr:uid="{00000000-0005-0000-0000-00002B000000}"/>
    <cellStyle name="40% - Ênfase1 3" xfId="45" xr:uid="{00000000-0005-0000-0000-00002C000000}"/>
    <cellStyle name="40% - Ênfase1 3 2" xfId="46" xr:uid="{00000000-0005-0000-0000-00002D000000}"/>
    <cellStyle name="40% - Ênfase1 4" xfId="47" xr:uid="{00000000-0005-0000-0000-00002E000000}"/>
    <cellStyle name="40% - Ênfase1 5" xfId="48" xr:uid="{00000000-0005-0000-0000-00002F000000}"/>
    <cellStyle name="40% - Ênfase1 6" xfId="49" xr:uid="{00000000-0005-0000-0000-000030000000}"/>
    <cellStyle name="40% - Ênfase2 2" xfId="50" xr:uid="{00000000-0005-0000-0000-000031000000}"/>
    <cellStyle name="40% - Ênfase2 2 2" xfId="51" xr:uid="{00000000-0005-0000-0000-000032000000}"/>
    <cellStyle name="40% - Ênfase2 3" xfId="52" xr:uid="{00000000-0005-0000-0000-000033000000}"/>
    <cellStyle name="40% - Ênfase2 3 2" xfId="53" xr:uid="{00000000-0005-0000-0000-000034000000}"/>
    <cellStyle name="40% - Ênfase2 4" xfId="54" xr:uid="{00000000-0005-0000-0000-000035000000}"/>
    <cellStyle name="40% - Ênfase2 5" xfId="55" xr:uid="{00000000-0005-0000-0000-000036000000}"/>
    <cellStyle name="40% - Ênfase2 6" xfId="56" xr:uid="{00000000-0005-0000-0000-000037000000}"/>
    <cellStyle name="40% - Ênfase3 2" xfId="57" xr:uid="{00000000-0005-0000-0000-000038000000}"/>
    <cellStyle name="40% - Ênfase3 2 2" xfId="58" xr:uid="{00000000-0005-0000-0000-000039000000}"/>
    <cellStyle name="40% - Ênfase3 3" xfId="59" xr:uid="{00000000-0005-0000-0000-00003A000000}"/>
    <cellStyle name="40% - Ênfase3 3 2" xfId="60" xr:uid="{00000000-0005-0000-0000-00003B000000}"/>
    <cellStyle name="40% - Ênfase3 4" xfId="61" xr:uid="{00000000-0005-0000-0000-00003C000000}"/>
    <cellStyle name="40% - Ênfase3 5" xfId="62" xr:uid="{00000000-0005-0000-0000-00003D000000}"/>
    <cellStyle name="40% - Ênfase3 6" xfId="63" xr:uid="{00000000-0005-0000-0000-00003E000000}"/>
    <cellStyle name="40% - Ênfase4 2" xfId="64" xr:uid="{00000000-0005-0000-0000-00003F000000}"/>
    <cellStyle name="40% - Ênfase4 2 2" xfId="65" xr:uid="{00000000-0005-0000-0000-000040000000}"/>
    <cellStyle name="40% - Ênfase4 3" xfId="66" xr:uid="{00000000-0005-0000-0000-000041000000}"/>
    <cellStyle name="40% - Ênfase4 3 2" xfId="67" xr:uid="{00000000-0005-0000-0000-000042000000}"/>
    <cellStyle name="40% - Ênfase4 4" xfId="68" xr:uid="{00000000-0005-0000-0000-000043000000}"/>
    <cellStyle name="40% - Ênfase4 5" xfId="69" xr:uid="{00000000-0005-0000-0000-000044000000}"/>
    <cellStyle name="40% - Ênfase4 6" xfId="70" xr:uid="{00000000-0005-0000-0000-000045000000}"/>
    <cellStyle name="40% - Ênfase5 2" xfId="71" xr:uid="{00000000-0005-0000-0000-000046000000}"/>
    <cellStyle name="40% - Ênfase5 2 2" xfId="72" xr:uid="{00000000-0005-0000-0000-000047000000}"/>
    <cellStyle name="40% - Ênfase5 3" xfId="73" xr:uid="{00000000-0005-0000-0000-000048000000}"/>
    <cellStyle name="40% - Ênfase5 3 2" xfId="74" xr:uid="{00000000-0005-0000-0000-000049000000}"/>
    <cellStyle name="40% - Ênfase5 4" xfId="75" xr:uid="{00000000-0005-0000-0000-00004A000000}"/>
    <cellStyle name="40% - Ênfase5 5" xfId="76" xr:uid="{00000000-0005-0000-0000-00004B000000}"/>
    <cellStyle name="40% - Ênfase5 6" xfId="77" xr:uid="{00000000-0005-0000-0000-00004C000000}"/>
    <cellStyle name="40% - Ênfase6 2" xfId="78" xr:uid="{00000000-0005-0000-0000-00004D000000}"/>
    <cellStyle name="40% - Ênfase6 2 2" xfId="79" xr:uid="{00000000-0005-0000-0000-00004E000000}"/>
    <cellStyle name="40% - Ênfase6 3" xfId="80" xr:uid="{00000000-0005-0000-0000-00004F000000}"/>
    <cellStyle name="40% - Ênfase6 3 2" xfId="81" xr:uid="{00000000-0005-0000-0000-000050000000}"/>
    <cellStyle name="40% - Ênfase6 4" xfId="82" xr:uid="{00000000-0005-0000-0000-000051000000}"/>
    <cellStyle name="40% - Ênfase6 5" xfId="83" xr:uid="{00000000-0005-0000-0000-000052000000}"/>
    <cellStyle name="40% - Ênfase6 6" xfId="84" xr:uid="{00000000-0005-0000-0000-000053000000}"/>
    <cellStyle name="bch" xfId="85" xr:uid="{00000000-0005-0000-0000-000054000000}"/>
    <cellStyle name="bch 2" xfId="86" xr:uid="{00000000-0005-0000-0000-000055000000}"/>
    <cellStyle name="bci" xfId="87" xr:uid="{00000000-0005-0000-0000-000056000000}"/>
    <cellStyle name="bci 2" xfId="88" xr:uid="{00000000-0005-0000-0000-000057000000}"/>
    <cellStyle name="cell" xfId="89" xr:uid="{00000000-0005-0000-0000-000058000000}"/>
    <cellStyle name="cell 2" xfId="90" xr:uid="{00000000-0005-0000-0000-000059000000}"/>
    <cellStyle name="cell 2 2" xfId="91" xr:uid="{00000000-0005-0000-0000-00005A000000}"/>
    <cellStyle name="cell 3" xfId="92" xr:uid="{00000000-0005-0000-0000-00005B000000}"/>
    <cellStyle name="cell 4" xfId="93" xr:uid="{00000000-0005-0000-0000-00005C000000}"/>
    <cellStyle name="ch" xfId="94" xr:uid="{00000000-0005-0000-0000-00005D000000}"/>
    <cellStyle name="ch 2" xfId="95" xr:uid="{00000000-0005-0000-0000-00005E000000}"/>
    <cellStyle name="Comma 2" xfId="96" xr:uid="{00000000-0005-0000-0000-00005F000000}"/>
    <cellStyle name="dah" xfId="97" xr:uid="{00000000-0005-0000-0000-000060000000}"/>
    <cellStyle name="dah 2" xfId="98" xr:uid="{00000000-0005-0000-0000-000061000000}"/>
    <cellStyle name="dan" xfId="99" xr:uid="{00000000-0005-0000-0000-000062000000}"/>
    <cellStyle name="dan 2" xfId="100" xr:uid="{00000000-0005-0000-0000-000063000000}"/>
    <cellStyle name="Excel Built-in Hyperlink" xfId="101" xr:uid="{00000000-0005-0000-0000-000064000000}"/>
    <cellStyle name="Excel Built-in Normal" xfId="102" xr:uid="{00000000-0005-0000-0000-000065000000}"/>
    <cellStyle name="Hiperlink 2" xfId="103" xr:uid="{00000000-0005-0000-0000-000066000000}"/>
    <cellStyle name="Moeda" xfId="104" builtinId="4"/>
    <cellStyle name="Moeda 2" xfId="105" xr:uid="{00000000-0005-0000-0000-000068000000}"/>
    <cellStyle name="Moeda 2 2" xfId="106" xr:uid="{00000000-0005-0000-0000-000069000000}"/>
    <cellStyle name="Moeda 3" xfId="107" xr:uid="{00000000-0005-0000-0000-00006A000000}"/>
    <cellStyle name="Moeda 3 2" xfId="108" xr:uid="{00000000-0005-0000-0000-00006B000000}"/>
    <cellStyle name="Moeda 3 2 2" xfId="109" xr:uid="{00000000-0005-0000-0000-00006C000000}"/>
    <cellStyle name="Moeda 3 3" xfId="110" xr:uid="{00000000-0005-0000-0000-00006D000000}"/>
    <cellStyle name="Normal" xfId="0" builtinId="0" customBuiltin="1"/>
    <cellStyle name="Normal 2" xfId="111" xr:uid="{00000000-0005-0000-0000-00006F000000}"/>
    <cellStyle name="Normal 2 2" xfId="112" xr:uid="{00000000-0005-0000-0000-000070000000}"/>
    <cellStyle name="Normal 2 2 2" xfId="113" xr:uid="{00000000-0005-0000-0000-000071000000}"/>
    <cellStyle name="Normal 2 3" xfId="114" xr:uid="{00000000-0005-0000-0000-000072000000}"/>
    <cellStyle name="Normal 3" xfId="115" xr:uid="{00000000-0005-0000-0000-000073000000}"/>
    <cellStyle name="Normal 3 2" xfId="116" xr:uid="{00000000-0005-0000-0000-000074000000}"/>
    <cellStyle name="Normal 3 3" xfId="117" xr:uid="{00000000-0005-0000-0000-000075000000}"/>
    <cellStyle name="Normal 4" xfId="118" xr:uid="{00000000-0005-0000-0000-000076000000}"/>
    <cellStyle name="Normal 4 2" xfId="119" xr:uid="{00000000-0005-0000-0000-000077000000}"/>
    <cellStyle name="Normal 4 2 2" xfId="120" xr:uid="{00000000-0005-0000-0000-000078000000}"/>
    <cellStyle name="Normal 4 3" xfId="121" xr:uid="{00000000-0005-0000-0000-000079000000}"/>
    <cellStyle name="Normal 4 4" xfId="122" xr:uid="{00000000-0005-0000-0000-00007A000000}"/>
    <cellStyle name="Normal 5" xfId="123" xr:uid="{00000000-0005-0000-0000-00007B000000}"/>
    <cellStyle name="Normal 5 2" xfId="124" xr:uid="{00000000-0005-0000-0000-00007C000000}"/>
    <cellStyle name="Normal 5 2 2" xfId="125" xr:uid="{00000000-0005-0000-0000-00007D000000}"/>
    <cellStyle name="Normal 5 3" xfId="126" xr:uid="{00000000-0005-0000-0000-00007E000000}"/>
    <cellStyle name="Normal 5 4" xfId="127" xr:uid="{00000000-0005-0000-0000-00007F000000}"/>
    <cellStyle name="Normal 6" xfId="128" xr:uid="{00000000-0005-0000-0000-000080000000}"/>
    <cellStyle name="Normal 6 2" xfId="129" xr:uid="{00000000-0005-0000-0000-000081000000}"/>
    <cellStyle name="Normal 6 3" xfId="130" xr:uid="{00000000-0005-0000-0000-000082000000}"/>
    <cellStyle name="Normal 7" xfId="131" xr:uid="{00000000-0005-0000-0000-000083000000}"/>
    <cellStyle name="Normal 7 2" xfId="132" xr:uid="{00000000-0005-0000-0000-000084000000}"/>
    <cellStyle name="Normal 8" xfId="133" xr:uid="{00000000-0005-0000-0000-000085000000}"/>
    <cellStyle name="Nota 2" xfId="134" xr:uid="{00000000-0005-0000-0000-000086000000}"/>
    <cellStyle name="Nota 2 2" xfId="135" xr:uid="{00000000-0005-0000-0000-000087000000}"/>
    <cellStyle name="Nota 2 2 2" xfId="136" xr:uid="{00000000-0005-0000-0000-000088000000}"/>
    <cellStyle name="Nota 2 3" xfId="137" xr:uid="{00000000-0005-0000-0000-000089000000}"/>
    <cellStyle name="Nota 3" xfId="138" xr:uid="{00000000-0005-0000-0000-00008A000000}"/>
    <cellStyle name="Nota 3 2" xfId="139" xr:uid="{00000000-0005-0000-0000-00008B000000}"/>
    <cellStyle name="Nota 3 3" xfId="140" xr:uid="{00000000-0005-0000-0000-00008C000000}"/>
    <cellStyle name="Nota 4" xfId="141" xr:uid="{00000000-0005-0000-0000-00008D000000}"/>
    <cellStyle name="Nota 4 2" xfId="142" xr:uid="{00000000-0005-0000-0000-00008E000000}"/>
    <cellStyle name="Nota 4 3" xfId="143" xr:uid="{00000000-0005-0000-0000-00008F000000}"/>
    <cellStyle name="Nota 5" xfId="144" xr:uid="{00000000-0005-0000-0000-000090000000}"/>
    <cellStyle name="Nota 5 2" xfId="145" xr:uid="{00000000-0005-0000-0000-000091000000}"/>
    <cellStyle name="Nota 6" xfId="146" xr:uid="{00000000-0005-0000-0000-000092000000}"/>
    <cellStyle name="Nota 7" xfId="147" xr:uid="{00000000-0005-0000-0000-000093000000}"/>
    <cellStyle name="Percent 2" xfId="148" xr:uid="{00000000-0005-0000-0000-000094000000}"/>
    <cellStyle name="Percentagem 2" xfId="150" xr:uid="{00000000-0005-0000-0000-000095000000}"/>
    <cellStyle name="Porcentagem" xfId="149" builtinId="5"/>
    <cellStyle name="Porcentagem 2" xfId="151" xr:uid="{00000000-0005-0000-0000-000097000000}"/>
    <cellStyle name="Porcentagem 2 2" xfId="152" xr:uid="{00000000-0005-0000-0000-000098000000}"/>
    <cellStyle name="Porcentagem 2 3" xfId="153" xr:uid="{00000000-0005-0000-0000-000099000000}"/>
    <cellStyle name="Porcentagem 3" xfId="154" xr:uid="{00000000-0005-0000-0000-00009A000000}"/>
    <cellStyle name="Porcentagem 3 2" xfId="155" xr:uid="{00000000-0005-0000-0000-00009B000000}"/>
    <cellStyle name="Porcentagem 3 2 2" xfId="156" xr:uid="{00000000-0005-0000-0000-00009C000000}"/>
    <cellStyle name="Porcentagem 3 3" xfId="157" xr:uid="{00000000-0005-0000-0000-00009D000000}"/>
    <cellStyle name="rh" xfId="158" xr:uid="{00000000-0005-0000-0000-00009E000000}"/>
    <cellStyle name="rh 2" xfId="159" xr:uid="{00000000-0005-0000-0000-00009F000000}"/>
    <cellStyle name="Separador de milhares 2" xfId="160" xr:uid="{00000000-0005-0000-0000-0000A0000000}"/>
    <cellStyle name="Separador de milhares 2 2" xfId="161" xr:uid="{00000000-0005-0000-0000-0000A1000000}"/>
    <cellStyle name="Separador de milhares 2 2 2" xfId="162" xr:uid="{00000000-0005-0000-0000-0000A2000000}"/>
    <cellStyle name="Separador de milhares 2 3" xfId="163" xr:uid="{00000000-0005-0000-0000-0000A3000000}"/>
    <cellStyle name="Separador de milhares 2 4" xfId="164" xr:uid="{00000000-0005-0000-0000-0000A4000000}"/>
    <cellStyle name="Separador de milhares 2 5" xfId="165" xr:uid="{00000000-0005-0000-0000-0000A5000000}"/>
    <cellStyle name="Separador de milhares 2 6" xfId="166" xr:uid="{00000000-0005-0000-0000-0000A6000000}"/>
    <cellStyle name="Separador de milhares 2 7" xfId="167" xr:uid="{00000000-0005-0000-0000-0000A7000000}"/>
    <cellStyle name="Separador de milhares 2 8" xfId="168" xr:uid="{00000000-0005-0000-0000-0000A8000000}"/>
    <cellStyle name="srh" xfId="169" xr:uid="{00000000-0005-0000-0000-0000A9000000}"/>
    <cellStyle name="srh 2" xfId="170" xr:uid="{00000000-0005-0000-0000-0000AA000000}"/>
    <cellStyle name="Total" xfId="171" builtinId="25" customBuiltin="1"/>
    <cellStyle name="Vírgula 2" xfId="172" xr:uid="{00000000-0005-0000-0000-0000AC000000}"/>
    <cellStyle name="Vírgula 2 2" xfId="173" xr:uid="{00000000-0005-0000-0000-0000AD000000}"/>
    <cellStyle name="Vírgula 2 2 2" xfId="174" xr:uid="{00000000-0005-0000-0000-0000AE000000}"/>
    <cellStyle name="Vírgula 2 3" xfId="175" xr:uid="{00000000-0005-0000-0000-0000AF000000}"/>
    <cellStyle name="Vírgula 3" xfId="176" xr:uid="{00000000-0005-0000-0000-0000B0000000}"/>
    <cellStyle name="Vírgula 4" xfId="177" xr:uid="{00000000-0005-0000-0000-0000B1000000}"/>
  </cellStyles>
  <dxfs count="70">
    <dxf>
      <numFmt numFmtId="13" formatCode="0%"/>
    </dxf>
    <dxf>
      <numFmt numFmtId="174" formatCode="_-&quot;R$&quot;\ * #,##0_-;\-&quot;R$&quot;\ * #,##0_-;_-&quot;R$&quot;\ * &quot;-&quot;??_-;_-@_-"/>
    </dxf>
    <dxf>
      <numFmt numFmtId="178" formatCode="_-* #,##0_-;\-* #,##0_-;_-* &quot;-&quot;??_-;_-@_-"/>
    </dxf>
    <dxf>
      <numFmt numFmtId="13" formatCode="0%"/>
    </dxf>
    <dxf>
      <numFmt numFmtId="174" formatCode="_-&quot;R$&quot;\ * #,##0_-;\-&quot;R$&quot;\ * #,##0_-;_-&quot;R$&quot;\ * &quot;-&quot;??_-;_-@_-"/>
    </dxf>
    <dxf>
      <numFmt numFmtId="178" formatCode="_-* #,##0_-;\-* #,##0_-;_-* &quot;-&quot;??_-;_-@_-"/>
    </dxf>
    <dxf>
      <numFmt numFmtId="13" formatCode="0%"/>
    </dxf>
    <dxf>
      <numFmt numFmtId="174" formatCode="_-&quot;R$&quot;\ * #,##0_-;\-&quot;R$&quot;\ * #,##0_-;_-&quot;R$&quot;\ * &quot;-&quot;??_-;_-@_-"/>
    </dxf>
    <dxf>
      <numFmt numFmtId="178" formatCode="_-* #,##0_-;\-* #,##0_-;_-* &quot;-&quot;??_-;_-@_-"/>
    </dxf>
    <dxf>
      <numFmt numFmtId="13" formatCode="0%"/>
    </dxf>
    <dxf>
      <numFmt numFmtId="174" formatCode="_-&quot;R$&quot;\ * #,##0_-;\-&quot;R$&quot;\ * #,##0_-;_-&quot;R$&quot;\ * &quot;-&quot;??_-;_-@_-"/>
    </dxf>
    <dxf>
      <numFmt numFmtId="178" formatCode="_-* #,##0_-;\-* #,##0_-;_-* &quot;-&quot;??_-;_-@_-"/>
    </dxf>
    <dxf>
      <numFmt numFmtId="13" formatCode="0%"/>
    </dxf>
    <dxf>
      <numFmt numFmtId="174" formatCode="_-&quot;R$&quot;\ * #,##0_-;\-&quot;R$&quot;\ * #,##0_-;_-&quot;R$&quot;\ * &quot;-&quot;??_-;_-@_-"/>
    </dxf>
    <dxf>
      <numFmt numFmtId="178" formatCode="_-* #,##0_-;\-* #,##0_-;_-* &quot;-&quot;??_-;_-@_-"/>
    </dxf>
    <dxf>
      <numFmt numFmtId="13" formatCode="0%"/>
    </dxf>
    <dxf>
      <numFmt numFmtId="174" formatCode="_-&quot;R$&quot;\ * #,##0_-;\-&quot;R$&quot;\ * #,##0_-;_-&quot;R$&quot;\ * &quot;-&quot;??_-;_-@_-"/>
    </dxf>
    <dxf>
      <numFmt numFmtId="178" formatCode="_-* #,##0_-;\-* #,##0_-;_-* &quot;-&quot;??_-;_-@_-"/>
    </dxf>
    <dxf>
      <numFmt numFmtId="177" formatCode="_-* #,##0.0_-;\-* #,##0.0_-;_-* &quot;-&quot;??_-;_-@_-"/>
    </dxf>
    <dxf>
      <numFmt numFmtId="178" formatCode="_-* #,##0_-;\-* #,##0_-;_-* &quot;-&quot;??_-;_-@_-"/>
    </dxf>
    <dxf>
      <numFmt numFmtId="13" formatCode="0%"/>
    </dxf>
    <dxf>
      <numFmt numFmtId="174" formatCode="_-&quot;R$&quot;\ * #,##0_-;\-&quot;R$&quot;\ * #,##0_-;_-&quot;R$&quot;\ * &quot;-&quot;??_-;_-@_-"/>
    </dxf>
    <dxf>
      <numFmt numFmtId="177" formatCode="_-* #,##0.0_-;\-* #,##0.0_-;_-* &quot;-&quot;??_-;_-@_-"/>
    </dxf>
    <dxf>
      <numFmt numFmtId="35" formatCode="_-* #,##0.00_-;\-* #,##0.00_-;_-* &quot;-&quot;??_-;_-@_-"/>
    </dxf>
    <dxf>
      <numFmt numFmtId="13" formatCode="0%"/>
    </dxf>
    <dxf>
      <numFmt numFmtId="174" formatCode="_-&quot;R$&quot;\ * #,##0_-;\-&quot;R$&quot;\ * #,##0_-;_-&quot;R$&quot;\ * &quot;-&quot;??_-;_-@_-"/>
    </dxf>
    <dxf>
      <numFmt numFmtId="35" formatCode="_-* #,##0.00_-;\-* #,##0.00_-;_-* &quot;-&quot;??_-;_-@_-"/>
    </dxf>
    <dxf>
      <numFmt numFmtId="175" formatCode="_-* #,##0.000_-;\-* #,##0.000_-;_-* &quot;-&quot;??_-;_-@_-"/>
    </dxf>
    <dxf>
      <numFmt numFmtId="13" formatCode="0%"/>
    </dxf>
    <dxf>
      <numFmt numFmtId="174" formatCode="_-&quot;R$&quot;\ * #,##0_-;\-&quot;R$&quot;\ * #,##0_-;_-&quot;R$&quot;\ * &quot;-&quot;??_-;_-@_-"/>
    </dxf>
    <dxf>
      <numFmt numFmtId="175" formatCode="_-* #,##0.000_-;\-* #,##0.000_-;_-* &quot;-&quot;??_-;_-@_-"/>
    </dxf>
    <dxf>
      <numFmt numFmtId="176" formatCode="_-* #,##0.0000_-;\-* #,##0.0000_-;_-* &quot;-&quot;??_-;_-@_-"/>
    </dxf>
    <dxf>
      <numFmt numFmtId="13" formatCode="0%"/>
    </dxf>
    <dxf>
      <numFmt numFmtId="174" formatCode="_-&quot;R$&quot;\ * #,##0_-;\-&quot;R$&quot;\ * #,##0_-;_-&quot;R$&quot;\ * &quot;-&quot;??_-;_-@_-"/>
    </dxf>
    <dxf>
      <numFmt numFmtId="176" formatCode="_-* #,##0.0000_-;\-* #,##0.0000_-;_-* &quot;-&quot;??_-;_-@_-"/>
    </dxf>
    <dxf>
      <numFmt numFmtId="175" formatCode="_-* #,##0.000_-;\-* #,##0.000_-;_-* &quot;-&quot;??_-;_-@_-"/>
    </dxf>
    <dxf>
      <numFmt numFmtId="13" formatCode="0%"/>
    </dxf>
    <dxf>
      <numFmt numFmtId="174" formatCode="_-&quot;R$&quot;\ * #,##0_-;\-&quot;R$&quot;\ * #,##0_-;_-&quot;R$&quot;\ * &quot;-&quot;??_-;_-@_-"/>
    </dxf>
    <dxf>
      <numFmt numFmtId="175" formatCode="_-* #,##0.000_-;\-* #,##0.000_-;_-* &quot;-&quot;??_-;_-@_-"/>
    </dxf>
    <dxf>
      <numFmt numFmtId="35" formatCode="_-* #,##0.00_-;\-* #,##0.00_-;_-* &quot;-&quot;??_-;_-@_-"/>
    </dxf>
    <dxf>
      <numFmt numFmtId="13" formatCode="0%"/>
    </dxf>
    <dxf>
      <numFmt numFmtId="174" formatCode="_-&quot;R$&quot;\ * #,##0_-;\-&quot;R$&quot;\ * #,##0_-;_-&quot;R$&quot;\ * &quot;-&quot;??_-;_-@_-"/>
    </dxf>
    <dxf>
      <numFmt numFmtId="35" formatCode="_-* #,##0.00_-;\-* #,##0.00_-;_-* &quot;-&quot;??_-;_-@_-"/>
    </dxf>
    <dxf>
      <numFmt numFmtId="13" formatCode="0%"/>
    </dxf>
    <dxf>
      <numFmt numFmtId="174" formatCode="_-&quot;R$&quot;\ * #,##0_-;\-&quot;R$&quot;\ * #,##0_-;_-&quot;R$&quot;\ * &quot;-&quot;??_-;_-@_-"/>
    </dxf>
    <dxf>
      <numFmt numFmtId="173" formatCode="_-&quot;R$&quot;\ * #,##0.0_-;\-&quot;R$&quot;\ * #,##0.0_-;_-&quot;R$&quot;\ * &quot;-&quot;??_-;_-@_-"/>
    </dxf>
    <dxf>
      <numFmt numFmtId="174" formatCode="_-&quot;R$&quot;\ * #,##0_-;\-&quot;R$&quot;\ * #,##0_-;_-&quot;R$&quot;\ * &quot;-&quot;??_-;_-@_-"/>
    </dxf>
    <dxf>
      <numFmt numFmtId="13" formatCode="0%"/>
    </dxf>
    <dxf>
      <numFmt numFmtId="173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71" formatCode="_-&quot;R$&quot;\ * #,##0.000_-;\-&quot;R$&quot;\ * #,##0.000_-;_-&quot;R$&quot;\ * &quot;-&quot;??_-;_-@_-"/>
    </dxf>
    <dxf>
      <numFmt numFmtId="13" formatCode="0%"/>
    </dxf>
    <dxf>
      <numFmt numFmtId="171" formatCode="_-&quot;R$&quot;\ * #,##0.000_-;\-&quot;R$&quot;\ * #,##0.000_-;_-&quot;R$&quot;\ * &quot;-&quot;??_-;_-@_-"/>
    </dxf>
    <dxf>
      <numFmt numFmtId="172" formatCode="_-&quot;R$&quot;\ * #,##0.0000_-;\-&quot;R$&quot;\ * #,##0.0000_-;_-&quot;R$&quot;\ * &quot;-&quot;??_-;_-@_-"/>
    </dxf>
    <dxf>
      <numFmt numFmtId="13" formatCode="0%"/>
    </dxf>
    <dxf>
      <numFmt numFmtId="172" formatCode="_-&quot;R$&quot;\ * #,##0.0000_-;\-&quot;R$&quot;\ * #,##0.0000_-;_-&quot;R$&quot;\ * &quot;-&quot;??_-;_-@_-"/>
    </dxf>
    <dxf>
      <numFmt numFmtId="171" formatCode="_-&quot;R$&quot;\ * #,##0.000_-;\-&quot;R$&quot;\ * #,##0.000_-;_-&quot;R$&quot;\ * &quot;-&quot;??_-;_-@_-"/>
    </dxf>
    <dxf>
      <numFmt numFmtId="13" formatCode="0%"/>
    </dxf>
    <dxf>
      <numFmt numFmtId="171" formatCode="_-&quot;R$&quot;\ * #,##0.000_-;\-&quot;R$&quot;\ * #,##0.000_-;_-&quot;R$&quot;\ * &quot;-&quot;??_-;_-@_-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4" formatCode="#,##0.00"/>
    </dxf>
    <dxf>
      <numFmt numFmtId="13" formatCode="0%"/>
    </dxf>
    <dxf>
      <numFmt numFmtId="4" formatCode="#,##0.00"/>
    </dxf>
    <dxf>
      <numFmt numFmtId="170" formatCode="#,##0.0"/>
    </dxf>
    <dxf>
      <numFmt numFmtId="170" formatCode="#,##0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</xdr:colOff>
      <xdr:row>21</xdr:row>
      <xdr:rowOff>0</xdr:rowOff>
    </xdr:from>
    <xdr:to>
      <xdr:col>4</xdr:col>
      <xdr:colOff>1122049</xdr:colOff>
      <xdr:row>21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13014" y="6027964"/>
          <a:ext cx="5617334" cy="0"/>
        </a:xfrm>
        <a:prstGeom prst="rect">
          <a:avLst/>
        </a:prstGeom>
        <a:solidFill>
          <a:schemeClr val="accent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PRINT</a:t>
          </a:r>
        </a:p>
      </xdr:txBody>
    </xdr:sp>
    <xdr:clientData/>
  </xdr:twoCellAnchor>
  <xdr:twoCellAnchor>
    <xdr:from>
      <xdr:col>9</xdr:col>
      <xdr:colOff>124178</xdr:colOff>
      <xdr:row>21</xdr:row>
      <xdr:rowOff>0</xdr:rowOff>
    </xdr:from>
    <xdr:to>
      <xdr:col>11</xdr:col>
      <xdr:colOff>1103704</xdr:colOff>
      <xdr:row>21</xdr:row>
      <xdr:rowOff>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3034182" y="6027964"/>
          <a:ext cx="3486313" cy="0"/>
        </a:xfrm>
        <a:prstGeom prst="rect">
          <a:avLst/>
        </a:prstGeom>
        <a:solidFill>
          <a:schemeClr val="accent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PRINT</a:t>
          </a:r>
        </a:p>
      </xdr:txBody>
    </xdr:sp>
    <xdr:clientData/>
  </xdr:twoCellAnchor>
  <xdr:twoCellAnchor>
    <xdr:from>
      <xdr:col>2</xdr:col>
      <xdr:colOff>117475</xdr:colOff>
      <xdr:row>4</xdr:row>
      <xdr:rowOff>185962</xdr:rowOff>
    </xdr:from>
    <xdr:to>
      <xdr:col>15</xdr:col>
      <xdr:colOff>0</xdr:colOff>
      <xdr:row>9</xdr:row>
      <xdr:rowOff>435427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13014" y="1424212"/>
          <a:ext cx="20928444" cy="1174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tplan-my.sharepoint.com/D:/Users/maira.vieira/Downloads/FLAGUsers/maira.vieira/Downloads/Fbiz_UL_Digital_PosBuying_(JanaAbr2012)11Jun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"/>
      <sheetName val="Listas"/>
      <sheetName val="Plan1"/>
      <sheetName val="Plan3"/>
    </sheetNames>
    <sheetDataSet>
      <sheetData sheetId="0" refreshError="1"/>
      <sheetData sheetId="1">
        <row r="3">
          <cell r="F3" t="str">
            <v>album_fotos</v>
          </cell>
        </row>
        <row r="4">
          <cell r="F4" t="str">
            <v>amor</v>
          </cell>
        </row>
        <row r="5">
          <cell r="F5" t="str">
            <v>artes</v>
          </cell>
        </row>
        <row r="6">
          <cell r="F6" t="str">
            <v>aventura</v>
          </cell>
        </row>
        <row r="7">
          <cell r="F7" t="str">
            <v>bate_papo</v>
          </cell>
        </row>
        <row r="8">
          <cell r="F8" t="str">
            <v>bebe</v>
          </cell>
        </row>
        <row r="9">
          <cell r="F9" t="str">
            <v>behavioral_targeting</v>
          </cell>
        </row>
        <row r="10">
          <cell r="F10" t="str">
            <v>beleza</v>
          </cell>
        </row>
        <row r="11">
          <cell r="F11" t="str">
            <v>blogs</v>
          </cell>
        </row>
        <row r="12">
          <cell r="F12" t="str">
            <v>canais_especiais</v>
          </cell>
        </row>
        <row r="13">
          <cell r="F13" t="str">
            <v>carros</v>
          </cell>
        </row>
        <row r="14">
          <cell r="F14" t="str">
            <v>celebridade</v>
          </cell>
        </row>
        <row r="15">
          <cell r="F15" t="str">
            <v>celular</v>
          </cell>
        </row>
        <row r="16">
          <cell r="F16" t="str">
            <v>ciencia</v>
          </cell>
        </row>
        <row r="17">
          <cell r="F17" t="str">
            <v>cinema</v>
          </cell>
        </row>
        <row r="18">
          <cell r="F18" t="str">
            <v>classificados</v>
          </cell>
        </row>
        <row r="19">
          <cell r="F19" t="str">
            <v>colunistas</v>
          </cell>
        </row>
        <row r="20">
          <cell r="F20" t="str">
            <v>comportamento</v>
          </cell>
        </row>
        <row r="21">
          <cell r="F21" t="str">
            <v>compras</v>
          </cell>
        </row>
        <row r="22">
          <cell r="F22" t="str">
            <v>comunidade</v>
          </cell>
        </row>
        <row r="23">
          <cell r="F23" t="str">
            <v>criancas</v>
          </cell>
        </row>
        <row r="24">
          <cell r="F24" t="str">
            <v>cultura</v>
          </cell>
        </row>
        <row r="25">
          <cell r="F25" t="str">
            <v>decoracao</v>
          </cell>
        </row>
        <row r="26">
          <cell r="F26" t="str">
            <v>downloads</v>
          </cell>
        </row>
        <row r="27">
          <cell r="F27" t="str">
            <v>economia</v>
          </cell>
        </row>
        <row r="28">
          <cell r="F28" t="str">
            <v>educacao</v>
          </cell>
        </row>
        <row r="29">
          <cell r="F29" t="str">
            <v>email</v>
          </cell>
        </row>
        <row r="30">
          <cell r="F30" t="str">
            <v>email_mkt</v>
          </cell>
        </row>
        <row r="31">
          <cell r="F31" t="str">
            <v>empregos</v>
          </cell>
        </row>
        <row r="32">
          <cell r="F32" t="str">
            <v>entretenimento</v>
          </cell>
        </row>
        <row r="33">
          <cell r="F33" t="str">
            <v>esporte</v>
          </cell>
        </row>
        <row r="34">
          <cell r="F34" t="str">
            <v>familia</v>
          </cell>
        </row>
        <row r="35">
          <cell r="F35" t="str">
            <v>financas</v>
          </cell>
        </row>
        <row r="36">
          <cell r="F36" t="str">
            <v>forum</v>
          </cell>
        </row>
        <row r="37">
          <cell r="F37" t="str">
            <v>gastronomia</v>
          </cell>
        </row>
        <row r="38">
          <cell r="F38" t="str">
            <v>guia_cidades</v>
          </cell>
        </row>
        <row r="39">
          <cell r="F39" t="str">
            <v>homem</v>
          </cell>
        </row>
        <row r="40">
          <cell r="F40" t="str">
            <v>homepage</v>
          </cell>
        </row>
        <row r="41">
          <cell r="F41" t="str">
            <v>horoscopo</v>
          </cell>
        </row>
        <row r="42">
          <cell r="F42" t="str">
            <v>humor</v>
          </cell>
        </row>
        <row r="43">
          <cell r="F43" t="str">
            <v>jogos</v>
          </cell>
        </row>
        <row r="44">
          <cell r="F44" t="str">
            <v>jovens</v>
          </cell>
        </row>
        <row r="45">
          <cell r="F45" t="str">
            <v>logout</v>
          </cell>
        </row>
        <row r="46">
          <cell r="F46" t="str">
            <v>mapas</v>
          </cell>
        </row>
        <row r="47">
          <cell r="F47" t="str">
            <v>meio_ambiente</v>
          </cell>
        </row>
        <row r="48">
          <cell r="F48" t="str">
            <v>moda</v>
          </cell>
        </row>
        <row r="49">
          <cell r="F49" t="str">
            <v>mulher</v>
          </cell>
        </row>
        <row r="50">
          <cell r="F50" t="str">
            <v>musica</v>
          </cell>
        </row>
        <row r="51">
          <cell r="F51" t="str">
            <v>namoro</v>
          </cell>
        </row>
        <row r="52">
          <cell r="F52" t="str">
            <v>negocios</v>
          </cell>
        </row>
        <row r="53">
          <cell r="F53" t="str">
            <v>newsletter</v>
          </cell>
        </row>
        <row r="54">
          <cell r="F54" t="str">
            <v>noticias</v>
          </cell>
        </row>
        <row r="55">
          <cell r="F55" t="str">
            <v>parceiros</v>
          </cell>
        </row>
        <row r="56">
          <cell r="F56" t="str">
            <v>perfil</v>
          </cell>
        </row>
        <row r="57">
          <cell r="F57" t="str">
            <v>radio</v>
          </cell>
        </row>
        <row r="58">
          <cell r="F58" t="str">
            <v>revista</v>
          </cell>
        </row>
        <row r="59">
          <cell r="F59" t="str">
            <v>ros</v>
          </cell>
        </row>
        <row r="60">
          <cell r="F60" t="str">
            <v>saude_e_bem_estar</v>
          </cell>
        </row>
        <row r="61">
          <cell r="F61" t="str">
            <v>tecnologia</v>
          </cell>
        </row>
        <row r="62">
          <cell r="F62" t="str">
            <v>transito/clima</v>
          </cell>
        </row>
        <row r="63">
          <cell r="F63" t="str">
            <v>turismo</v>
          </cell>
        </row>
        <row r="64">
          <cell r="F64" t="str">
            <v>tv</v>
          </cell>
        </row>
        <row r="65">
          <cell r="F65" t="str">
            <v>videos</v>
          </cell>
        </row>
        <row r="91">
          <cell r="D91" t="str">
            <v>google_buscador</v>
          </cell>
        </row>
        <row r="92">
          <cell r="D92" t="str">
            <v>outros</v>
          </cell>
        </row>
        <row r="93">
          <cell r="D93" t="str">
            <v>yahoo_buscador</v>
          </cell>
        </row>
        <row r="94">
          <cell r="F94" t="str">
            <v>alimentacao</v>
          </cell>
        </row>
        <row r="95">
          <cell r="F95" t="str">
            <v>automoveis</v>
          </cell>
        </row>
        <row r="96">
          <cell r="F96" t="str">
            <v>balada</v>
          </cell>
        </row>
        <row r="97">
          <cell r="F97" t="str">
            <v>beleza</v>
          </cell>
        </row>
        <row r="98">
          <cell r="F98" t="str">
            <v>blogs</v>
          </cell>
        </row>
        <row r="99">
          <cell r="F99" t="str">
            <v>casa_decoracao</v>
          </cell>
        </row>
        <row r="100">
          <cell r="F100" t="str">
            <v>celebridades</v>
          </cell>
        </row>
        <row r="101">
          <cell r="F101" t="str">
            <v>cinema</v>
          </cell>
        </row>
        <row r="102">
          <cell r="F102" t="str">
            <v>economia</v>
          </cell>
        </row>
        <row r="103">
          <cell r="F103" t="str">
            <v>educacao</v>
          </cell>
        </row>
        <row r="104">
          <cell r="F104" t="str">
            <v>entretenimento_lazer</v>
          </cell>
        </row>
        <row r="105">
          <cell r="F105" t="str">
            <v>esportes</v>
          </cell>
        </row>
        <row r="106">
          <cell r="F106" t="str">
            <v>ez_target</v>
          </cell>
        </row>
        <row r="107">
          <cell r="F107" t="str">
            <v>familia</v>
          </cell>
        </row>
        <row r="108">
          <cell r="F108" t="str">
            <v>file_sharing_downloads</v>
          </cell>
        </row>
        <row r="109">
          <cell r="F109" t="str">
            <v>games</v>
          </cell>
        </row>
        <row r="110">
          <cell r="F110" t="str">
            <v>gastronomia</v>
          </cell>
        </row>
        <row r="111">
          <cell r="F111" t="str">
            <v>horoscopo</v>
          </cell>
        </row>
        <row r="112">
          <cell r="F112" t="str">
            <v>humor</v>
          </cell>
        </row>
        <row r="113">
          <cell r="F113" t="str">
            <v>moda</v>
          </cell>
        </row>
        <row r="114">
          <cell r="F114" t="str">
            <v>musica</v>
          </cell>
        </row>
        <row r="115">
          <cell r="F115" t="str">
            <v>noticias</v>
          </cell>
        </row>
        <row r="116">
          <cell r="F116" t="str">
            <v>orkut</v>
          </cell>
        </row>
        <row r="117">
          <cell r="F117" t="str">
            <v>outros</v>
          </cell>
        </row>
        <row r="118">
          <cell r="F118" t="str">
            <v>photo_sharing</v>
          </cell>
        </row>
        <row r="119">
          <cell r="F119" t="str">
            <v>promocao</v>
          </cell>
        </row>
        <row r="120">
          <cell r="F120" t="str">
            <v>rede_social</v>
          </cell>
        </row>
        <row r="121">
          <cell r="F121" t="str">
            <v>saude_e_bem_estar</v>
          </cell>
        </row>
        <row r="122">
          <cell r="F122" t="str">
            <v>tecnologia</v>
          </cell>
        </row>
        <row r="123">
          <cell r="F123" t="str">
            <v>youtube</v>
          </cell>
        </row>
        <row r="124">
          <cell r="F124" t="str">
            <v>videos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7"/>
  <sheetViews>
    <sheetView showGridLines="0" workbookViewId="0">
      <selection activeCell="A5" sqref="A5"/>
    </sheetView>
  </sheetViews>
  <sheetFormatPr baseColWidth="10" defaultColWidth="8.83203125" defaultRowHeight="15" x14ac:dyDescent="0.2"/>
  <cols>
    <col min="1" max="1" width="157.1640625" bestFit="1" customWidth="1"/>
  </cols>
  <sheetData>
    <row r="1" spans="1:2" x14ac:dyDescent="0.2">
      <c r="A1" s="55" t="s">
        <v>87</v>
      </c>
      <c r="B1" t="s">
        <v>93</v>
      </c>
    </row>
    <row r="2" spans="1:2" x14ac:dyDescent="0.2">
      <c r="A2" s="56" t="s">
        <v>83</v>
      </c>
      <c r="B2" t="s">
        <v>93</v>
      </c>
    </row>
    <row r="3" spans="1:2" x14ac:dyDescent="0.2">
      <c r="A3" s="56" t="s">
        <v>84</v>
      </c>
    </row>
    <row r="4" spans="1:2" x14ac:dyDescent="0.2">
      <c r="A4" s="56" t="s">
        <v>85</v>
      </c>
    </row>
    <row r="5" spans="1:2" x14ac:dyDescent="0.2">
      <c r="A5" s="56" t="s">
        <v>88</v>
      </c>
    </row>
    <row r="6" spans="1:2" x14ac:dyDescent="0.2">
      <c r="A6" s="56" t="s">
        <v>89</v>
      </c>
    </row>
    <row r="7" spans="1:2" x14ac:dyDescent="0.2">
      <c r="A7" s="57" t="s">
        <v>90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  <pageSetUpPr fitToPage="1"/>
  </sheetPr>
  <dimension ref="A1:P63"/>
  <sheetViews>
    <sheetView showGridLines="0" tabSelected="1" topLeftCell="B1" zoomScale="80" zoomScaleNormal="80" zoomScaleSheetLayoutView="85" workbookViewId="0">
      <selection activeCell="D34" sqref="D34"/>
    </sheetView>
  </sheetViews>
  <sheetFormatPr baseColWidth="10" defaultColWidth="8.83203125" defaultRowHeight="14" x14ac:dyDescent="0.2"/>
  <cols>
    <col min="1" max="1" width="3.33203125" style="1" customWidth="1"/>
    <col min="2" max="2" width="5.6640625" style="1" customWidth="1"/>
    <col min="3" max="3" width="32.33203125" style="1" customWidth="1"/>
    <col min="4" max="4" width="42.33203125" style="26" customWidth="1"/>
    <col min="5" max="5" width="28.1640625" style="26" customWidth="1"/>
    <col min="6" max="9" width="18.83203125" style="26" customWidth="1"/>
    <col min="10" max="12" width="18.83203125" style="1" customWidth="1"/>
    <col min="13" max="13" width="21.33203125" style="1" bestFit="1" customWidth="1"/>
    <col min="14" max="15" width="18.83203125" style="2" customWidth="1"/>
    <col min="16" max="16" width="54.6640625" style="1" customWidth="1"/>
    <col min="17" max="17" width="2.5" style="1" customWidth="1"/>
    <col min="18" max="16384" width="8.83203125" style="1"/>
  </cols>
  <sheetData>
    <row r="1" spans="1:16" ht="24" customHeight="1" x14ac:dyDescent="0.2"/>
    <row r="2" spans="1:16" s="4" customFormat="1" ht="39.75" customHeight="1" x14ac:dyDescent="0.2">
      <c r="A2" s="3"/>
      <c r="B2" s="3"/>
      <c r="C2" s="63" t="s">
        <v>0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3"/>
    </row>
    <row r="3" spans="1:16" s="4" customFormat="1" ht="11.25" customHeight="1" x14ac:dyDescent="0.2">
      <c r="A3" s="3"/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6"/>
      <c r="P3" s="3"/>
    </row>
    <row r="4" spans="1:16" ht="24" customHeight="1" x14ac:dyDescent="0.2">
      <c r="C4" s="65" t="s">
        <v>91</v>
      </c>
      <c r="D4" s="66"/>
      <c r="E4" s="27"/>
      <c r="F4" s="27"/>
      <c r="G4" s="27"/>
      <c r="H4" s="27"/>
      <c r="I4" s="27"/>
      <c r="J4" s="17"/>
      <c r="K4" s="17"/>
      <c r="L4" s="17"/>
      <c r="M4" s="17"/>
      <c r="N4" s="17"/>
      <c r="O4" s="17"/>
    </row>
    <row r="5" spans="1:16" ht="24" customHeight="1" x14ac:dyDescent="0.2">
      <c r="C5" s="18"/>
      <c r="D5" s="28"/>
      <c r="E5" s="28"/>
      <c r="F5" s="28"/>
      <c r="G5" s="28"/>
      <c r="H5" s="28"/>
      <c r="I5" s="28"/>
      <c r="J5" s="19"/>
      <c r="K5" s="19"/>
      <c r="L5" s="19"/>
      <c r="M5" s="19"/>
      <c r="N5" s="19"/>
      <c r="O5" s="19"/>
    </row>
    <row r="6" spans="1:16" ht="24" customHeight="1" x14ac:dyDescent="0.2">
      <c r="C6" s="18"/>
      <c r="D6" s="28"/>
      <c r="E6" s="28"/>
      <c r="F6" s="28"/>
      <c r="G6" s="28"/>
      <c r="H6" s="28"/>
      <c r="I6" s="28"/>
      <c r="J6" s="19"/>
      <c r="K6" s="19"/>
      <c r="L6" s="19"/>
      <c r="M6" s="19"/>
      <c r="N6" s="19"/>
      <c r="O6" s="19"/>
    </row>
    <row r="7" spans="1:16" ht="9" customHeight="1" x14ac:dyDescent="0.2">
      <c r="C7" s="18"/>
      <c r="D7" s="28"/>
      <c r="E7" s="28"/>
      <c r="F7" s="28"/>
      <c r="G7" s="28"/>
      <c r="H7" s="28"/>
      <c r="I7" s="28"/>
      <c r="J7" s="19"/>
      <c r="K7" s="19"/>
      <c r="L7" s="19"/>
      <c r="M7" s="19"/>
      <c r="N7" s="19"/>
      <c r="O7" s="19"/>
    </row>
    <row r="8" spans="1:16" ht="9" customHeight="1" x14ac:dyDescent="0.2">
      <c r="C8" s="18"/>
      <c r="D8" s="28"/>
      <c r="E8" s="28"/>
      <c r="F8" s="28"/>
      <c r="G8" s="28"/>
      <c r="H8" s="28"/>
      <c r="I8" s="28"/>
      <c r="J8" s="19"/>
      <c r="K8" s="19"/>
      <c r="L8" s="19"/>
      <c r="M8" s="19"/>
      <c r="N8" s="19"/>
      <c r="O8" s="19"/>
    </row>
    <row r="9" spans="1:16" ht="9" customHeight="1" x14ac:dyDescent="0.2">
      <c r="C9" s="18"/>
      <c r="D9" s="28"/>
      <c r="E9" s="28"/>
      <c r="F9" s="28"/>
      <c r="G9" s="28"/>
      <c r="H9" s="28"/>
      <c r="I9" s="28"/>
      <c r="J9" s="19"/>
      <c r="K9" s="19"/>
      <c r="L9" s="19"/>
      <c r="M9" s="19"/>
      <c r="N9" s="19"/>
      <c r="O9" s="19"/>
    </row>
    <row r="10" spans="1:16" ht="36" customHeight="1" x14ac:dyDescent="0.2">
      <c r="C10" s="20"/>
      <c r="D10" s="29"/>
      <c r="E10" s="29"/>
      <c r="F10" s="29"/>
      <c r="G10" s="29"/>
      <c r="H10" s="29"/>
      <c r="I10" s="29"/>
      <c r="J10" s="21"/>
      <c r="K10" s="21"/>
      <c r="L10" s="21"/>
      <c r="M10" s="21"/>
      <c r="N10" s="21"/>
      <c r="O10" s="21"/>
    </row>
    <row r="11" spans="1:16" ht="11.25" customHeight="1" x14ac:dyDescent="0.2">
      <c r="J11" s="7"/>
      <c r="K11" s="7"/>
      <c r="L11" s="7"/>
      <c r="M11" s="7"/>
      <c r="N11" s="8"/>
      <c r="O11" s="8"/>
      <c r="P11" s="9"/>
    </row>
    <row r="12" spans="1:16" ht="24.75" customHeight="1" x14ac:dyDescent="0.2">
      <c r="C12" s="67" t="s">
        <v>1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9"/>
    </row>
    <row r="13" spans="1:16" s="11" customFormat="1" ht="33" customHeight="1" x14ac:dyDescent="0.2">
      <c r="A13" s="26"/>
      <c r="B13" s="26"/>
      <c r="C13" s="58" t="s">
        <v>2</v>
      </c>
      <c r="D13" s="59"/>
      <c r="E13" s="60"/>
      <c r="F13" s="58" t="s">
        <v>3</v>
      </c>
      <c r="G13" s="59"/>
      <c r="H13" s="59"/>
      <c r="I13" s="60"/>
      <c r="J13" s="58" t="s">
        <v>4</v>
      </c>
      <c r="K13" s="59"/>
      <c r="L13" s="60"/>
      <c r="M13" s="58" t="s">
        <v>5</v>
      </c>
      <c r="N13" s="59"/>
      <c r="O13" s="59"/>
      <c r="P13" s="26"/>
    </row>
    <row r="14" spans="1:16" s="16" customFormat="1" ht="24" customHeight="1" x14ac:dyDescent="0.15">
      <c r="A14" s="15"/>
      <c r="C14" s="45" t="s">
        <v>6</v>
      </c>
      <c r="D14" s="45" t="s">
        <v>7</v>
      </c>
      <c r="E14" s="45" t="s">
        <v>8</v>
      </c>
      <c r="F14" s="45" t="s">
        <v>9</v>
      </c>
      <c r="G14" s="45" t="s">
        <v>10</v>
      </c>
      <c r="H14" s="45" t="s">
        <v>11</v>
      </c>
      <c r="I14" s="45" t="s">
        <v>12</v>
      </c>
      <c r="J14" s="13" t="s">
        <v>13</v>
      </c>
      <c r="K14" s="12" t="s">
        <v>14</v>
      </c>
      <c r="L14" s="12" t="s">
        <v>15</v>
      </c>
      <c r="M14" s="14" t="s">
        <v>16</v>
      </c>
      <c r="N14" s="14" t="s">
        <v>92</v>
      </c>
      <c r="O14" s="14" t="s">
        <v>94</v>
      </c>
      <c r="P14" s="10"/>
    </row>
    <row r="15" spans="1:16" s="10" customFormat="1" ht="19.5" customHeight="1" x14ac:dyDescent="0.15">
      <c r="B15" s="35"/>
      <c r="C15" s="37" t="s">
        <v>17</v>
      </c>
      <c r="D15" s="37" t="s">
        <v>18</v>
      </c>
      <c r="E15" s="37" t="s">
        <v>19</v>
      </c>
      <c r="F15" s="31" t="s">
        <v>20</v>
      </c>
      <c r="G15" s="40">
        <v>8333</v>
      </c>
      <c r="H15" s="40">
        <v>4449</v>
      </c>
      <c r="I15" s="46">
        <f>H15/G15</f>
        <v>0.53390135605424216</v>
      </c>
      <c r="J15" s="40">
        <v>1727826</v>
      </c>
      <c r="K15" s="40">
        <v>4449</v>
      </c>
      <c r="L15" s="32">
        <f>(K15/J15)</f>
        <v>2.5749120571168624E-3</v>
      </c>
      <c r="M15" s="47">
        <v>2506.19</v>
      </c>
      <c r="N15" s="33">
        <f>M15/K15</f>
        <v>0.56331535176444147</v>
      </c>
      <c r="O15" s="33">
        <f>(M15/K15)*1000</f>
        <v>563.31535176444152</v>
      </c>
    </row>
    <row r="16" spans="1:16" s="10" customFormat="1" ht="19.5" customHeight="1" x14ac:dyDescent="0.15">
      <c r="B16" s="26"/>
      <c r="C16" s="36" t="s">
        <v>21</v>
      </c>
      <c r="D16" s="34" t="s">
        <v>18</v>
      </c>
      <c r="E16" s="34" t="s">
        <v>19</v>
      </c>
      <c r="F16" s="31" t="s">
        <v>20</v>
      </c>
      <c r="G16" s="49">
        <v>25000</v>
      </c>
      <c r="H16" s="40">
        <v>14245</v>
      </c>
      <c r="I16" s="46">
        <f>H16/G16</f>
        <v>0.56979999999999997</v>
      </c>
      <c r="J16" s="49">
        <v>701002</v>
      </c>
      <c r="K16" s="40">
        <v>14245</v>
      </c>
      <c r="L16" s="32">
        <f t="shared" ref="L16:L19" si="0">(K16/J16)</f>
        <v>2.0320912065871423E-2</v>
      </c>
      <c r="M16" s="47">
        <v>12911.58</v>
      </c>
      <c r="N16" s="33">
        <f t="shared" ref="N16:N19" si="1">M16/K16</f>
        <v>0.90639382239382238</v>
      </c>
      <c r="O16" s="33">
        <f t="shared" ref="O16:O19" si="2">(M16/K16)*1000</f>
        <v>906.39382239382235</v>
      </c>
    </row>
    <row r="17" spans="2:16" s="10" customFormat="1" ht="19.5" customHeight="1" x14ac:dyDescent="0.15">
      <c r="B17" s="26"/>
      <c r="C17" s="36" t="s">
        <v>81</v>
      </c>
      <c r="D17" s="34" t="s">
        <v>23</v>
      </c>
      <c r="E17" s="34" t="s">
        <v>24</v>
      </c>
      <c r="F17" s="31" t="s">
        <v>20</v>
      </c>
      <c r="G17" s="49">
        <v>117769.57</v>
      </c>
      <c r="H17" s="40">
        <v>120839</v>
      </c>
      <c r="I17" s="46">
        <f>H17/G17</f>
        <v>1.0260630144102589</v>
      </c>
      <c r="J17" s="49">
        <v>21211878</v>
      </c>
      <c r="K17" s="40">
        <v>120839</v>
      </c>
      <c r="L17" s="32">
        <f t="shared" si="0"/>
        <v>5.6967610317200578E-3</v>
      </c>
      <c r="M17" s="47">
        <v>40304.862500000003</v>
      </c>
      <c r="N17" s="33">
        <f t="shared" si="1"/>
        <v>0.33354184079643162</v>
      </c>
      <c r="O17" s="33">
        <f t="shared" si="2"/>
        <v>333.54184079643164</v>
      </c>
    </row>
    <row r="18" spans="2:16" s="10" customFormat="1" ht="19.5" customHeight="1" x14ac:dyDescent="0.15">
      <c r="B18" s="26"/>
      <c r="C18" s="36" t="s">
        <v>81</v>
      </c>
      <c r="D18" s="34" t="s">
        <v>23</v>
      </c>
      <c r="E18" s="34" t="s">
        <v>25</v>
      </c>
      <c r="F18" s="31" t="s">
        <v>20</v>
      </c>
      <c r="G18" s="49">
        <v>40820</v>
      </c>
      <c r="H18" s="40">
        <v>81348</v>
      </c>
      <c r="I18" s="46">
        <f>H18/G18</f>
        <v>1.9928466438020578</v>
      </c>
      <c r="J18" s="49">
        <v>33101122</v>
      </c>
      <c r="K18" s="40">
        <v>81348</v>
      </c>
      <c r="L18" s="32">
        <f t="shared" si="0"/>
        <v>2.4575601999231324E-3</v>
      </c>
      <c r="M18" s="47">
        <v>17847.599999999999</v>
      </c>
      <c r="N18" s="33">
        <f t="shared" si="1"/>
        <v>0.21939814131877855</v>
      </c>
      <c r="O18" s="33">
        <f t="shared" si="2"/>
        <v>219.39814131877856</v>
      </c>
    </row>
    <row r="19" spans="2:16" s="10" customFormat="1" ht="19.5" customHeight="1" x14ac:dyDescent="0.15">
      <c r="B19" s="26"/>
      <c r="C19" s="36" t="s">
        <v>81</v>
      </c>
      <c r="D19" s="34" t="s">
        <v>23</v>
      </c>
      <c r="E19" s="34" t="s">
        <v>26</v>
      </c>
      <c r="F19" s="31" t="s">
        <v>20</v>
      </c>
      <c r="G19" s="49">
        <v>16810.050000000003</v>
      </c>
      <c r="H19" s="40">
        <v>36882</v>
      </c>
      <c r="I19" s="46">
        <f>H19/G19</f>
        <v>2.1940446340135806</v>
      </c>
      <c r="J19" s="49">
        <v>966874</v>
      </c>
      <c r="K19" s="40">
        <v>36882</v>
      </c>
      <c r="L19" s="32">
        <f t="shared" si="0"/>
        <v>3.8145611527458594E-2</v>
      </c>
      <c r="M19" s="47">
        <v>4511</v>
      </c>
      <c r="N19" s="33">
        <f t="shared" si="1"/>
        <v>0.12230898541293857</v>
      </c>
      <c r="O19" s="33">
        <f t="shared" si="2"/>
        <v>122.30898541293857</v>
      </c>
    </row>
    <row r="20" spans="2:16" ht="32.25" customHeight="1" x14ac:dyDescent="0.2">
      <c r="B20" s="26"/>
      <c r="C20" s="23" t="s">
        <v>27</v>
      </c>
      <c r="D20" s="23" t="s">
        <v>28</v>
      </c>
      <c r="E20" s="23" t="s">
        <v>28</v>
      </c>
      <c r="F20" s="22" t="s">
        <v>28</v>
      </c>
      <c r="G20" s="38">
        <f>SUM(G15:G19)</f>
        <v>208732.62</v>
      </c>
      <c r="H20" s="38">
        <f>SUM(H15:H19)</f>
        <v>257763</v>
      </c>
      <c r="I20" s="38" t="s">
        <v>28</v>
      </c>
      <c r="J20" s="38">
        <f>SUM(J15:J19)</f>
        <v>57708702</v>
      </c>
      <c r="K20" s="38">
        <f>SUM(K15:K19)</f>
        <v>257763</v>
      </c>
      <c r="L20" s="24"/>
      <c r="M20" s="25">
        <f>SUM(M15:M19)</f>
        <v>78081.232500000013</v>
      </c>
      <c r="N20" s="25"/>
      <c r="O20" s="25"/>
    </row>
    <row r="21" spans="2:16" x14ac:dyDescent="0.2">
      <c r="J21" s="7"/>
      <c r="K21" s="7"/>
      <c r="L21" s="7"/>
      <c r="M21" s="7"/>
      <c r="N21" s="8"/>
      <c r="O21" s="8"/>
      <c r="P21" s="9"/>
    </row>
    <row r="23" spans="2:16" ht="15" x14ac:dyDescent="0.2">
      <c r="K23"/>
    </row>
    <row r="24" spans="2:16" ht="23" x14ac:dyDescent="0.2">
      <c r="C24" s="61" t="s">
        <v>80</v>
      </c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</row>
    <row r="25" spans="2:16" ht="18" x14ac:dyDescent="0.2">
      <c r="C25" s="58" t="s">
        <v>2</v>
      </c>
      <c r="D25" s="59"/>
      <c r="E25" s="60"/>
      <c r="F25" s="58" t="s">
        <v>3</v>
      </c>
      <c r="G25" s="59"/>
      <c r="H25" s="59"/>
      <c r="I25" s="60"/>
      <c r="J25" s="58" t="s">
        <v>4</v>
      </c>
      <c r="K25" s="59"/>
      <c r="L25" s="60"/>
      <c r="M25" s="58" t="s">
        <v>5</v>
      </c>
      <c r="N25" s="59"/>
      <c r="O25" s="59"/>
    </row>
    <row r="26" spans="2:16" ht="19" x14ac:dyDescent="0.2">
      <c r="C26" s="45" t="s">
        <v>6</v>
      </c>
      <c r="D26" s="45" t="s">
        <v>7</v>
      </c>
      <c r="E26" s="45" t="s">
        <v>8</v>
      </c>
      <c r="F26" s="45" t="s">
        <v>9</v>
      </c>
      <c r="G26" s="45" t="s">
        <v>10</v>
      </c>
      <c r="H26" s="45" t="s">
        <v>11</v>
      </c>
      <c r="I26" s="45" t="s">
        <v>12</v>
      </c>
      <c r="J26" s="13" t="s">
        <v>13</v>
      </c>
      <c r="K26" s="12" t="s">
        <v>14</v>
      </c>
      <c r="L26" s="12" t="s">
        <v>15</v>
      </c>
      <c r="M26" s="14" t="s">
        <v>16</v>
      </c>
      <c r="N26" s="14" t="s">
        <v>92</v>
      </c>
      <c r="O26" s="14" t="s">
        <v>94</v>
      </c>
    </row>
    <row r="27" spans="2:16" s="39" customFormat="1" x14ac:dyDescent="0.2">
      <c r="C27" s="37" t="s">
        <v>21</v>
      </c>
      <c r="D27" s="37" t="s">
        <v>29</v>
      </c>
      <c r="E27" s="37" t="s">
        <v>30</v>
      </c>
      <c r="F27" s="31" t="s">
        <v>20</v>
      </c>
      <c r="G27" s="40">
        <v>34261</v>
      </c>
      <c r="H27" s="40">
        <f>K27</f>
        <v>54393</v>
      </c>
      <c r="I27" s="46">
        <f t="shared" ref="I27:I61" si="3">H27/G27</f>
        <v>1.5876068999737312</v>
      </c>
      <c r="J27" s="40">
        <v>21374039</v>
      </c>
      <c r="K27" s="40">
        <v>54393</v>
      </c>
      <c r="L27" s="32">
        <f t="shared" ref="L27:L61" si="4">(K27/J27)</f>
        <v>2.544816166939716E-3</v>
      </c>
      <c r="M27" s="52">
        <v>28745.59</v>
      </c>
      <c r="N27" s="33">
        <f t="shared" ref="N27:N61" si="5">M27/K27</f>
        <v>0.5284795837699704</v>
      </c>
      <c r="O27" s="33">
        <f t="shared" ref="O27:O61" si="6">(M27/K27)*1000</f>
        <v>528.47958376997042</v>
      </c>
    </row>
    <row r="28" spans="2:16" s="39" customFormat="1" x14ac:dyDescent="0.2">
      <c r="C28" s="48" t="s">
        <v>31</v>
      </c>
      <c r="D28" s="48" t="s">
        <v>23</v>
      </c>
      <c r="E28" s="37" t="s">
        <v>30</v>
      </c>
      <c r="F28" s="31" t="s">
        <v>32</v>
      </c>
      <c r="G28" s="40">
        <v>124380</v>
      </c>
      <c r="H28" s="40">
        <v>135760</v>
      </c>
      <c r="I28" s="46">
        <f t="shared" si="3"/>
        <v>1.0914938092940987</v>
      </c>
      <c r="J28" s="40">
        <v>1532298</v>
      </c>
      <c r="K28" s="40">
        <v>20419</v>
      </c>
      <c r="L28" s="32">
        <f t="shared" si="4"/>
        <v>1.3325736899741434E-2</v>
      </c>
      <c r="M28" s="52">
        <v>27687.25</v>
      </c>
      <c r="N28" s="33">
        <f t="shared" si="5"/>
        <v>1.3559552377687447</v>
      </c>
      <c r="O28" s="33">
        <f t="shared" si="6"/>
        <v>1355.9552377687446</v>
      </c>
    </row>
    <row r="29" spans="2:16" hidden="1" x14ac:dyDescent="0.2">
      <c r="C29" s="37" t="s">
        <v>22</v>
      </c>
      <c r="D29" s="37" t="s">
        <v>23</v>
      </c>
      <c r="E29" s="37" t="s">
        <v>33</v>
      </c>
      <c r="F29" s="31" t="s">
        <v>20</v>
      </c>
      <c r="G29" s="50">
        <v>0</v>
      </c>
      <c r="H29" s="50">
        <v>0</v>
      </c>
      <c r="I29" s="46" t="e">
        <f t="shared" si="3"/>
        <v>#DIV/0!</v>
      </c>
      <c r="J29" s="50">
        <v>0</v>
      </c>
      <c r="K29" s="50">
        <v>0</v>
      </c>
      <c r="L29" s="32" t="e">
        <f t="shared" si="4"/>
        <v>#DIV/0!</v>
      </c>
      <c r="M29" s="50">
        <v>0</v>
      </c>
      <c r="N29" s="33" t="e">
        <f t="shared" si="5"/>
        <v>#DIV/0!</v>
      </c>
      <c r="O29" s="33" t="e">
        <f t="shared" si="6"/>
        <v>#DIV/0!</v>
      </c>
    </row>
    <row r="30" spans="2:16" hidden="1" x14ac:dyDescent="0.2">
      <c r="C30" s="37" t="s">
        <v>22</v>
      </c>
      <c r="D30" s="37" t="s">
        <v>23</v>
      </c>
      <c r="E30" s="37" t="s">
        <v>34</v>
      </c>
      <c r="F30" s="31" t="s">
        <v>20</v>
      </c>
      <c r="G30" s="50">
        <v>0</v>
      </c>
      <c r="H30" s="50">
        <v>0</v>
      </c>
      <c r="I30" s="46" t="e">
        <f t="shared" si="3"/>
        <v>#DIV/0!</v>
      </c>
      <c r="J30" s="50">
        <v>0</v>
      </c>
      <c r="K30" s="50">
        <v>0</v>
      </c>
      <c r="L30" s="32" t="e">
        <f t="shared" si="4"/>
        <v>#DIV/0!</v>
      </c>
      <c r="M30" s="50">
        <v>0</v>
      </c>
      <c r="N30" s="33" t="e">
        <f t="shared" si="5"/>
        <v>#DIV/0!</v>
      </c>
      <c r="O30" s="33" t="e">
        <f t="shared" si="6"/>
        <v>#DIV/0!</v>
      </c>
    </row>
    <row r="31" spans="2:16" hidden="1" x14ac:dyDescent="0.2">
      <c r="C31" s="48" t="s">
        <v>35</v>
      </c>
      <c r="D31" s="48" t="s">
        <v>36</v>
      </c>
      <c r="E31" s="48" t="s">
        <v>37</v>
      </c>
      <c r="F31" s="31" t="s">
        <v>38</v>
      </c>
      <c r="G31" s="50">
        <v>0</v>
      </c>
      <c r="H31" s="50">
        <v>0</v>
      </c>
      <c r="I31" s="46" t="e">
        <f t="shared" si="3"/>
        <v>#DIV/0!</v>
      </c>
      <c r="J31" s="50">
        <v>0</v>
      </c>
      <c r="K31" s="50">
        <v>0</v>
      </c>
      <c r="L31" s="32" t="e">
        <f t="shared" si="4"/>
        <v>#DIV/0!</v>
      </c>
      <c r="M31" s="50">
        <v>0</v>
      </c>
      <c r="N31" s="33" t="e">
        <f t="shared" si="5"/>
        <v>#DIV/0!</v>
      </c>
      <c r="O31" s="33" t="e">
        <f t="shared" si="6"/>
        <v>#DIV/0!</v>
      </c>
    </row>
    <row r="32" spans="2:16" x14ac:dyDescent="0.2">
      <c r="C32" s="37" t="s">
        <v>39</v>
      </c>
      <c r="D32" s="37" t="s">
        <v>40</v>
      </c>
      <c r="E32" s="37" t="s">
        <v>30</v>
      </c>
      <c r="F32" s="37" t="s">
        <v>38</v>
      </c>
      <c r="G32" s="40">
        <v>820313</v>
      </c>
      <c r="H32" s="40">
        <v>1235539</v>
      </c>
      <c r="I32" s="46">
        <f t="shared" si="3"/>
        <v>1.5061799581379303</v>
      </c>
      <c r="J32" s="40">
        <v>1235539</v>
      </c>
      <c r="K32" s="40">
        <v>1128</v>
      </c>
      <c r="L32" s="32">
        <f t="shared" si="4"/>
        <v>9.1296187332006514E-4</v>
      </c>
      <c r="M32" s="52">
        <v>18814.900000000001</v>
      </c>
      <c r="N32" s="33">
        <f t="shared" si="5"/>
        <v>16.679875886524822</v>
      </c>
      <c r="O32" s="33">
        <f t="shared" si="6"/>
        <v>16679.875886524824</v>
      </c>
    </row>
    <row r="33" spans="3:15" x14ac:dyDescent="0.2">
      <c r="C33" s="37" t="s">
        <v>39</v>
      </c>
      <c r="D33" s="37" t="s">
        <v>40</v>
      </c>
      <c r="E33" s="48" t="s">
        <v>30</v>
      </c>
      <c r="F33" s="37" t="s">
        <v>38</v>
      </c>
      <c r="G33" s="40">
        <v>820313</v>
      </c>
      <c r="H33" s="40">
        <v>1188405</v>
      </c>
      <c r="I33" s="46">
        <f t="shared" si="3"/>
        <v>1.4487214026840973</v>
      </c>
      <c r="J33" s="40">
        <v>1188405</v>
      </c>
      <c r="K33" s="40">
        <v>179</v>
      </c>
      <c r="L33" s="32">
        <f t="shared" si="4"/>
        <v>1.5062205224649846E-4</v>
      </c>
      <c r="M33" s="52">
        <v>14211.58</v>
      </c>
      <c r="N33" s="33">
        <f t="shared" si="5"/>
        <v>79.394301675977658</v>
      </c>
      <c r="O33" s="33">
        <f t="shared" si="6"/>
        <v>79394.301675977651</v>
      </c>
    </row>
    <row r="34" spans="3:15" x14ac:dyDescent="0.2">
      <c r="C34" s="37" t="s">
        <v>39</v>
      </c>
      <c r="D34" s="37" t="s">
        <v>40</v>
      </c>
      <c r="E34" s="37" t="s">
        <v>41</v>
      </c>
      <c r="F34" s="37" t="s">
        <v>38</v>
      </c>
      <c r="G34" s="40">
        <v>1136358</v>
      </c>
      <c r="H34" s="40">
        <v>237338</v>
      </c>
      <c r="I34" s="46">
        <f>H34/G34</f>
        <v>0.20885847593804066</v>
      </c>
      <c r="J34" s="40">
        <v>237338</v>
      </c>
      <c r="K34" s="40">
        <v>22</v>
      </c>
      <c r="L34" s="32">
        <f t="shared" si="4"/>
        <v>9.2694806562792307E-5</v>
      </c>
      <c r="M34" s="52">
        <v>508.86</v>
      </c>
      <c r="N34" s="33">
        <f t="shared" si="5"/>
        <v>23.13</v>
      </c>
      <c r="O34" s="33">
        <f t="shared" si="6"/>
        <v>23130</v>
      </c>
    </row>
    <row r="35" spans="3:15" hidden="1" x14ac:dyDescent="0.2">
      <c r="C35" s="37" t="s">
        <v>42</v>
      </c>
      <c r="D35" s="37" t="s">
        <v>23</v>
      </c>
      <c r="E35" s="37" t="s">
        <v>43</v>
      </c>
      <c r="F35" s="37" t="s">
        <v>44</v>
      </c>
      <c r="G35" s="50">
        <v>0</v>
      </c>
      <c r="H35" s="50">
        <v>0</v>
      </c>
      <c r="I35" s="46" t="s">
        <v>28</v>
      </c>
      <c r="J35" s="50">
        <v>0</v>
      </c>
      <c r="K35" s="50">
        <v>0</v>
      </c>
      <c r="L35" s="32" t="e">
        <f t="shared" si="4"/>
        <v>#DIV/0!</v>
      </c>
      <c r="M35" s="50">
        <v>0</v>
      </c>
      <c r="N35" s="33" t="e">
        <f t="shared" si="5"/>
        <v>#DIV/0!</v>
      </c>
      <c r="O35" s="33" t="e">
        <f t="shared" si="6"/>
        <v>#DIV/0!</v>
      </c>
    </row>
    <row r="36" spans="3:15" hidden="1" x14ac:dyDescent="0.2">
      <c r="C36" s="37" t="s">
        <v>42</v>
      </c>
      <c r="D36" s="37" t="s">
        <v>23</v>
      </c>
      <c r="E36" s="37" t="s">
        <v>45</v>
      </c>
      <c r="F36" s="37" t="s">
        <v>38</v>
      </c>
      <c r="G36" s="50">
        <v>0</v>
      </c>
      <c r="H36" s="50">
        <v>0</v>
      </c>
      <c r="I36" s="46" t="e">
        <f t="shared" si="3"/>
        <v>#DIV/0!</v>
      </c>
      <c r="J36" s="50">
        <v>0</v>
      </c>
      <c r="K36" s="50">
        <v>0</v>
      </c>
      <c r="L36" s="32" t="e">
        <f t="shared" si="4"/>
        <v>#DIV/0!</v>
      </c>
      <c r="M36" s="50">
        <v>0</v>
      </c>
      <c r="N36" s="33" t="e">
        <f t="shared" si="5"/>
        <v>#DIV/0!</v>
      </c>
      <c r="O36" s="33" t="e">
        <f t="shared" si="6"/>
        <v>#DIV/0!</v>
      </c>
    </row>
    <row r="37" spans="3:15" hidden="1" x14ac:dyDescent="0.2">
      <c r="C37" s="48" t="s">
        <v>46</v>
      </c>
      <c r="D37" s="48" t="s">
        <v>47</v>
      </c>
      <c r="E37" s="48" t="s">
        <v>37</v>
      </c>
      <c r="F37" s="37" t="s">
        <v>38</v>
      </c>
      <c r="G37" s="50">
        <v>0</v>
      </c>
      <c r="H37" s="50">
        <v>0</v>
      </c>
      <c r="I37" s="46" t="e">
        <f t="shared" si="3"/>
        <v>#DIV/0!</v>
      </c>
      <c r="J37" s="50">
        <v>0</v>
      </c>
      <c r="K37" s="50">
        <v>0</v>
      </c>
      <c r="L37" s="32" t="e">
        <f t="shared" si="4"/>
        <v>#DIV/0!</v>
      </c>
      <c r="M37" s="50">
        <v>0</v>
      </c>
      <c r="N37" s="33" t="e">
        <f t="shared" si="5"/>
        <v>#DIV/0!</v>
      </c>
      <c r="O37" s="33" t="e">
        <f t="shared" si="6"/>
        <v>#DIV/0!</v>
      </c>
    </row>
    <row r="38" spans="3:15" hidden="1" x14ac:dyDescent="0.2">
      <c r="C38" s="37" t="s">
        <v>46</v>
      </c>
      <c r="D38" s="37" t="s">
        <v>48</v>
      </c>
      <c r="E38" s="37" t="s">
        <v>37</v>
      </c>
      <c r="F38" s="37" t="s">
        <v>38</v>
      </c>
      <c r="G38" s="50">
        <v>0</v>
      </c>
      <c r="H38" s="50">
        <v>0</v>
      </c>
      <c r="I38" s="46" t="e">
        <f t="shared" si="3"/>
        <v>#DIV/0!</v>
      </c>
      <c r="J38" s="50">
        <v>0</v>
      </c>
      <c r="K38" s="50">
        <v>0</v>
      </c>
      <c r="L38" s="32" t="e">
        <f t="shared" si="4"/>
        <v>#DIV/0!</v>
      </c>
      <c r="M38" s="50">
        <v>0</v>
      </c>
      <c r="N38" s="33" t="e">
        <f t="shared" si="5"/>
        <v>#DIV/0!</v>
      </c>
      <c r="O38" s="33" t="e">
        <f t="shared" si="6"/>
        <v>#DIV/0!</v>
      </c>
    </row>
    <row r="39" spans="3:15" hidden="1" x14ac:dyDescent="0.2">
      <c r="C39" s="48" t="s">
        <v>49</v>
      </c>
      <c r="D39" s="48" t="s">
        <v>50</v>
      </c>
      <c r="E39" s="48" t="s">
        <v>51</v>
      </c>
      <c r="F39" s="37" t="s">
        <v>38</v>
      </c>
      <c r="G39" s="50">
        <v>0</v>
      </c>
      <c r="H39" s="50">
        <v>0</v>
      </c>
      <c r="I39" s="46" t="e">
        <f t="shared" si="3"/>
        <v>#DIV/0!</v>
      </c>
      <c r="J39" s="50">
        <v>0</v>
      </c>
      <c r="K39" s="50">
        <v>0</v>
      </c>
      <c r="L39" s="32" t="e">
        <f t="shared" si="4"/>
        <v>#DIV/0!</v>
      </c>
      <c r="M39" s="50">
        <v>0</v>
      </c>
      <c r="N39" s="33" t="e">
        <f t="shared" si="5"/>
        <v>#DIV/0!</v>
      </c>
      <c r="O39" s="33" t="e">
        <f t="shared" si="6"/>
        <v>#DIV/0!</v>
      </c>
    </row>
    <row r="40" spans="3:15" hidden="1" x14ac:dyDescent="0.2">
      <c r="C40" s="37" t="s">
        <v>49</v>
      </c>
      <c r="D40" s="37" t="s">
        <v>50</v>
      </c>
      <c r="E40" s="37" t="s">
        <v>51</v>
      </c>
      <c r="F40" s="37" t="s">
        <v>38</v>
      </c>
      <c r="G40" s="50">
        <v>0</v>
      </c>
      <c r="H40" s="50">
        <v>0</v>
      </c>
      <c r="I40" s="46" t="e">
        <f t="shared" si="3"/>
        <v>#DIV/0!</v>
      </c>
      <c r="J40" s="50">
        <v>0</v>
      </c>
      <c r="K40" s="50">
        <v>0</v>
      </c>
      <c r="L40" s="32" t="e">
        <f t="shared" si="4"/>
        <v>#DIV/0!</v>
      </c>
      <c r="M40" s="50">
        <v>0</v>
      </c>
      <c r="N40" s="33" t="e">
        <f t="shared" si="5"/>
        <v>#DIV/0!</v>
      </c>
      <c r="O40" s="33" t="e">
        <f t="shared" si="6"/>
        <v>#DIV/0!</v>
      </c>
    </row>
    <row r="41" spans="3:15" hidden="1" x14ac:dyDescent="0.2">
      <c r="C41" s="37" t="s">
        <v>49</v>
      </c>
      <c r="D41" s="37" t="s">
        <v>50</v>
      </c>
      <c r="E41" s="37" t="s">
        <v>52</v>
      </c>
      <c r="F41" s="37" t="s">
        <v>38</v>
      </c>
      <c r="G41" s="50">
        <v>0</v>
      </c>
      <c r="H41" s="50">
        <v>0</v>
      </c>
      <c r="I41" s="46" t="e">
        <f t="shared" si="3"/>
        <v>#DIV/0!</v>
      </c>
      <c r="J41" s="50">
        <v>0</v>
      </c>
      <c r="K41" s="50">
        <v>0</v>
      </c>
      <c r="L41" s="32" t="e">
        <f t="shared" si="4"/>
        <v>#DIV/0!</v>
      </c>
      <c r="M41" s="50">
        <v>0</v>
      </c>
      <c r="N41" s="33" t="e">
        <f t="shared" si="5"/>
        <v>#DIV/0!</v>
      </c>
      <c r="O41" s="33" t="e">
        <f t="shared" si="6"/>
        <v>#DIV/0!</v>
      </c>
    </row>
    <row r="42" spans="3:15" hidden="1" x14ac:dyDescent="0.2">
      <c r="C42" s="37" t="s">
        <v>53</v>
      </c>
      <c r="D42" s="37" t="s">
        <v>23</v>
      </c>
      <c r="E42" s="37" t="s">
        <v>54</v>
      </c>
      <c r="F42" s="37" t="s">
        <v>38</v>
      </c>
      <c r="G42" s="50">
        <v>0</v>
      </c>
      <c r="H42" s="50">
        <v>0</v>
      </c>
      <c r="I42" s="46" t="e">
        <f t="shared" si="3"/>
        <v>#DIV/0!</v>
      </c>
      <c r="J42" s="50">
        <v>0</v>
      </c>
      <c r="K42" s="50">
        <v>0</v>
      </c>
      <c r="L42" s="32" t="e">
        <f t="shared" si="4"/>
        <v>#DIV/0!</v>
      </c>
      <c r="M42" s="50">
        <v>0</v>
      </c>
      <c r="N42" s="33" t="e">
        <f t="shared" si="5"/>
        <v>#DIV/0!</v>
      </c>
      <c r="O42" s="33" t="e">
        <f t="shared" si="6"/>
        <v>#DIV/0!</v>
      </c>
    </row>
    <row r="43" spans="3:15" hidden="1" x14ac:dyDescent="0.2">
      <c r="C43" s="48" t="s">
        <v>55</v>
      </c>
      <c r="D43" s="48" t="s">
        <v>23</v>
      </c>
      <c r="E43" s="48" t="s">
        <v>54</v>
      </c>
      <c r="F43" s="37" t="s">
        <v>38</v>
      </c>
      <c r="G43" s="50">
        <v>0</v>
      </c>
      <c r="H43" s="50">
        <v>0</v>
      </c>
      <c r="I43" s="46" t="e">
        <f t="shared" si="3"/>
        <v>#DIV/0!</v>
      </c>
      <c r="J43" s="50">
        <v>0</v>
      </c>
      <c r="K43" s="50">
        <v>0</v>
      </c>
      <c r="L43" s="32" t="e">
        <f t="shared" si="4"/>
        <v>#DIV/0!</v>
      </c>
      <c r="M43" s="50">
        <v>0</v>
      </c>
      <c r="N43" s="33" t="e">
        <f t="shared" si="5"/>
        <v>#DIV/0!</v>
      </c>
      <c r="O43" s="33" t="e">
        <f t="shared" si="6"/>
        <v>#DIV/0!</v>
      </c>
    </row>
    <row r="44" spans="3:15" hidden="1" x14ac:dyDescent="0.2">
      <c r="C44" s="37" t="s">
        <v>55</v>
      </c>
      <c r="D44" s="37" t="s">
        <v>23</v>
      </c>
      <c r="E44" s="37" t="s">
        <v>30</v>
      </c>
      <c r="F44" s="37" t="s">
        <v>38</v>
      </c>
      <c r="G44" s="50">
        <v>0</v>
      </c>
      <c r="H44" s="50">
        <v>0</v>
      </c>
      <c r="I44" s="46" t="e">
        <f t="shared" si="3"/>
        <v>#DIV/0!</v>
      </c>
      <c r="J44" s="50">
        <v>0</v>
      </c>
      <c r="K44" s="50">
        <v>0</v>
      </c>
      <c r="L44" s="32" t="e">
        <f t="shared" si="4"/>
        <v>#DIV/0!</v>
      </c>
      <c r="M44" s="50">
        <v>0</v>
      </c>
      <c r="N44" s="33" t="e">
        <f t="shared" si="5"/>
        <v>#DIV/0!</v>
      </c>
      <c r="O44" s="33" t="e">
        <f t="shared" si="6"/>
        <v>#DIV/0!</v>
      </c>
    </row>
    <row r="45" spans="3:15" hidden="1" x14ac:dyDescent="0.2">
      <c r="C45" s="48" t="s">
        <v>56</v>
      </c>
      <c r="D45" s="48" t="s">
        <v>23</v>
      </c>
      <c r="E45" s="48" t="s">
        <v>54</v>
      </c>
      <c r="F45" s="37" t="s">
        <v>38</v>
      </c>
      <c r="G45" s="50">
        <v>0</v>
      </c>
      <c r="H45" s="50">
        <v>0</v>
      </c>
      <c r="I45" s="46" t="e">
        <f t="shared" si="3"/>
        <v>#DIV/0!</v>
      </c>
      <c r="J45" s="50">
        <v>0</v>
      </c>
      <c r="K45" s="50">
        <v>0</v>
      </c>
      <c r="L45" s="32" t="e">
        <f t="shared" si="4"/>
        <v>#DIV/0!</v>
      </c>
      <c r="M45" s="50">
        <v>0</v>
      </c>
      <c r="N45" s="33" t="e">
        <f t="shared" si="5"/>
        <v>#DIV/0!</v>
      </c>
      <c r="O45" s="33" t="e">
        <f t="shared" si="6"/>
        <v>#DIV/0!</v>
      </c>
    </row>
    <row r="46" spans="3:15" hidden="1" x14ac:dyDescent="0.2">
      <c r="C46" s="37" t="s">
        <v>57</v>
      </c>
      <c r="D46" s="48" t="s">
        <v>58</v>
      </c>
      <c r="E46" s="48" t="s">
        <v>59</v>
      </c>
      <c r="F46" s="37" t="s">
        <v>38</v>
      </c>
      <c r="G46" s="50">
        <v>0</v>
      </c>
      <c r="H46" s="50">
        <v>0</v>
      </c>
      <c r="I46" s="46" t="e">
        <f t="shared" si="3"/>
        <v>#DIV/0!</v>
      </c>
      <c r="J46" s="50">
        <v>0</v>
      </c>
      <c r="K46" s="50">
        <v>0</v>
      </c>
      <c r="L46" s="32" t="e">
        <f t="shared" si="4"/>
        <v>#DIV/0!</v>
      </c>
      <c r="M46" s="50">
        <v>0</v>
      </c>
      <c r="N46" s="33" t="e">
        <f t="shared" si="5"/>
        <v>#DIV/0!</v>
      </c>
      <c r="O46" s="33" t="e">
        <f t="shared" si="6"/>
        <v>#DIV/0!</v>
      </c>
    </row>
    <row r="47" spans="3:15" hidden="1" x14ac:dyDescent="0.2">
      <c r="C47" s="37" t="s">
        <v>57</v>
      </c>
      <c r="D47" s="37" t="s">
        <v>58</v>
      </c>
      <c r="E47" s="37" t="s">
        <v>60</v>
      </c>
      <c r="F47" s="37" t="s">
        <v>38</v>
      </c>
      <c r="G47" s="50">
        <v>0</v>
      </c>
      <c r="H47" s="50">
        <v>0</v>
      </c>
      <c r="I47" s="46" t="e">
        <f t="shared" si="3"/>
        <v>#DIV/0!</v>
      </c>
      <c r="J47" s="50">
        <v>0</v>
      </c>
      <c r="K47" s="50">
        <v>0</v>
      </c>
      <c r="L47" s="32" t="e">
        <f t="shared" si="4"/>
        <v>#DIV/0!</v>
      </c>
      <c r="M47" s="50">
        <v>0</v>
      </c>
      <c r="N47" s="33" t="e">
        <f t="shared" si="5"/>
        <v>#DIV/0!</v>
      </c>
      <c r="O47" s="33" t="e">
        <f t="shared" si="6"/>
        <v>#DIV/0!</v>
      </c>
    </row>
    <row r="48" spans="3:15" hidden="1" x14ac:dyDescent="0.2">
      <c r="C48" s="48" t="s">
        <v>61</v>
      </c>
      <c r="D48" s="48" t="s">
        <v>23</v>
      </c>
      <c r="E48" s="48" t="s">
        <v>62</v>
      </c>
      <c r="F48" s="37" t="s">
        <v>38</v>
      </c>
      <c r="G48" s="50">
        <v>0</v>
      </c>
      <c r="H48" s="50">
        <v>0</v>
      </c>
      <c r="I48" s="46" t="e">
        <f t="shared" si="3"/>
        <v>#DIV/0!</v>
      </c>
      <c r="J48" s="50">
        <v>0</v>
      </c>
      <c r="K48" s="50">
        <v>0</v>
      </c>
      <c r="L48" s="32" t="e">
        <f t="shared" si="4"/>
        <v>#DIV/0!</v>
      </c>
      <c r="M48" s="50">
        <v>0</v>
      </c>
      <c r="N48" s="33" t="e">
        <f t="shared" si="5"/>
        <v>#DIV/0!</v>
      </c>
      <c r="O48" s="33" t="e">
        <f t="shared" si="6"/>
        <v>#DIV/0!</v>
      </c>
    </row>
    <row r="49" spans="3:15" x14ac:dyDescent="0.2">
      <c r="C49" s="37" t="s">
        <v>86</v>
      </c>
      <c r="D49" s="37" t="s">
        <v>63</v>
      </c>
      <c r="E49" s="37" t="s">
        <v>54</v>
      </c>
      <c r="F49" s="37" t="s">
        <v>38</v>
      </c>
      <c r="G49" s="40">
        <v>15000</v>
      </c>
      <c r="H49" s="51">
        <f>J49</f>
        <v>14719</v>
      </c>
      <c r="I49" s="46">
        <f t="shared" si="3"/>
        <v>0.98126666666666662</v>
      </c>
      <c r="J49" s="51">
        <v>14719</v>
      </c>
      <c r="K49" s="51">
        <v>9</v>
      </c>
      <c r="L49" s="32">
        <f t="shared" si="4"/>
        <v>6.1145458251239898E-4</v>
      </c>
      <c r="M49" s="53">
        <v>277</v>
      </c>
      <c r="N49" s="33">
        <f t="shared" si="5"/>
        <v>30.777777777777779</v>
      </c>
      <c r="O49" s="33">
        <f t="shared" si="6"/>
        <v>30777.777777777777</v>
      </c>
    </row>
    <row r="50" spans="3:15" x14ac:dyDescent="0.2">
      <c r="C50" s="37" t="s">
        <v>64</v>
      </c>
      <c r="D50" s="37" t="s">
        <v>65</v>
      </c>
      <c r="E50" s="37" t="s">
        <v>30</v>
      </c>
      <c r="F50" s="37" t="s">
        <v>38</v>
      </c>
      <c r="G50" s="40">
        <v>250000</v>
      </c>
      <c r="H50" s="51">
        <f>J50</f>
        <v>264157</v>
      </c>
      <c r="I50" s="46">
        <f t="shared" si="3"/>
        <v>1.0566279999999999</v>
      </c>
      <c r="J50" s="51">
        <v>264157</v>
      </c>
      <c r="K50" s="51">
        <v>138</v>
      </c>
      <c r="L50" s="32">
        <f t="shared" si="4"/>
        <v>5.2241659316239967E-4</v>
      </c>
      <c r="M50" s="53">
        <v>1950</v>
      </c>
      <c r="N50" s="33">
        <f t="shared" si="5"/>
        <v>14.130434782608695</v>
      </c>
      <c r="O50" s="33">
        <f t="shared" si="6"/>
        <v>14130.434782608696</v>
      </c>
    </row>
    <row r="51" spans="3:15" x14ac:dyDescent="0.2">
      <c r="C51" s="37" t="s">
        <v>66</v>
      </c>
      <c r="D51" s="37" t="s">
        <v>67</v>
      </c>
      <c r="E51" s="37" t="s">
        <v>68</v>
      </c>
      <c r="F51" s="37" t="s">
        <v>38</v>
      </c>
      <c r="G51" s="40">
        <v>250000</v>
      </c>
      <c r="H51" s="51">
        <f>J51</f>
        <v>271317</v>
      </c>
      <c r="I51" s="46">
        <f t="shared" si="3"/>
        <v>1.0852679999999999</v>
      </c>
      <c r="J51" s="51">
        <v>271317</v>
      </c>
      <c r="K51" s="51">
        <v>36</v>
      </c>
      <c r="L51" s="32">
        <f t="shared" si="4"/>
        <v>1.3268611992613805E-4</v>
      </c>
      <c r="M51" s="53">
        <v>3950</v>
      </c>
      <c r="N51" s="33">
        <f t="shared" si="5"/>
        <v>109.72222222222223</v>
      </c>
      <c r="O51" s="33">
        <f t="shared" si="6"/>
        <v>109722.22222222223</v>
      </c>
    </row>
    <row r="52" spans="3:15" x14ac:dyDescent="0.2">
      <c r="C52" s="37" t="s">
        <v>69</v>
      </c>
      <c r="D52" s="37" t="s">
        <v>63</v>
      </c>
      <c r="E52" s="37" t="s">
        <v>70</v>
      </c>
      <c r="F52" s="37" t="s">
        <v>71</v>
      </c>
      <c r="G52" s="40" t="s">
        <v>28</v>
      </c>
      <c r="H52" s="40" t="s">
        <v>28</v>
      </c>
      <c r="I52" s="46" t="s">
        <v>28</v>
      </c>
      <c r="J52" s="51">
        <v>284638</v>
      </c>
      <c r="K52" s="51">
        <v>4383</v>
      </c>
      <c r="L52" s="32">
        <f t="shared" si="4"/>
        <v>1.5398506172752759E-2</v>
      </c>
      <c r="M52" s="53">
        <v>3000</v>
      </c>
      <c r="N52" s="33">
        <f t="shared" si="5"/>
        <v>0.68446269678302529</v>
      </c>
      <c r="O52" s="33">
        <f t="shared" si="6"/>
        <v>684.46269678302531</v>
      </c>
    </row>
    <row r="53" spans="3:15" x14ac:dyDescent="0.2">
      <c r="C53" s="37" t="s">
        <v>72</v>
      </c>
      <c r="D53" s="37" t="s">
        <v>63</v>
      </c>
      <c r="E53" s="37" t="s">
        <v>70</v>
      </c>
      <c r="F53" s="37" t="s">
        <v>71</v>
      </c>
      <c r="G53" s="40" t="s">
        <v>28</v>
      </c>
      <c r="H53" s="40" t="s">
        <v>28</v>
      </c>
      <c r="I53" s="46" t="s">
        <v>28</v>
      </c>
      <c r="J53" s="51">
        <v>53815</v>
      </c>
      <c r="K53" s="51">
        <v>903</v>
      </c>
      <c r="L53" s="32">
        <f t="shared" si="4"/>
        <v>1.6779708259778873E-2</v>
      </c>
      <c r="M53" s="53">
        <v>1960</v>
      </c>
      <c r="N53" s="33">
        <f t="shared" si="5"/>
        <v>2.1705426356589146</v>
      </c>
      <c r="O53" s="33">
        <f t="shared" si="6"/>
        <v>2170.5426356589146</v>
      </c>
    </row>
    <row r="54" spans="3:15" x14ac:dyDescent="0.2">
      <c r="C54" s="37" t="s">
        <v>73</v>
      </c>
      <c r="D54" s="37" t="s">
        <v>63</v>
      </c>
      <c r="E54" s="37" t="s">
        <v>70</v>
      </c>
      <c r="F54" s="37" t="s">
        <v>71</v>
      </c>
      <c r="G54" s="40" t="s">
        <v>28</v>
      </c>
      <c r="H54" s="40" t="s">
        <v>28</v>
      </c>
      <c r="I54" s="46" t="s">
        <v>28</v>
      </c>
      <c r="J54" s="51">
        <v>36582</v>
      </c>
      <c r="K54" s="51">
        <v>558</v>
      </c>
      <c r="L54" s="32">
        <f t="shared" si="4"/>
        <v>1.5253403313104806E-2</v>
      </c>
      <c r="M54" s="53">
        <v>590</v>
      </c>
      <c r="N54" s="33">
        <f t="shared" si="5"/>
        <v>1.0573476702508962</v>
      </c>
      <c r="O54" s="33">
        <f t="shared" si="6"/>
        <v>1057.347670250896</v>
      </c>
    </row>
    <row r="55" spans="3:15" x14ac:dyDescent="0.2">
      <c r="C55" s="44" t="s">
        <v>82</v>
      </c>
      <c r="D55" s="44" t="s">
        <v>75</v>
      </c>
      <c r="E55" s="44" t="s">
        <v>76</v>
      </c>
      <c r="F55" s="37" t="s">
        <v>32</v>
      </c>
      <c r="G55" s="40">
        <v>981250</v>
      </c>
      <c r="H55" s="40">
        <f t="shared" ref="H55:H61" si="7">J55</f>
        <v>2672571</v>
      </c>
      <c r="I55" s="46">
        <f t="shared" si="3"/>
        <v>2.7236392356687897</v>
      </c>
      <c r="J55" s="40">
        <v>2672571</v>
      </c>
      <c r="K55" s="40">
        <v>128281</v>
      </c>
      <c r="L55" s="32">
        <f t="shared" si="4"/>
        <v>4.799909899493783E-2</v>
      </c>
      <c r="M55" s="47">
        <v>5400</v>
      </c>
      <c r="N55" s="33">
        <f t="shared" si="5"/>
        <v>4.2095088126846529E-2</v>
      </c>
      <c r="O55" s="33">
        <f t="shared" si="6"/>
        <v>42.095088126846527</v>
      </c>
    </row>
    <row r="56" spans="3:15" x14ac:dyDescent="0.2">
      <c r="C56" s="44" t="s">
        <v>82</v>
      </c>
      <c r="D56" s="48" t="s">
        <v>75</v>
      </c>
      <c r="E56" s="48" t="s">
        <v>41</v>
      </c>
      <c r="F56" s="37" t="s">
        <v>38</v>
      </c>
      <c r="G56" s="40">
        <v>981250</v>
      </c>
      <c r="H56" s="40">
        <f t="shared" si="7"/>
        <v>2903568</v>
      </c>
      <c r="I56" s="46">
        <f t="shared" si="3"/>
        <v>2.9590501910828024</v>
      </c>
      <c r="J56" s="40">
        <v>2903568</v>
      </c>
      <c r="K56" s="40">
        <v>587</v>
      </c>
      <c r="L56" s="32">
        <f t="shared" si="4"/>
        <v>2.0216506036710696E-4</v>
      </c>
      <c r="M56" s="47">
        <v>700</v>
      </c>
      <c r="N56" s="33">
        <f t="shared" si="5"/>
        <v>1.192504258943782</v>
      </c>
      <c r="O56" s="33">
        <f t="shared" si="6"/>
        <v>1192.5042589437819</v>
      </c>
    </row>
    <row r="57" spans="3:15" x14ac:dyDescent="0.2">
      <c r="C57" s="44" t="s">
        <v>74</v>
      </c>
      <c r="D57" s="48" t="s">
        <v>75</v>
      </c>
      <c r="E57" s="48" t="s">
        <v>41</v>
      </c>
      <c r="F57" s="37" t="s">
        <v>38</v>
      </c>
      <c r="G57" s="40">
        <v>2292137</v>
      </c>
      <c r="H57" s="40">
        <f t="shared" si="7"/>
        <v>9127452</v>
      </c>
      <c r="I57" s="46">
        <f t="shared" si="3"/>
        <v>3.982070879707452</v>
      </c>
      <c r="J57" s="40">
        <v>9127452</v>
      </c>
      <c r="K57" s="40">
        <v>65813</v>
      </c>
      <c r="L57" s="32">
        <f t="shared" si="4"/>
        <v>7.2104460259007665E-3</v>
      </c>
      <c r="M57" s="47">
        <v>2405.6480000000001</v>
      </c>
      <c r="N57" s="33">
        <f t="shared" si="5"/>
        <v>3.6552778326470456E-2</v>
      </c>
      <c r="O57" s="33">
        <f t="shared" si="6"/>
        <v>36.552778326470452</v>
      </c>
    </row>
    <row r="58" spans="3:15" x14ac:dyDescent="0.2">
      <c r="C58" s="44" t="s">
        <v>74</v>
      </c>
      <c r="D58" s="48" t="s">
        <v>75</v>
      </c>
      <c r="E58" s="48" t="s">
        <v>41</v>
      </c>
      <c r="F58" s="37" t="s">
        <v>38</v>
      </c>
      <c r="G58" s="40">
        <v>2292138</v>
      </c>
      <c r="H58" s="54">
        <f t="shared" si="7"/>
        <v>8173933</v>
      </c>
      <c r="I58" s="46">
        <f t="shared" si="3"/>
        <v>3.5660736831726538</v>
      </c>
      <c r="J58" s="54">
        <v>8173933</v>
      </c>
      <c r="K58" s="54">
        <v>3289</v>
      </c>
      <c r="L58" s="32">
        <f t="shared" si="4"/>
        <v>4.0237667717609138E-4</v>
      </c>
      <c r="M58" s="47">
        <v>935.21960000000001</v>
      </c>
      <c r="N58" s="33">
        <f t="shared" si="5"/>
        <v>0.28434770446944363</v>
      </c>
      <c r="O58" s="33">
        <f t="shared" si="6"/>
        <v>284.34770446944361</v>
      </c>
    </row>
    <row r="59" spans="3:15" x14ac:dyDescent="0.2">
      <c r="C59" s="44" t="s">
        <v>74</v>
      </c>
      <c r="D59" s="48" t="s">
        <v>77</v>
      </c>
      <c r="E59" s="48" t="s">
        <v>78</v>
      </c>
      <c r="F59" s="37" t="s">
        <v>32</v>
      </c>
      <c r="G59" s="40">
        <v>226041</v>
      </c>
      <c r="H59" s="40">
        <f t="shared" si="7"/>
        <v>298352</v>
      </c>
      <c r="I59" s="46">
        <f t="shared" si="3"/>
        <v>1.3199021416468695</v>
      </c>
      <c r="J59" s="40">
        <v>298352</v>
      </c>
      <c r="K59" s="40">
        <v>3501</v>
      </c>
      <c r="L59" s="32">
        <f t="shared" si="4"/>
        <v>1.1734461307448919E-2</v>
      </c>
      <c r="M59" s="47">
        <v>1000</v>
      </c>
      <c r="N59" s="33">
        <f t="shared" si="5"/>
        <v>0.28563267637817769</v>
      </c>
      <c r="O59" s="33">
        <f t="shared" si="6"/>
        <v>285.63267637817768</v>
      </c>
    </row>
    <row r="60" spans="3:15" x14ac:dyDescent="0.2">
      <c r="C60" s="44" t="s">
        <v>82</v>
      </c>
      <c r="D60" s="48" t="s">
        <v>77</v>
      </c>
      <c r="E60" s="48" t="s">
        <v>79</v>
      </c>
      <c r="F60" s="37" t="s">
        <v>38</v>
      </c>
      <c r="G60" s="40">
        <v>142248</v>
      </c>
      <c r="H60" s="40">
        <f t="shared" si="7"/>
        <v>58483</v>
      </c>
      <c r="I60" s="46">
        <f t="shared" si="3"/>
        <v>0.41113407569877958</v>
      </c>
      <c r="J60" s="40">
        <v>58483</v>
      </c>
      <c r="K60" s="40">
        <v>412</v>
      </c>
      <c r="L60" s="32">
        <f t="shared" si="4"/>
        <v>7.044782244412906E-3</v>
      </c>
      <c r="M60" s="47">
        <v>1000</v>
      </c>
      <c r="N60" s="33">
        <f t="shared" si="5"/>
        <v>2.4271844660194173</v>
      </c>
      <c r="O60" s="33">
        <f t="shared" si="6"/>
        <v>2427.1844660194174</v>
      </c>
    </row>
    <row r="61" spans="3:15" x14ac:dyDescent="0.2">
      <c r="C61" s="44" t="s">
        <v>82</v>
      </c>
      <c r="D61" s="48" t="s">
        <v>77</v>
      </c>
      <c r="E61" s="48" t="s">
        <v>79</v>
      </c>
      <c r="F61" s="37" t="s">
        <v>38</v>
      </c>
      <c r="G61" s="40">
        <v>142248</v>
      </c>
      <c r="H61" s="40">
        <f t="shared" si="7"/>
        <v>1601</v>
      </c>
      <c r="I61" s="46">
        <f t="shared" si="3"/>
        <v>1.1254991282829988E-2</v>
      </c>
      <c r="J61" s="40">
        <v>1601</v>
      </c>
      <c r="K61" s="40">
        <v>42</v>
      </c>
      <c r="L61" s="32">
        <f t="shared" si="4"/>
        <v>2.6233603997501562E-2</v>
      </c>
      <c r="M61" s="47">
        <v>1000</v>
      </c>
      <c r="N61" s="33">
        <f t="shared" si="5"/>
        <v>23.80952380952381</v>
      </c>
      <c r="O61" s="33">
        <f t="shared" si="6"/>
        <v>23809.523809523809</v>
      </c>
    </row>
    <row r="62" spans="3:15" ht="19" x14ac:dyDescent="0.2">
      <c r="C62" s="23" t="s">
        <v>27</v>
      </c>
      <c r="D62" s="23" t="s">
        <v>28</v>
      </c>
      <c r="E62" s="23" t="s">
        <v>28</v>
      </c>
      <c r="F62" s="22" t="s">
        <v>28</v>
      </c>
      <c r="G62" s="30">
        <f>SUM(G27:G61)</f>
        <v>10507937</v>
      </c>
      <c r="H62" s="30">
        <f>SUM(H27:H61)</f>
        <v>26637588</v>
      </c>
      <c r="I62" s="30"/>
      <c r="J62" s="41">
        <f>SUM(J27:J61)</f>
        <v>49728807</v>
      </c>
      <c r="K62" s="42">
        <f>SUM(K27:K61)</f>
        <v>284093</v>
      </c>
      <c r="L62" s="24"/>
      <c r="M62" s="43">
        <f>SUM(M27:M61)</f>
        <v>114136.04759999999</v>
      </c>
      <c r="N62" s="43"/>
      <c r="O62" s="43"/>
    </row>
    <row r="63" spans="3:15" x14ac:dyDescent="0.2">
      <c r="J63" s="26"/>
      <c r="K63" s="26"/>
      <c r="L63" s="26"/>
      <c r="M63" s="26"/>
      <c r="N63" s="26"/>
      <c r="O63" s="26"/>
    </row>
  </sheetData>
  <dataConsolidate/>
  <mergeCells count="12">
    <mergeCell ref="C2:O2"/>
    <mergeCell ref="C4:D4"/>
    <mergeCell ref="C12:O12"/>
    <mergeCell ref="J13:L13"/>
    <mergeCell ref="M13:O13"/>
    <mergeCell ref="C13:E13"/>
    <mergeCell ref="J25:L25"/>
    <mergeCell ref="M25:O25"/>
    <mergeCell ref="C25:E25"/>
    <mergeCell ref="F13:I13"/>
    <mergeCell ref="F25:I25"/>
    <mergeCell ref="C24:O24"/>
  </mergeCells>
  <phoneticPr fontId="3" type="noConversion"/>
  <conditionalFormatting sqref="I15:I19">
    <cfRule type="iconSet" priority="3">
      <iconSet>
        <cfvo type="percent" val="0"/>
        <cfvo type="num" val="0.33"/>
        <cfvo type="num" val="0.67"/>
      </iconSet>
    </cfRule>
  </conditionalFormatting>
  <conditionalFormatting sqref="I27:I61">
    <cfRule type="iconSet" priority="155">
      <iconSet>
        <cfvo type="percent" val="0"/>
        <cfvo type="num" val="0.33"/>
        <cfvo type="num" val="0.67"/>
      </iconSet>
    </cfRule>
  </conditionalFormatting>
  <pageMargins left="0.01" right="0.51" top="0" bottom="0.79000000000000015" header="0" footer="0.31"/>
  <pageSetup paperSize="9" scale="23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workbookViewId="0">
      <selection activeCell="B2" sqref="B2"/>
    </sheetView>
  </sheetViews>
  <sheetFormatPr baseColWidth="10" defaultColWidth="8.83203125" defaultRowHeight="1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O QUE FAZER</vt:lpstr>
      <vt:lpstr>MEDIA DETAIL RESULTS</vt:lpstr>
      <vt:lpstr>GRAFICOS E ANALISES</vt:lpstr>
      <vt:lpstr>'MEDIA DETAIL RESULTS'!Area_de_impressao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fernanda.mendonca</dc:creator>
  <cp:keywords/>
  <dc:description/>
  <cp:lastModifiedBy>Gabriella Maia</cp:lastModifiedBy>
  <cp:revision/>
  <dcterms:created xsi:type="dcterms:W3CDTF">2010-09-09T17:10:05Z</dcterms:created>
  <dcterms:modified xsi:type="dcterms:W3CDTF">2024-11-12T22:20:42Z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eededCubes">
    <vt:lpwstr/>
  </property>
  <property fmtid="{D5CDD505-2E9C-101B-9397-08002B2CF9AE}" pid="3" name="MSIP_Label_d3fed9c9-9e02-402c-91c6-79672c367b2e_Enabled">
    <vt:lpwstr>true</vt:lpwstr>
  </property>
  <property fmtid="{D5CDD505-2E9C-101B-9397-08002B2CF9AE}" pid="4" name="MSIP_Label_d3fed9c9-9e02-402c-91c6-79672c367b2e_SetDate">
    <vt:lpwstr>2024-11-11T12:30:10Z</vt:lpwstr>
  </property>
  <property fmtid="{D5CDD505-2E9C-101B-9397-08002B2CF9AE}" pid="5" name="MSIP_Label_d3fed9c9-9e02-402c-91c6-79672c367b2e_Method">
    <vt:lpwstr>Standard</vt:lpwstr>
  </property>
  <property fmtid="{D5CDD505-2E9C-101B-9397-08002B2CF9AE}" pid="6" name="MSIP_Label_d3fed9c9-9e02-402c-91c6-79672c367b2e_Name">
    <vt:lpwstr>d3fed9c9-9e02-402c-91c6-79672c367b2e</vt:lpwstr>
  </property>
  <property fmtid="{D5CDD505-2E9C-101B-9397-08002B2CF9AE}" pid="7" name="MSIP_Label_d3fed9c9-9e02-402c-91c6-79672c367b2e_SiteId">
    <vt:lpwstr>ccd25372-eb59-436a-ad74-78a49d784cf3</vt:lpwstr>
  </property>
  <property fmtid="{D5CDD505-2E9C-101B-9397-08002B2CF9AE}" pid="8" name="MSIP_Label_d3fed9c9-9e02-402c-91c6-79672c367b2e_ActionId">
    <vt:lpwstr>f1381765-cd38-4697-be6b-728035ee17be</vt:lpwstr>
  </property>
  <property fmtid="{D5CDD505-2E9C-101B-9397-08002B2CF9AE}" pid="9" name="MSIP_Label_d3fed9c9-9e02-402c-91c6-79672c367b2e_ContentBits">
    <vt:lpwstr>0</vt:lpwstr>
  </property>
</Properties>
</file>