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408"/>
  <workbookPr filterPrivacy="1"/>
  <mc:AlternateContent xmlns:mc="http://schemas.openxmlformats.org/markup-compatibility/2006">
    <mc:Choice Requires="x15">
      <x15ac:absPath xmlns:x15ac="http://schemas.microsoft.com/office/spreadsheetml/2010/11/ac" url="/Volumes/C/Users/Ivan/Documents/SE GIT/is203_g4t6/Metrics/"/>
    </mc:Choice>
  </mc:AlternateContent>
  <bookViews>
    <workbookView xWindow="0" yWindow="460" windowWidth="25600" windowHeight="15460"/>
  </bookViews>
  <sheets>
    <sheet name="PPM" sheetId="1" r:id="rId1"/>
    <sheet name="Sheet1"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72" i="1" l="1"/>
  <c r="L73" i="1"/>
  <c r="L74" i="1"/>
  <c r="L75" i="1"/>
  <c r="L76" i="1"/>
  <c r="L77" i="1"/>
  <c r="L78" i="1"/>
  <c r="L79" i="1"/>
  <c r="L80" i="1"/>
  <c r="L81" i="1"/>
  <c r="L71" i="1"/>
  <c r="L68" i="1"/>
  <c r="L67" i="1"/>
  <c r="L65" i="1"/>
  <c r="L64" i="1"/>
  <c r="L63" i="1"/>
  <c r="L62" i="1"/>
  <c r="L61" i="1"/>
  <c r="L57" i="1"/>
  <c r="L60" i="1"/>
  <c r="L56" i="1"/>
  <c r="L54" i="1"/>
  <c r="L51" i="1"/>
  <c r="L59" i="1"/>
  <c r="L37" i="1"/>
  <c r="L28" i="1"/>
  <c r="L41" i="1"/>
  <c r="L34" i="1"/>
  <c r="L23" i="1"/>
  <c r="L15" i="1"/>
  <c r="L11" i="1"/>
  <c r="L8" i="1"/>
  <c r="K6" i="1"/>
  <c r="J6" i="1"/>
  <c r="K5" i="1"/>
  <c r="K4" i="1"/>
  <c r="L4" i="1"/>
</calcChain>
</file>

<file path=xl/sharedStrings.xml><?xml version="1.0" encoding="utf-8"?>
<sst xmlns="http://schemas.openxmlformats.org/spreadsheetml/2006/main" count="491" uniqueCount="196">
  <si>
    <t>Planned Start Date &amp; Time</t>
  </si>
  <si>
    <t>Planned End Date &amp; Time</t>
  </si>
  <si>
    <t>Actual Start Date &amp; Time</t>
  </si>
  <si>
    <t>Actual End Date &amp; Time</t>
  </si>
  <si>
    <t>Task/ Description</t>
  </si>
  <si>
    <t>Actual Work Done/ Status</t>
  </si>
  <si>
    <t xml:space="preserve">Coder 1 </t>
  </si>
  <si>
    <t xml:space="preserve">Coder 2 </t>
  </si>
  <si>
    <t>Estimated       Duration</t>
  </si>
  <si>
    <t>Actual Duration</t>
  </si>
  <si>
    <t xml:space="preserve">Action </t>
  </si>
  <si>
    <t>PM Acknowledge</t>
  </si>
  <si>
    <t>Iteration 1</t>
  </si>
  <si>
    <t>No action required</t>
  </si>
  <si>
    <t>Iteration 2</t>
  </si>
  <si>
    <t xml:space="preserve">1. PM needs to investigate the causes of the deviation           2.Evaluate the subsequent pp tasks and re-estimate the hours </t>
  </si>
  <si>
    <t>Iteration 3</t>
  </si>
  <si>
    <t>Iteration 4</t>
  </si>
  <si>
    <t>Iteration 5</t>
  </si>
  <si>
    <t>new folders added: login.jsp, welcome.jsp, admin_login.jsp, admin_welcome.jsp</t>
  </si>
  <si>
    <t>Yong Siang</t>
  </si>
  <si>
    <t>Jason</t>
  </si>
  <si>
    <t>Jeremy</t>
  </si>
  <si>
    <t>Coding for login, deploy on Openshift &amp; debugging</t>
  </si>
  <si>
    <t>modified folders: login.jsp, admin_welcom.jsp</t>
  </si>
  <si>
    <t>No modified folders, no bug is found</t>
  </si>
  <si>
    <t>Bootstrap Functionality development</t>
  </si>
  <si>
    <t>Shu Wei</t>
  </si>
  <si>
    <t>Wu Wei</t>
  </si>
  <si>
    <t>new folders added: AppUsageValidation.java, AppValidation.java, UserValidation.java modified folders:  Bootstrap.java</t>
  </si>
  <si>
    <t>new folder added: LocationValidation.java, LocationDAO.java modified folders: Dataprocess.java</t>
  </si>
  <si>
    <t>Create local SQL tables and test for loading data</t>
  </si>
  <si>
    <r>
      <t xml:space="preserve">PM needs to investigate the causes of the deviation           </t>
    </r>
    <r>
      <rPr>
        <b/>
        <sz val="11"/>
        <color theme="1"/>
        <rFont val="Calibri"/>
        <family val="2"/>
        <scheme val="minor"/>
      </rPr>
      <t/>
    </r>
  </si>
  <si>
    <t>new folders added: basicAppUsage.jsp, basic-usage.jsp, breakdowanAppCategory.jsp, AppUsageUtility.java, App.java, AppDAO.java, AppUsage.java, AppUsageDAO.java</t>
  </si>
  <si>
    <t>modified folders: Dataprocess.java, Boostrap.java, ConnectionManager.java</t>
  </si>
  <si>
    <t>new folders added: bdDemographics_process.java, AppUsageValidation.java modified folders: AppUsage.java, AppUsageDAO.java</t>
  </si>
  <si>
    <t>new folders added: Bootstrap.java, ErrorMessage.java ,User.java, Admin.java, Dataprocess.java, UserDAO.java, ZipFileReader.java, uploadbean.jar, modified folders: admin_welcome.jsp</t>
  </si>
  <si>
    <t>new folders added: LocationDAO.java, LocationRecord.java, BreakdownTimeDemoReport.java, BreakdownTimeDemoUtility.java modified folders: bdDemographics_process.java</t>
  </si>
  <si>
    <t>Jaspn</t>
  </si>
  <si>
    <t>new folders added: diurnalPattern_process.jsp, diurnalPatternAppUsage.jspmodified folders: AppUsage.java, AppUsageDAO.java</t>
  </si>
  <si>
    <t xml:space="preserve">modified folders: bdAppCategory_process.jsp, AppUsageUtility.java,BreakdownTimeDemoUtility.java, </t>
  </si>
  <si>
    <t xml:space="preserve">new folders added: top-k.jsp, top-k-app-display.jsp, TopKAppReport.java </t>
  </si>
  <si>
    <t>new folders added: top-k-school-display.jsp, TopKSchoolReport.java modified folders: top-k.jsp</t>
  </si>
  <si>
    <t>new folders added: TopKStudentReport.java, top-k-student-display.jsp modified folders: top-k.jsp</t>
  </si>
  <si>
    <t>1. PM needs to investigate the causes of the deviation           2.Evaluate the subsequent pp tasks and re-estimate the hours 3. Inform supervisor that we would reschedule for our pair programming for next functionality</t>
  </si>
  <si>
    <t>1. PM needs to investigate the causes of the deviation           2.Evaluate the subsequent pp tasks and re-estimate the hours</t>
  </si>
  <si>
    <t xml:space="preserve">Modified folders: BreakdownTimeDemoUtility.java </t>
  </si>
  <si>
    <t>Develop Loading Location Data functionality(Upload file to database)</t>
  </si>
  <si>
    <t>Develop Loading Location Data functionality (Validation for location.csv) and update previous bootstraps</t>
  </si>
  <si>
    <t>Develop Dual Interfaces functionality (Implement Json API for Basic app usage report)</t>
  </si>
  <si>
    <t>Develop Dual Interfaces functionality (Implement Json API for Login)</t>
  </si>
  <si>
    <t>Loading Location Data functionality</t>
  </si>
  <si>
    <t>Dual Interfaces (JSON API)</t>
  </si>
  <si>
    <t> 13-10-15 17:39</t>
  </si>
  <si>
    <t>Develop Loading Location Data functionality (upload additional location data)</t>
  </si>
  <si>
    <t xml:space="preserve"> 15-10-15 19:30</t>
  </si>
  <si>
    <t>Bug in pplog.</t>
  </si>
  <si>
    <t>S/N</t>
  </si>
  <si>
    <t>Develop Dual Interfaces functionality (Implement Json API for Top-K app usage report)</t>
  </si>
  <si>
    <t>Develop Dual Interfaces functionality (Implement Json API for Smartphone Overuse report)</t>
  </si>
  <si>
    <t>Develop Deletion of data using location-delete.csv</t>
  </si>
  <si>
    <t>Develop web UI for deletion of Data</t>
  </si>
  <si>
    <t>Develop Dual Interfaces functionality (Implement Json API for Bootstrap)</t>
  </si>
  <si>
    <t>End</t>
  </si>
  <si>
    <t>PAIR-PROGRAMMING METRICS (PPM)</t>
  </si>
  <si>
    <t>Functionality has completed. However, there's still uncertainty with the logics. Discussion will be held on 22 Oct to resolve any changes if necessary before the clicking on the "complete" button in the pplog</t>
  </si>
  <si>
    <t xml:space="preserve">Develop Smartphone Usage Heatmap </t>
  </si>
  <si>
    <t>Develop Dual Interfaces functionality (Implement Json API for Smartphone Usage Heatmap )</t>
  </si>
  <si>
    <t>Social Activeness Report Functionality</t>
  </si>
  <si>
    <t>Smartphone Usage Heatmap functionality</t>
  </si>
  <si>
    <t>Basic app usage report</t>
  </si>
  <si>
    <t>Propagate data back when error messages are shown for every functionality</t>
  </si>
  <si>
    <t>Update required changes in previous function from supervisor's feedbacks</t>
  </si>
  <si>
    <t>Validations for bootstrap and loading data into system database</t>
  </si>
  <si>
    <t>Develop Basic App Usage Report</t>
  </si>
  <si>
    <t>Develop Top-k App Usage Report</t>
  </si>
  <si>
    <t>Update requirement changes in Basic app usage report: Breakdown by Time Usage &amp; Demographics</t>
  </si>
  <si>
    <t>Basic App Usage Report</t>
  </si>
  <si>
    <t>Continue on from 15 Oct. Current status imcomplete (75% completed). Carry on with other scheduled tasks, this function will be pushed to 22 Oct.</t>
  </si>
  <si>
    <r>
      <t xml:space="preserve">Continue on from 17 Oct. Current status imcomplete (95% completed). Carry on with other scheduled tasks, this function will be pushed to buffer day.
</t>
    </r>
    <r>
      <rPr>
        <b/>
        <sz val="11"/>
        <color rgb="FFFF0000"/>
        <rFont val="Calibri"/>
        <family val="2"/>
        <scheme val="minor"/>
      </rPr>
      <t>*</t>
    </r>
    <r>
      <rPr>
        <b/>
        <sz val="11"/>
        <rFont val="Calibri"/>
        <family val="2"/>
        <scheme val="minor"/>
      </rPr>
      <t>REQUIREMENTS CHANGED</t>
    </r>
    <r>
      <rPr>
        <b/>
        <sz val="11"/>
        <color rgb="FFFF0000"/>
        <rFont val="Calibri"/>
        <family val="2"/>
        <scheme val="minor"/>
      </rPr>
      <t>*</t>
    </r>
    <r>
      <rPr>
        <sz val="11"/>
        <rFont val="Calibri"/>
        <family val="2"/>
        <scheme val="minor"/>
      </rPr>
      <t xml:space="preserve">
Basic App Usage Report: Breakdown by Time Usage &amp; Demographics. Dual Interfaces (JSON API) willl be affected. Functionility will be pushed to the buffer day </t>
    </r>
  </si>
  <si>
    <t>Pair Programming Metric 
(Planned /Actual)</t>
  </si>
  <si>
    <t>Overestimated task's complexicity. Understand the function's complexity (Complicated logics involved), evaluate the subsequent pp tasks and re-estimate the hours</t>
  </si>
  <si>
    <t>Overestimated task's complexicity. Understand the function's complexity (whether if it can re-use codes), evaluate the subsequent pp tasks and re-estimate the hours</t>
  </si>
  <si>
    <t xml:space="preserve"> 24-10-15 15:45</t>
  </si>
  <si>
    <t xml:space="preserve"> 24-10-15 18:57</t>
  </si>
  <si>
    <t>Deploy application to OpenShift</t>
  </si>
  <si>
    <t>Testing &amp; Debugging after deployment(if any test case failed)</t>
  </si>
  <si>
    <t>Integrating &amp; testing with earlier functionalities</t>
  </si>
  <si>
    <t>3 bugs are found during testing. Complexicity of the bug is relatively high. Debugging completed, no further action required</t>
  </si>
  <si>
    <t>Deployment, Integrating, Testing and Debugging</t>
  </si>
  <si>
    <t xml:space="preserve">Update requirement changes in Basic app usage report: Diurnal Pattern </t>
  </si>
  <si>
    <t xml:space="preserve"> 27/10 11:24</t>
  </si>
  <si>
    <t xml:space="preserve"> 27/10 18:00</t>
  </si>
  <si>
    <t xml:space="preserve"> 29/10 17:00</t>
  </si>
  <si>
    <t>JSON (Bootstrap)</t>
  </si>
  <si>
    <t>Requirements Update</t>
  </si>
  <si>
    <t>JSON (Demographics)</t>
  </si>
  <si>
    <t>Update Location Delete</t>
  </si>
  <si>
    <t xml:space="preserve"> 03/11 18:30</t>
  </si>
  <si>
    <t>Testing &amp; Debugging</t>
  </si>
  <si>
    <t>Plan longer sessions for debugging</t>
  </si>
  <si>
    <t>Deployment</t>
  </si>
  <si>
    <t>Deploy Application to OpenShift</t>
  </si>
  <si>
    <t>Integration</t>
  </si>
  <si>
    <t>Integrating and testing with earlier functionalities</t>
  </si>
  <si>
    <t xml:space="preserve"> 03/11 19:45</t>
  </si>
  <si>
    <t>Improve app based on UAT Feedback</t>
  </si>
  <si>
    <t xml:space="preserve"> 07/11 18:30</t>
  </si>
  <si>
    <t>Develop Social Activeness Report (+JSON)</t>
  </si>
  <si>
    <t>Debug the Social Activeness Report</t>
  </si>
  <si>
    <t>WSWJJ</t>
  </si>
  <si>
    <t>SMUX Grp Study Rm 3-2</t>
  </si>
  <si>
    <t>P: 10/11 12:30 - 10/11 14:30</t>
  </si>
  <si>
    <t>A: 10/11 12:45 - 10/11 15:00</t>
  </si>
  <si>
    <t>P:2.00 H</t>
  </si>
  <si>
    <t>A:2.25 H</t>
  </si>
  <si>
    <t>84ac6f8abe</t>
  </si>
  <si>
    <t xml:space="preserve"> (Show All)</t>
  </si>
  <si>
    <t>Completed</t>
  </si>
  <si>
    <t>Undo Edit</t>
  </si>
  <si>
    <t>Redo the diurnal pattern of app usage time</t>
  </si>
  <si>
    <t>WWTYS</t>
  </si>
  <si>
    <t>P: 10/11 12:30 - 10/11 18:30</t>
  </si>
  <si>
    <t>A: 10/11 12:45 - 10/11 19:02</t>
  </si>
  <si>
    <t>P:6.00 H</t>
  </si>
  <si>
    <t>A:6.27 H</t>
  </si>
  <si>
    <t>97902e867b</t>
  </si>
  <si>
    <t>Testing and debugging Json for all functions</t>
  </si>
  <si>
    <t>LTKWJJ</t>
  </si>
  <si>
    <t>P: 10/11 16:15 - 10/11 21:15</t>
  </si>
  <si>
    <t>A: 10/11 16:21 - 10/11 21:33</t>
  </si>
  <si>
    <t>P:5.00 H</t>
  </si>
  <si>
    <t>A:5.18 H</t>
  </si>
  <si>
    <t>7fa1a2e2d3</t>
  </si>
  <si>
    <t>Develop Json for diurnal pattern of app usage time</t>
  </si>
  <si>
    <t>P: 10/11 18:30 - 10/11 20:00</t>
  </si>
  <si>
    <t>A: 10/11 19:41 - 10/11 20:56</t>
  </si>
  <si>
    <t>P:1.50 H</t>
  </si>
  <si>
    <t>A:1.25 H</t>
  </si>
  <si>
    <t>40467f74b2</t>
  </si>
  <si>
    <t>Update the error message display of Top-k</t>
  </si>
  <si>
    <t>WSLTK</t>
  </si>
  <si>
    <t>SIS SR3-3</t>
  </si>
  <si>
    <t>P: 12/11 11:00 - 12/11 11:30</t>
  </si>
  <si>
    <t>A: 12/11 13:17 - 12/11 14:19</t>
  </si>
  <si>
    <t>P:0.50 H</t>
  </si>
  <si>
    <t>A:1.02 H</t>
  </si>
  <si>
    <t>24b79eb8de</t>
  </si>
  <si>
    <t>Check and update Javadoc and generate API for bootstrap, basic report, smartphone overuse report and top-k report</t>
  </si>
  <si>
    <t>WWLTK</t>
  </si>
  <si>
    <t>SMUX Meeting Space</t>
  </si>
  <si>
    <t>P: 14/11 11:00 - 14/11 16:00</t>
  </si>
  <si>
    <t>A: 14/11 11:40 - 14/11 16:47</t>
  </si>
  <si>
    <t>A:5.12 H</t>
  </si>
  <si>
    <t>13ca2ba23f</t>
  </si>
  <si>
    <t>Check and update Javadoc and generate API for heatmap and social activeness report</t>
  </si>
  <si>
    <t>WSTYS</t>
  </si>
  <si>
    <t>P: 14/11 16:15 - 14/11 18:15</t>
  </si>
  <si>
    <t>A: 14/11 16:15 - 14/11 18:22</t>
  </si>
  <si>
    <t>A:2.12 H</t>
  </si>
  <si>
    <t>5fb1b10b71</t>
  </si>
  <si>
    <t>Testing Json</t>
  </si>
  <si>
    <t>WWWJJ</t>
  </si>
  <si>
    <t>P: 14/11 16:45 - 14/11 19:45</t>
  </si>
  <si>
    <t>A: 14/11 16:48 - 14/11 20:12</t>
  </si>
  <si>
    <t>P:3.00 H</t>
  </si>
  <si>
    <t>A:3.40 H</t>
  </si>
  <si>
    <t>bd80f45413</t>
  </si>
  <si>
    <t>Testing all the functions in the project(web UI) and debugging(if there are any bugs)</t>
  </si>
  <si>
    <t>P: 14/11 18:30 - 14/11 21:30</t>
  </si>
  <si>
    <t>A: 14/11 18:29 - 14/11 22:01</t>
  </si>
  <si>
    <t>A:3.52 H</t>
  </si>
  <si>
    <t>3e82413dd6</t>
  </si>
  <si>
    <t>Updating web UI</t>
  </si>
  <si>
    <t>P: 14/11 20:00 - 14/11 22:00</t>
  </si>
  <si>
    <t>A: 14/11 20:14 - 14/11 22:14</t>
  </si>
  <si>
    <t>A:1.98 H</t>
  </si>
  <si>
    <t>d6eab7874b</t>
  </si>
  <si>
    <t xml:space="preserve"> Completed</t>
  </si>
  <si>
    <t>Deployment and debugging on OpenShift(if there are any bugs)</t>
  </si>
  <si>
    <t>P: 15/11 11:00 - 15/11 14:00</t>
  </si>
  <si>
    <t>A: 14/11 22:05 - 15/11 01:36</t>
  </si>
  <si>
    <t>622015e20c</t>
  </si>
  <si>
    <t xml:space="preserve">Undo </t>
  </si>
  <si>
    <t xml:space="preserve">P: 10/11 12:30 </t>
  </si>
  <si>
    <t>P: 10/11 12:30</t>
  </si>
  <si>
    <t xml:space="preserve">P: 10/11 16:15 </t>
  </si>
  <si>
    <t xml:space="preserve">P: 10/11 18:30 </t>
  </si>
  <si>
    <t xml:space="preserve">P: 12/11 11:00 </t>
  </si>
  <si>
    <t xml:space="preserve">P: 14/11 11:00 </t>
  </si>
  <si>
    <t xml:space="preserve">P: 14/11 16:15 </t>
  </si>
  <si>
    <t xml:space="preserve">P: 14/11 16:45 </t>
  </si>
  <si>
    <t xml:space="preserve">P: 14/11 18:30 </t>
  </si>
  <si>
    <t xml:space="preserve">P: 14/11 20:00 </t>
  </si>
  <si>
    <t xml:space="preserve">P: 15/11 11:00 </t>
  </si>
  <si>
    <t>Underestimate task difficulty. Allocate more time for future tasks that are similar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</si>
</sst>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14809]dd/mm/yyyy;@"/>
    <numFmt numFmtId="165" formatCode="0.0000"/>
    <numFmt numFmtId="166" formatCode="0.00_);\(0.00\)"/>
  </numFmts>
  <fonts count="17" x14ac:knownFonts="1">
    <font>
      <sz val="11"/>
      <color theme="1"/>
      <name val="Calibri"/>
      <family val="2"/>
      <scheme val="minor"/>
    </font>
    <font>
      <b/>
      <sz val="11"/>
      <color theme="1"/>
      <name val="Calibri"/>
      <family val="2"/>
      <scheme val="minor"/>
    </font>
    <font>
      <b/>
      <sz val="18"/>
      <color rgb="FFFF0000"/>
      <name val="Calibri"/>
      <family val="2"/>
      <scheme val="minor"/>
    </font>
    <font>
      <sz val="10"/>
      <color rgb="FF222222"/>
      <name val="Tahoma"/>
      <family val="2"/>
    </font>
    <font>
      <sz val="11"/>
      <color theme="5"/>
      <name val="Calibri"/>
      <family val="2"/>
      <scheme val="minor"/>
    </font>
    <font>
      <sz val="10"/>
      <color theme="1"/>
      <name val="Calibri"/>
      <family val="2"/>
      <scheme val="minor"/>
    </font>
    <font>
      <sz val="11"/>
      <name val="Calibri"/>
      <family val="2"/>
      <scheme val="minor"/>
    </font>
    <font>
      <sz val="10"/>
      <color rgb="FFC00000"/>
      <name val="Tahoma"/>
      <family val="2"/>
    </font>
    <font>
      <sz val="10"/>
      <color theme="1"/>
      <name val="Tahoma"/>
      <family val="2"/>
    </font>
    <font>
      <sz val="10"/>
      <name val="Tahoma"/>
      <family val="2"/>
    </font>
    <font>
      <sz val="10"/>
      <name val="Arial"/>
      <family val="2"/>
    </font>
    <font>
      <b/>
      <sz val="11"/>
      <color theme="0"/>
      <name val="Calibri"/>
      <family val="2"/>
      <scheme val="minor"/>
    </font>
    <font>
      <b/>
      <sz val="18"/>
      <name val="Calibri"/>
      <family val="2"/>
      <scheme val="minor"/>
    </font>
    <font>
      <b/>
      <sz val="20"/>
      <name val="Calibri"/>
      <family val="2"/>
      <scheme val="minor"/>
    </font>
    <font>
      <b/>
      <sz val="11"/>
      <name val="Calibri"/>
      <family val="2"/>
      <scheme val="minor"/>
    </font>
    <font>
      <b/>
      <sz val="11"/>
      <color rgb="FFFF0000"/>
      <name val="Calibri"/>
      <family val="2"/>
      <scheme val="minor"/>
    </font>
    <font>
      <sz val="11"/>
      <color rgb="FF0070C0"/>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9" tint="0.39997558519241921"/>
        <bgColor indexed="64"/>
      </patternFill>
    </fill>
    <fill>
      <patternFill patternType="solid">
        <fgColor theme="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s>
  <cellStyleXfs count="1">
    <xf numFmtId="0" fontId="0" fillId="0" borderId="0"/>
  </cellStyleXfs>
  <cellXfs count="154">
    <xf numFmtId="0" fontId="0" fillId="0" borderId="0" xfId="0"/>
    <xf numFmtId="0" fontId="0" fillId="0" borderId="1" xfId="0" applyNumberFormat="1" applyBorder="1" applyAlignment="1" applyProtection="1">
      <alignment horizontal="center" vertical="center" wrapText="1"/>
    </xf>
    <xf numFmtId="165" fontId="0" fillId="0" borderId="1" xfId="0" applyNumberFormat="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2" fontId="0" fillId="0" borderId="1" xfId="0" quotePrefix="1" applyNumberFormat="1" applyBorder="1" applyAlignment="1" applyProtection="1">
      <alignment horizontal="center" vertical="center" wrapText="1"/>
      <protection locked="0"/>
    </xf>
    <xf numFmtId="0" fontId="3" fillId="0" borderId="1" xfId="0" applyFont="1" applyBorder="1" applyAlignment="1">
      <alignment horizontal="center" vertical="center" wrapText="1"/>
    </xf>
    <xf numFmtId="0" fontId="0" fillId="0" borderId="1" xfId="0"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2" fontId="6" fillId="0" borderId="1" xfId="0" quotePrefix="1" applyNumberFormat="1" applyFont="1" applyFill="1" applyBorder="1" applyAlignment="1" applyProtection="1">
      <alignment horizontal="center" vertical="center" wrapText="1"/>
      <protection locked="0"/>
    </xf>
    <xf numFmtId="2" fontId="0" fillId="0" borderId="1" xfId="0" applyNumberFormat="1" applyBorder="1" applyAlignment="1" applyProtection="1">
      <alignment horizontal="center" vertical="center"/>
      <protection locked="0"/>
    </xf>
    <xf numFmtId="22" fontId="0" fillId="0" borderId="1" xfId="0" applyNumberFormat="1" applyBorder="1" applyAlignment="1" applyProtection="1">
      <alignment horizontal="center" vertical="center" wrapText="1"/>
    </xf>
    <xf numFmtId="2" fontId="0" fillId="0" borderId="1" xfId="0" quotePrefix="1" applyNumberFormat="1" applyBorder="1" applyAlignment="1" applyProtection="1">
      <alignment horizontal="center" vertical="center" wrapText="1"/>
    </xf>
    <xf numFmtId="2" fontId="0" fillId="0" borderId="1" xfId="0" applyNumberFormat="1" applyBorder="1" applyAlignment="1" applyProtection="1">
      <alignment horizontal="center" vertical="center" wrapText="1"/>
    </xf>
    <xf numFmtId="165" fontId="8" fillId="0" borderId="1" xfId="0" applyNumberFormat="1" applyFont="1" applyBorder="1" applyAlignment="1" applyProtection="1">
      <alignment horizontal="center" vertical="center" wrapText="1"/>
      <protection locked="0"/>
    </xf>
    <xf numFmtId="22" fontId="6" fillId="0" borderId="1"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0" fontId="9" fillId="0" borderId="1" xfId="0" applyFont="1" applyFill="1" applyBorder="1" applyAlignment="1">
      <alignment horizontal="center" vertical="center" wrapText="1"/>
    </xf>
    <xf numFmtId="0" fontId="0" fillId="0" borderId="0" xfId="0" applyFill="1"/>
    <xf numFmtId="1" fontId="6" fillId="0" borderId="1" xfId="0" applyNumberFormat="1" applyFont="1" applyFill="1" applyBorder="1" applyAlignment="1" applyProtection="1">
      <alignment horizontal="center" vertical="center" wrapText="1"/>
    </xf>
    <xf numFmtId="0" fontId="6" fillId="0" borderId="1" xfId="0" applyFont="1" applyBorder="1" applyAlignment="1" applyProtection="1">
      <alignment horizontal="center" vertical="center" wrapText="1"/>
      <protection locked="0"/>
    </xf>
    <xf numFmtId="166" fontId="6" fillId="0" borderId="1" xfId="0" applyNumberFormat="1" applyFont="1" applyFill="1" applyBorder="1" applyAlignment="1" applyProtection="1">
      <alignment horizontal="center" vertical="center" wrapText="1"/>
    </xf>
    <xf numFmtId="22" fontId="6" fillId="0" borderId="1" xfId="0" applyNumberFormat="1" applyFont="1" applyBorder="1" applyAlignment="1" applyProtection="1">
      <alignment horizontal="center" vertical="center" wrapText="1"/>
    </xf>
    <xf numFmtId="0" fontId="10" fillId="0" borderId="1" xfId="0" applyFont="1" applyBorder="1" applyAlignment="1">
      <alignment horizontal="center" vertical="center" wrapText="1"/>
    </xf>
    <xf numFmtId="22" fontId="10" fillId="0" borderId="1" xfId="0" applyNumberFormat="1" applyFont="1" applyBorder="1" applyAlignment="1">
      <alignment horizontal="center" vertical="center" wrapText="1"/>
    </xf>
    <xf numFmtId="22"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1" fontId="0" fillId="0" borderId="1" xfId="0" applyNumberFormat="1" applyBorder="1" applyAlignment="1" applyProtection="1">
      <alignment horizontal="center" vertical="center" wrapText="1"/>
    </xf>
    <xf numFmtId="1" fontId="0" fillId="0" borderId="1" xfId="0" applyNumberFormat="1" applyBorder="1" applyAlignment="1" applyProtection="1">
      <alignment horizontal="center" vertical="center"/>
    </xf>
    <xf numFmtId="1" fontId="0" fillId="0" borderId="0" xfId="0" applyNumberFormat="1" applyBorder="1" applyAlignment="1" applyProtection="1">
      <alignment horizontal="center" vertical="center"/>
    </xf>
    <xf numFmtId="166" fontId="6" fillId="0" borderId="7" xfId="0" applyNumberFormat="1" applyFont="1" applyFill="1" applyBorder="1" applyAlignment="1" applyProtection="1">
      <alignment horizontal="center" vertical="center" wrapText="1"/>
    </xf>
    <xf numFmtId="0" fontId="11" fillId="2" borderId="1" xfId="0" applyNumberFormat="1" applyFont="1" applyFill="1" applyBorder="1" applyAlignment="1" applyProtection="1">
      <alignment horizontal="center" vertical="center" wrapText="1"/>
    </xf>
    <xf numFmtId="164" fontId="11" fillId="2" borderId="1" xfId="0" applyNumberFormat="1"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center" vertical="center" wrapText="1"/>
    </xf>
    <xf numFmtId="1" fontId="0" fillId="5" borderId="1" xfId="0" applyNumberFormat="1" applyFill="1" applyBorder="1" applyAlignment="1" applyProtection="1">
      <alignment horizontal="center" vertical="center" wrapText="1"/>
    </xf>
    <xf numFmtId="0" fontId="0" fillId="5" borderId="1" xfId="0" applyNumberFormat="1" applyFill="1" applyBorder="1" applyAlignment="1" applyProtection="1">
      <alignment horizontal="center" vertical="center" wrapText="1"/>
    </xf>
    <xf numFmtId="164" fontId="0" fillId="5" borderId="1" xfId="0" applyNumberFormat="1" applyFill="1" applyBorder="1" applyAlignment="1" applyProtection="1">
      <alignment horizontal="center" vertical="center" wrapText="1"/>
    </xf>
    <xf numFmtId="0" fontId="3" fillId="5" borderId="7" xfId="0" applyFont="1" applyFill="1" applyBorder="1" applyAlignment="1">
      <alignment horizontal="center" vertical="center" wrapText="1"/>
    </xf>
    <xf numFmtId="165" fontId="0" fillId="5"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2" fontId="0" fillId="5" borderId="1" xfId="0" quotePrefix="1" applyNumberFormat="1" applyFill="1" applyBorder="1" applyAlignment="1" applyProtection="1">
      <alignment horizontal="center" vertical="center" wrapText="1"/>
      <protection locked="0"/>
    </xf>
    <xf numFmtId="2" fontId="0" fillId="5" borderId="7" xfId="0" applyNumberFormat="1" applyFill="1" applyBorder="1" applyAlignment="1" applyProtection="1">
      <alignment horizontal="center" vertical="center" wrapText="1"/>
      <protection locked="0"/>
    </xf>
    <xf numFmtId="0" fontId="0" fillId="5" borderId="7" xfId="0" applyFill="1" applyBorder="1" applyAlignment="1" applyProtection="1">
      <alignment horizontal="center" vertical="center" wrapText="1"/>
      <protection locked="0"/>
    </xf>
    <xf numFmtId="0" fontId="0" fillId="5" borderId="0" xfId="0" applyFill="1"/>
    <xf numFmtId="1" fontId="4" fillId="5" borderId="1" xfId="0" applyNumberFormat="1" applyFont="1" applyFill="1" applyBorder="1" applyAlignment="1" applyProtection="1">
      <alignment horizontal="center" vertical="center" wrapText="1"/>
    </xf>
    <xf numFmtId="0" fontId="4" fillId="5" borderId="1" xfId="0" applyNumberFormat="1" applyFont="1" applyFill="1" applyBorder="1" applyAlignment="1" applyProtection="1">
      <alignment horizontal="center" vertical="center" wrapText="1"/>
    </xf>
    <xf numFmtId="164" fontId="4" fillId="5" borderId="1" xfId="0" applyNumberFormat="1" applyFont="1" applyFill="1" applyBorder="1" applyAlignment="1" applyProtection="1">
      <alignment horizontal="center" vertical="center" wrapText="1"/>
    </xf>
    <xf numFmtId="0" fontId="3" fillId="5" borderId="6" xfId="0" applyFont="1" applyFill="1" applyBorder="1" applyAlignment="1">
      <alignment horizontal="center" vertical="center" wrapText="1"/>
    </xf>
    <xf numFmtId="0" fontId="3" fillId="5" borderId="1" xfId="0" applyFont="1" applyFill="1" applyBorder="1" applyAlignment="1">
      <alignment horizontal="center" vertical="center" wrapText="1"/>
    </xf>
    <xf numFmtId="2" fontId="0" fillId="5" borderId="6" xfId="0"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7" fillId="5" borderId="1" xfId="0" applyFont="1" applyFill="1" applyBorder="1" applyAlignment="1">
      <alignment horizontal="center" vertical="center" wrapText="1"/>
    </xf>
    <xf numFmtId="0" fontId="6" fillId="5" borderId="1" xfId="0" applyFont="1" applyFill="1" applyBorder="1" applyAlignment="1" applyProtection="1">
      <alignment horizontal="center" vertical="center" wrapText="1"/>
      <protection locked="0"/>
    </xf>
    <xf numFmtId="2" fontId="6" fillId="5" borderId="1" xfId="0" quotePrefix="1" applyNumberFormat="1" applyFont="1" applyFill="1" applyBorder="1" applyAlignment="1" applyProtection="1">
      <alignment horizontal="center" vertical="center" wrapText="1"/>
      <protection locked="0"/>
    </xf>
    <xf numFmtId="1" fontId="6" fillId="5" borderId="1"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wrapText="1"/>
      <protection locked="0"/>
    </xf>
    <xf numFmtId="1" fontId="0" fillId="5" borderId="0" xfId="0" applyNumberFormat="1" applyFill="1" applyBorder="1" applyAlignment="1" applyProtection="1">
      <alignment horizontal="center" vertical="center"/>
    </xf>
    <xf numFmtId="0" fontId="0" fillId="5" borderId="1" xfId="0" applyFill="1" applyBorder="1" applyAlignment="1" applyProtection="1">
      <alignment horizontal="center" vertical="center"/>
      <protection locked="0"/>
    </xf>
    <xf numFmtId="1" fontId="6" fillId="5" borderId="0" xfId="0" applyNumberFormat="1" applyFont="1" applyFill="1" applyBorder="1" applyAlignment="1" applyProtection="1">
      <alignment horizontal="center" vertical="center" wrapText="1"/>
    </xf>
    <xf numFmtId="166" fontId="6" fillId="5" borderId="0" xfId="0" applyNumberFormat="1" applyFont="1" applyFill="1" applyBorder="1" applyAlignment="1" applyProtection="1">
      <alignment horizontal="center" vertical="center" wrapText="1"/>
    </xf>
    <xf numFmtId="1" fontId="0" fillId="5" borderId="1" xfId="0" applyNumberFormat="1" applyFill="1" applyBorder="1" applyAlignment="1" applyProtection="1">
      <alignment horizontal="center"/>
    </xf>
    <xf numFmtId="0" fontId="0" fillId="5" borderId="7" xfId="0" applyNumberFormat="1" applyFill="1" applyBorder="1" applyAlignment="1" applyProtection="1">
      <alignment horizontal="center" vertical="center" wrapText="1"/>
    </xf>
    <xf numFmtId="0" fontId="3" fillId="5" borderId="0" xfId="0" applyFont="1" applyFill="1"/>
    <xf numFmtId="0" fontId="0" fillId="5" borderId="7" xfId="0" applyFill="1" applyBorder="1" applyAlignment="1" applyProtection="1">
      <alignment horizontal="center"/>
      <protection locked="0"/>
    </xf>
    <xf numFmtId="1" fontId="0" fillId="5" borderId="7" xfId="0" applyNumberFormat="1" applyFill="1" applyBorder="1" applyAlignment="1" applyProtection="1">
      <alignment horizontal="center"/>
    </xf>
    <xf numFmtId="2" fontId="0" fillId="5" borderId="7" xfId="0" applyNumberFormat="1" applyFill="1" applyBorder="1" applyAlignment="1" applyProtection="1">
      <alignment horizontal="center" vertical="center"/>
      <protection locked="0"/>
    </xf>
    <xf numFmtId="0" fontId="0" fillId="5" borderId="7" xfId="0" applyFill="1" applyBorder="1" applyAlignment="1" applyProtection="1">
      <alignment horizontal="center" vertical="center"/>
      <protection locked="0"/>
    </xf>
    <xf numFmtId="1" fontId="0" fillId="5" borderId="5" xfId="0" applyNumberFormat="1" applyFill="1" applyBorder="1" applyAlignment="1" applyProtection="1">
      <alignment horizontal="center"/>
    </xf>
    <xf numFmtId="0" fontId="0" fillId="5" borderId="5" xfId="0" applyNumberFormat="1" applyFill="1" applyBorder="1" applyAlignment="1" applyProtection="1">
      <alignment horizontal="center" vertical="center" wrapText="1"/>
    </xf>
    <xf numFmtId="0" fontId="3" fillId="5" borderId="5" xfId="0" applyFont="1" applyFill="1" applyBorder="1" applyAlignment="1">
      <alignment horizontal="center" vertical="center" wrapText="1"/>
    </xf>
    <xf numFmtId="0" fontId="0" fillId="5" borderId="5" xfId="0" applyFill="1" applyBorder="1" applyAlignment="1" applyProtection="1">
      <alignment horizontal="center"/>
      <protection locked="0"/>
    </xf>
    <xf numFmtId="0" fontId="0" fillId="5" borderId="6" xfId="0" applyFill="1" applyBorder="1" applyAlignment="1" applyProtection="1">
      <alignment horizontal="center"/>
      <protection locked="0"/>
    </xf>
    <xf numFmtId="0" fontId="0" fillId="5" borderId="6" xfId="0" applyFill="1" applyBorder="1" applyAlignment="1" applyProtection="1">
      <alignment horizontal="center" vertical="center"/>
      <protection locked="0"/>
    </xf>
    <xf numFmtId="0" fontId="0" fillId="5" borderId="5" xfId="0" applyFill="1" applyBorder="1" applyAlignment="1" applyProtection="1">
      <alignment horizontal="center" vertical="center"/>
      <protection locked="0"/>
    </xf>
    <xf numFmtId="1" fontId="0" fillId="5" borderId="6" xfId="0" applyNumberFormat="1" applyFill="1" applyBorder="1" applyAlignment="1" applyProtection="1">
      <alignment horizontal="center"/>
    </xf>
    <xf numFmtId="0" fontId="0" fillId="5" borderId="6" xfId="0" applyNumberFormat="1" applyFill="1" applyBorder="1" applyAlignment="1" applyProtection="1">
      <alignment horizontal="center" vertical="center" wrapText="1"/>
    </xf>
    <xf numFmtId="0" fontId="0" fillId="0" borderId="0" xfId="0" applyFill="1" applyBorder="1"/>
    <xf numFmtId="1" fontId="6" fillId="0" borderId="5" xfId="0" applyNumberFormat="1" applyFont="1" applyFill="1" applyBorder="1" applyAlignment="1" applyProtection="1">
      <alignment horizontal="center" vertical="center" wrapText="1"/>
    </xf>
    <xf numFmtId="0" fontId="6" fillId="0" borderId="7" xfId="0" applyFont="1" applyFill="1" applyBorder="1" applyAlignment="1" applyProtection="1">
      <alignment horizontal="center" vertical="center" wrapText="1"/>
      <protection locked="0"/>
    </xf>
    <xf numFmtId="22" fontId="6" fillId="0" borderId="1" xfId="0" applyNumberFormat="1" applyFont="1" applyFill="1" applyBorder="1" applyAlignment="1" applyProtection="1">
      <alignment horizontal="center" vertical="center" wrapText="1"/>
      <protection locked="0"/>
    </xf>
    <xf numFmtId="22" fontId="6" fillId="0" borderId="5" xfId="0" applyNumberFormat="1" applyFont="1" applyFill="1" applyBorder="1" applyAlignment="1">
      <alignment horizontal="center" vertical="center" wrapText="1"/>
    </xf>
    <xf numFmtId="0" fontId="6" fillId="0" borderId="5" xfId="0" applyFont="1" applyBorder="1" applyAlignment="1" applyProtection="1">
      <alignment horizontal="center" vertical="center" wrapText="1"/>
      <protection locked="0"/>
    </xf>
    <xf numFmtId="166" fontId="6" fillId="0" borderId="5" xfId="0" applyNumberFormat="1" applyFont="1" applyFill="1" applyBorder="1" applyAlignment="1" applyProtection="1">
      <alignment horizontal="center" vertical="center" wrapText="1"/>
    </xf>
    <xf numFmtId="0" fontId="6" fillId="0" borderId="7" xfId="0" applyFont="1" applyBorder="1" applyAlignment="1" applyProtection="1">
      <alignment horizontal="center" vertical="center" wrapText="1"/>
      <protection locked="0"/>
    </xf>
    <xf numFmtId="166" fontId="6" fillId="0" borderId="7" xfId="0" applyNumberFormat="1" applyFont="1" applyFill="1" applyBorder="1" applyAlignment="1" applyProtection="1">
      <alignment horizontal="center" vertical="center" wrapText="1"/>
    </xf>
    <xf numFmtId="1" fontId="16" fillId="5" borderId="8" xfId="0" applyNumberFormat="1" applyFont="1" applyFill="1" applyBorder="1" applyAlignment="1" applyProtection="1">
      <alignment vertical="top" wrapText="1"/>
    </xf>
    <xf numFmtId="166" fontId="6" fillId="0" borderId="7"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protection locked="0"/>
    </xf>
    <xf numFmtId="0" fontId="6" fillId="0" borderId="7"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top" wrapText="1"/>
      <protection locked="0"/>
    </xf>
    <xf numFmtId="0" fontId="0" fillId="0" borderId="1" xfId="0" applyFont="1" applyBorder="1" applyAlignment="1" applyProtection="1">
      <alignment horizontal="center" vertical="center" wrapText="1"/>
      <protection locked="0"/>
    </xf>
    <xf numFmtId="22" fontId="0" fillId="0" borderId="1" xfId="0" applyNumberFormat="1" applyFont="1" applyFill="1" applyBorder="1" applyAlignment="1" applyProtection="1">
      <alignment horizontal="center" vertical="center"/>
      <protection locked="0"/>
    </xf>
    <xf numFmtId="0" fontId="0" fillId="0" borderId="1" xfId="0" applyFont="1" applyFill="1" applyBorder="1" applyAlignment="1" applyProtection="1">
      <alignment horizontal="center" vertical="center"/>
      <protection locked="0"/>
    </xf>
    <xf numFmtId="2" fontId="0" fillId="5" borderId="1" xfId="0" applyNumberFormat="1" applyFill="1" applyBorder="1" applyAlignment="1" applyProtection="1">
      <alignment horizontal="center" vertical="center"/>
      <protection locked="0"/>
    </xf>
    <xf numFmtId="0" fontId="0" fillId="0" borderId="1" xfId="0" applyFont="1" applyFill="1" applyBorder="1" applyAlignment="1" applyProtection="1">
      <alignment horizontal="center" vertical="center" wrapText="1"/>
      <protection locked="0"/>
    </xf>
    <xf numFmtId="1" fontId="6" fillId="0" borderId="5" xfId="0" applyNumberFormat="1" applyFont="1" applyFill="1" applyBorder="1" applyAlignment="1" applyProtection="1">
      <alignment horizontal="center" vertical="top" wrapText="1"/>
    </xf>
    <xf numFmtId="1" fontId="6" fillId="0" borderId="6" xfId="0" applyNumberFormat="1" applyFont="1" applyFill="1" applyBorder="1" applyAlignment="1" applyProtection="1">
      <alignment horizontal="center" vertical="top" wrapText="1"/>
    </xf>
    <xf numFmtId="1" fontId="6" fillId="0" borderId="1" xfId="0" applyNumberFormat="1" applyFont="1" applyFill="1" applyBorder="1" applyAlignment="1" applyProtection="1">
      <alignment horizontal="center" vertical="top" wrapText="1"/>
    </xf>
    <xf numFmtId="1" fontId="6" fillId="0" borderId="7" xfId="0" applyNumberFormat="1" applyFont="1" applyFill="1" applyBorder="1" applyAlignment="1" applyProtection="1">
      <alignment horizontal="center" vertical="top" wrapText="1"/>
    </xf>
    <xf numFmtId="0" fontId="6" fillId="0" borderId="5" xfId="0" applyFont="1" applyFill="1" applyBorder="1" applyAlignment="1" applyProtection="1">
      <alignment horizontal="center" vertical="top" wrapText="1"/>
      <protection locked="0"/>
    </xf>
    <xf numFmtId="0" fontId="6" fillId="0" borderId="6" xfId="0" applyFont="1" applyFill="1" applyBorder="1" applyAlignment="1" applyProtection="1">
      <alignment horizontal="center" vertical="top" wrapText="1"/>
      <protection locked="0"/>
    </xf>
    <xf numFmtId="0" fontId="6" fillId="0" borderId="7" xfId="0" applyFont="1" applyFill="1" applyBorder="1" applyAlignment="1" applyProtection="1">
      <alignment horizontal="center" vertical="top" wrapText="1"/>
      <protection locked="0"/>
    </xf>
    <xf numFmtId="1" fontId="6" fillId="0" borderId="5" xfId="0" applyNumberFormat="1" applyFont="1" applyFill="1" applyBorder="1" applyAlignment="1" applyProtection="1">
      <alignment horizontal="center" vertical="center" wrapText="1"/>
    </xf>
    <xf numFmtId="1" fontId="6" fillId="0" borderId="6" xfId="0" applyNumberFormat="1" applyFont="1" applyFill="1" applyBorder="1" applyAlignment="1" applyProtection="1">
      <alignment horizontal="center" vertical="center" wrapText="1"/>
    </xf>
    <xf numFmtId="1" fontId="6" fillId="0" borderId="7" xfId="0" applyNumberFormat="1"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protection locked="0"/>
    </xf>
    <xf numFmtId="0" fontId="6" fillId="0" borderId="7" xfId="0" applyFont="1" applyFill="1" applyBorder="1" applyAlignment="1" applyProtection="1">
      <alignment horizontal="center" vertical="center" wrapText="1"/>
      <protection locked="0"/>
    </xf>
    <xf numFmtId="166" fontId="6" fillId="0" borderId="5" xfId="0" applyNumberFormat="1" applyFont="1" applyFill="1" applyBorder="1" applyAlignment="1" applyProtection="1">
      <alignment horizontal="center" vertical="top" wrapText="1"/>
    </xf>
    <xf numFmtId="166" fontId="6" fillId="0" borderId="6" xfId="0" applyNumberFormat="1" applyFont="1" applyFill="1" applyBorder="1" applyAlignment="1" applyProtection="1">
      <alignment horizontal="center" vertical="top" wrapText="1"/>
    </xf>
    <xf numFmtId="166" fontId="6" fillId="0" borderId="7" xfId="0" applyNumberFormat="1" applyFont="1" applyFill="1" applyBorder="1" applyAlignment="1" applyProtection="1">
      <alignment horizontal="center" vertical="top"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6" fillId="0" borderId="5"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166" fontId="6" fillId="0" borderId="5" xfId="0" applyNumberFormat="1" applyFont="1" applyFill="1" applyBorder="1" applyAlignment="1" applyProtection="1">
      <alignment horizontal="center" vertical="center" wrapText="1"/>
    </xf>
    <xf numFmtId="166" fontId="6" fillId="0" borderId="7" xfId="0" applyNumberFormat="1" applyFont="1" applyFill="1" applyBorder="1" applyAlignment="1" applyProtection="1">
      <alignment horizontal="center" vertical="center" wrapText="1"/>
    </xf>
    <xf numFmtId="0" fontId="12" fillId="4" borderId="2"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center" vertical="center" wrapText="1"/>
      <protection locked="0"/>
    </xf>
    <xf numFmtId="0" fontId="12" fillId="4" borderId="4"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protection locked="0"/>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1"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wrapText="1"/>
      <protection locked="0"/>
    </xf>
    <xf numFmtId="0" fontId="13" fillId="4" borderId="1" xfId="0" applyFont="1" applyFill="1" applyBorder="1" applyAlignment="1">
      <alignment horizontal="center" vertical="center" wrapText="1"/>
    </xf>
    <xf numFmtId="1" fontId="2" fillId="3" borderId="2" xfId="0" applyNumberFormat="1" applyFont="1" applyFill="1" applyBorder="1" applyAlignment="1" applyProtection="1">
      <alignment horizontal="center" vertical="center" wrapText="1"/>
    </xf>
    <xf numFmtId="1" fontId="2" fillId="3" borderId="3" xfId="0" applyNumberFormat="1" applyFont="1" applyFill="1" applyBorder="1" applyAlignment="1" applyProtection="1">
      <alignment horizontal="center" vertical="center" wrapText="1"/>
    </xf>
    <xf numFmtId="1" fontId="2" fillId="3" borderId="4" xfId="0" applyNumberFormat="1" applyFont="1" applyFill="1" applyBorder="1" applyAlignment="1" applyProtection="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2" fontId="0" fillId="0" borderId="5" xfId="0" applyNumberFormat="1" applyBorder="1" applyAlignment="1" applyProtection="1">
      <alignment horizontal="center" vertical="center" wrapText="1"/>
      <protection locked="0"/>
    </xf>
    <xf numFmtId="2" fontId="0" fillId="0" borderId="6" xfId="0" applyNumberFormat="1" applyBorder="1" applyAlignment="1" applyProtection="1">
      <alignment horizontal="center" vertical="center" wrapText="1"/>
      <protection locked="0"/>
    </xf>
    <xf numFmtId="2" fontId="0" fillId="0" borderId="7" xfId="0" applyNumberFormat="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1" fontId="2" fillId="3" borderId="1" xfId="0" applyNumberFormat="1" applyFont="1" applyFill="1" applyBorder="1" applyAlignment="1" applyProtection="1">
      <alignment horizontal="center" vertical="center" wrapText="1"/>
    </xf>
    <xf numFmtId="0" fontId="5" fillId="0" borderId="5"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5" fillId="0" borderId="7" xfId="0" applyFont="1" applyBorder="1" applyAlignment="1" applyProtection="1">
      <alignment horizontal="center" vertical="center" wrapText="1"/>
      <protection locked="0"/>
    </xf>
    <xf numFmtId="2" fontId="0" fillId="0" borderId="5" xfId="0" applyNumberFormat="1" applyBorder="1" applyAlignment="1" applyProtection="1">
      <alignment horizontal="center" vertical="center"/>
      <protection locked="0"/>
    </xf>
    <xf numFmtId="2" fontId="0" fillId="0" borderId="6" xfId="0" applyNumberFormat="1" applyBorder="1" applyAlignment="1" applyProtection="1">
      <alignment horizontal="center" vertical="center"/>
      <protection locked="0"/>
    </xf>
    <xf numFmtId="2" fontId="0" fillId="0" borderId="7" xfId="0" applyNumberFormat="1" applyBorder="1" applyAlignment="1" applyProtection="1">
      <alignment horizontal="center" vertical="center"/>
      <protection locked="0"/>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6" fillId="0" borderId="6" xfId="0" applyFont="1" applyBorder="1" applyAlignment="1" applyProtection="1">
      <alignment horizontal="center" vertical="center" wrapText="1"/>
      <protection locked="0"/>
    </xf>
    <xf numFmtId="11" fontId="0" fillId="0" borderId="0" xfId="0" applyNumberFormat="1"/>
    <xf numFmtId="0" fontId="0" fillId="0" borderId="1" xfId="0" applyBorder="1"/>
    <xf numFmtId="0" fontId="0" fillId="0" borderId="1" xfId="0" applyBorder="1" applyAlignment="1">
      <alignment wrapText="1"/>
    </xf>
    <xf numFmtId="22" fontId="0" fillId="0" borderId="1" xfId="0" applyNumberFormat="1" applyFill="1" applyBorder="1"/>
    <xf numFmtId="0" fontId="0" fillId="0" borderId="1" xfId="0" applyFill="1" applyBorder="1" applyAlignment="1">
      <alignment horizontal="center" vertical="center"/>
    </xf>
    <xf numFmtId="2" fontId="0" fillId="0" borderId="1" xfId="0" applyNumberForma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83"/>
  <sheetViews>
    <sheetView tabSelected="1" topLeftCell="A62" zoomScale="64" zoomScaleNormal="70" zoomScalePageLayoutView="70" workbookViewId="0">
      <selection activeCell="L77" sqref="L77"/>
    </sheetView>
  </sheetViews>
  <sheetFormatPr baseColWidth="10" defaultColWidth="8.83203125" defaultRowHeight="15" x14ac:dyDescent="0.2"/>
  <cols>
    <col min="1" max="1" width="11" customWidth="1"/>
    <col min="2" max="2" width="16.33203125" customWidth="1"/>
    <col min="3" max="3" width="22" customWidth="1"/>
    <col min="4" max="4" width="15.5" customWidth="1"/>
    <col min="5" max="5" width="16.83203125" customWidth="1"/>
    <col min="6" max="6" width="16.5" customWidth="1"/>
    <col min="7" max="7" width="35.5" customWidth="1"/>
    <col min="8" max="8" width="15.33203125" customWidth="1"/>
    <col min="9" max="9" width="16.6640625" customWidth="1"/>
    <col min="10" max="10" width="15.83203125" customWidth="1"/>
    <col min="11" max="11" width="15" customWidth="1"/>
    <col min="12" max="12" width="23.1640625" customWidth="1"/>
    <col min="13" max="13" width="43.6640625" customWidth="1"/>
    <col min="14" max="14" width="18.5" customWidth="1"/>
  </cols>
  <sheetData>
    <row r="1" spans="1:89" ht="44.25" customHeight="1" x14ac:dyDescent="0.2">
      <c r="A1" s="124" t="s">
        <v>64</v>
      </c>
      <c r="B1" s="124"/>
      <c r="C1" s="124"/>
      <c r="D1" s="124"/>
      <c r="E1" s="124"/>
      <c r="F1" s="124"/>
      <c r="G1" s="124"/>
      <c r="H1" s="124"/>
      <c r="I1" s="124"/>
      <c r="J1" s="124"/>
      <c r="K1" s="124"/>
      <c r="L1" s="124"/>
      <c r="M1" s="124"/>
      <c r="N1" s="124"/>
    </row>
    <row r="2" spans="1:89" ht="55.5" customHeight="1" x14ac:dyDescent="0.2">
      <c r="A2" s="33" t="s">
        <v>57</v>
      </c>
      <c r="B2" s="30" t="s">
        <v>0</v>
      </c>
      <c r="C2" s="31" t="s">
        <v>1</v>
      </c>
      <c r="D2" s="31" t="s">
        <v>2</v>
      </c>
      <c r="E2" s="30" t="s">
        <v>3</v>
      </c>
      <c r="F2" s="32" t="s">
        <v>4</v>
      </c>
      <c r="G2" s="32" t="s">
        <v>5</v>
      </c>
      <c r="H2" s="32" t="s">
        <v>6</v>
      </c>
      <c r="I2" s="32" t="s">
        <v>7</v>
      </c>
      <c r="J2" s="32" t="s">
        <v>8</v>
      </c>
      <c r="K2" s="33" t="s">
        <v>9</v>
      </c>
      <c r="L2" s="32" t="s">
        <v>80</v>
      </c>
      <c r="M2" s="32" t="s">
        <v>10</v>
      </c>
      <c r="N2" s="32" t="s">
        <v>11</v>
      </c>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row>
    <row r="3" spans="1:89" ht="24" x14ac:dyDescent="0.2">
      <c r="A3" s="125" t="s">
        <v>12</v>
      </c>
      <c r="B3" s="126"/>
      <c r="C3" s="126"/>
      <c r="D3" s="126"/>
      <c r="E3" s="126"/>
      <c r="F3" s="126"/>
      <c r="G3" s="126"/>
      <c r="H3" s="126"/>
      <c r="I3" s="126"/>
      <c r="J3" s="126"/>
      <c r="K3" s="126"/>
      <c r="L3" s="126"/>
      <c r="M3" s="126"/>
      <c r="N3" s="12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row>
    <row r="4" spans="1:89" ht="101.5" customHeight="1" x14ac:dyDescent="0.2">
      <c r="A4" s="26">
        <v>1</v>
      </c>
      <c r="B4" s="10">
        <v>42269.625</v>
      </c>
      <c r="C4" s="10">
        <v>42269.666666666664</v>
      </c>
      <c r="D4" s="10">
        <v>42269.628472222219</v>
      </c>
      <c r="E4" s="10">
        <v>42269.663194444445</v>
      </c>
      <c r="F4" s="128" t="s">
        <v>23</v>
      </c>
      <c r="G4" s="2" t="s">
        <v>19</v>
      </c>
      <c r="H4" s="3" t="s">
        <v>20</v>
      </c>
      <c r="I4" s="3" t="s">
        <v>21</v>
      </c>
      <c r="J4" s="4">
        <v>1</v>
      </c>
      <c r="K4" s="11">
        <f>50/60</f>
        <v>0.83333333333333337</v>
      </c>
      <c r="L4" s="131">
        <f>SUM(J4:J6)/SUM(K4:K6)</f>
        <v>0.90909090909090906</v>
      </c>
      <c r="M4" s="134" t="s">
        <v>13</v>
      </c>
      <c r="N4" s="134" t="s">
        <v>22</v>
      </c>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row>
    <row r="5" spans="1:89" ht="45.5" customHeight="1" x14ac:dyDescent="0.2">
      <c r="A5" s="26">
        <v>2</v>
      </c>
      <c r="B5" s="10">
        <v>42273.375</v>
      </c>
      <c r="C5" s="10">
        <v>42273.5</v>
      </c>
      <c r="D5" s="10">
        <v>42273.377083333333</v>
      </c>
      <c r="E5" s="10">
        <v>42273.532638888886</v>
      </c>
      <c r="F5" s="129"/>
      <c r="G5" s="2" t="s">
        <v>24</v>
      </c>
      <c r="H5" s="3" t="s">
        <v>20</v>
      </c>
      <c r="I5" s="3" t="s">
        <v>21</v>
      </c>
      <c r="J5" s="4">
        <v>3</v>
      </c>
      <c r="K5" s="12">
        <f>3+(44/60)</f>
        <v>3.7333333333333334</v>
      </c>
      <c r="L5" s="132"/>
      <c r="M5" s="135"/>
      <c r="N5" s="135"/>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row>
    <row r="6" spans="1:89" x14ac:dyDescent="0.2">
      <c r="A6" s="26">
        <v>3</v>
      </c>
      <c r="B6" s="10">
        <v>42273.604166666664</v>
      </c>
      <c r="C6" s="10">
        <v>42273.625</v>
      </c>
      <c r="D6" s="10">
        <v>42273.604861111111</v>
      </c>
      <c r="E6" s="10">
        <v>42273.620833333334</v>
      </c>
      <c r="F6" s="130"/>
      <c r="G6" s="2" t="s">
        <v>25</v>
      </c>
      <c r="H6" s="3" t="s">
        <v>21</v>
      </c>
      <c r="I6" s="3" t="s">
        <v>22</v>
      </c>
      <c r="J6" s="4">
        <f>30/60</f>
        <v>0.5</v>
      </c>
      <c r="K6" s="12">
        <f>23/60</f>
        <v>0.38333333333333336</v>
      </c>
      <c r="L6" s="133"/>
      <c r="M6" s="136"/>
      <c r="N6" s="136"/>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row>
    <row r="7" spans="1:89" s="43" customFormat="1" x14ac:dyDescent="0.2">
      <c r="A7" s="34"/>
      <c r="B7" s="35"/>
      <c r="C7" s="36"/>
      <c r="D7" s="36"/>
      <c r="E7" s="35"/>
      <c r="F7" s="37"/>
      <c r="G7" s="38"/>
      <c r="H7" s="39"/>
      <c r="I7" s="39"/>
      <c r="J7" s="40"/>
      <c r="K7" s="34"/>
      <c r="L7" s="41"/>
      <c r="M7" s="42"/>
      <c r="N7" s="39"/>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row>
    <row r="8" spans="1:89" ht="65" x14ac:dyDescent="0.2">
      <c r="A8" s="26">
        <v>4</v>
      </c>
      <c r="B8" s="10">
        <v>42273.364583333336</v>
      </c>
      <c r="C8" s="10">
        <v>42273.427083333336</v>
      </c>
      <c r="D8" s="10">
        <v>42273.36041666667</v>
      </c>
      <c r="E8" s="10">
        <v>42273.45</v>
      </c>
      <c r="F8" s="128" t="s">
        <v>26</v>
      </c>
      <c r="G8" s="5" t="s">
        <v>36</v>
      </c>
      <c r="H8" s="3" t="s">
        <v>27</v>
      </c>
      <c r="I8" s="3" t="s">
        <v>28</v>
      </c>
      <c r="J8" s="4">
        <v>1.5</v>
      </c>
      <c r="K8" s="12">
        <v>2.15</v>
      </c>
      <c r="L8" s="131">
        <f>SUM(J8:J9)/SUM(K8:K9)</f>
        <v>0.72463768115942029</v>
      </c>
      <c r="M8" s="134" t="s">
        <v>15</v>
      </c>
      <c r="N8" s="134" t="s">
        <v>22</v>
      </c>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row>
    <row r="9" spans="1:89" ht="51" customHeight="1" x14ac:dyDescent="0.2">
      <c r="A9" s="26">
        <v>5</v>
      </c>
      <c r="B9" s="10">
        <v>42273.541666666664</v>
      </c>
      <c r="C9" s="10">
        <v>42273.583333333336</v>
      </c>
      <c r="D9" s="10">
        <v>42273.538888888892</v>
      </c>
      <c r="E9" s="10">
        <v>42273.59375</v>
      </c>
      <c r="F9" s="130"/>
      <c r="G9" s="5" t="s">
        <v>34</v>
      </c>
      <c r="H9" s="3" t="s">
        <v>27</v>
      </c>
      <c r="I9" s="3" t="s">
        <v>20</v>
      </c>
      <c r="J9" s="4">
        <v>1</v>
      </c>
      <c r="K9" s="12">
        <v>1.3</v>
      </c>
      <c r="L9" s="133"/>
      <c r="M9" s="136"/>
      <c r="N9" s="136"/>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row>
    <row r="10" spans="1:89" ht="24" x14ac:dyDescent="0.2">
      <c r="A10" s="137" t="s">
        <v>14</v>
      </c>
      <c r="B10" s="137"/>
      <c r="C10" s="137"/>
      <c r="D10" s="137"/>
      <c r="E10" s="137"/>
      <c r="F10" s="137"/>
      <c r="G10" s="137"/>
      <c r="H10" s="137"/>
      <c r="I10" s="137"/>
      <c r="J10" s="137"/>
      <c r="K10" s="137"/>
      <c r="L10" s="137"/>
      <c r="M10" s="137"/>
      <c r="N10" s="13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row>
    <row r="11" spans="1:89" ht="121.5" customHeight="1" x14ac:dyDescent="0.2">
      <c r="A11" s="26">
        <v>6</v>
      </c>
      <c r="B11" s="10">
        <v>42276.6875</v>
      </c>
      <c r="C11" s="10">
        <v>42276.729166666664</v>
      </c>
      <c r="D11" s="10">
        <v>42276.688888888886</v>
      </c>
      <c r="E11" s="10">
        <v>42276.751388888886</v>
      </c>
      <c r="F11" s="128" t="s">
        <v>73</v>
      </c>
      <c r="G11" s="13" t="s">
        <v>29</v>
      </c>
      <c r="H11" s="3" t="s">
        <v>27</v>
      </c>
      <c r="I11" s="3" t="s">
        <v>28</v>
      </c>
      <c r="J11" s="4">
        <v>1</v>
      </c>
      <c r="K11" s="12">
        <v>1.5</v>
      </c>
      <c r="L11" s="131">
        <f>SUM(J11:J13)/SUM(K11:K13)</f>
        <v>0.86750788643533117</v>
      </c>
      <c r="M11" s="134" t="s">
        <v>32</v>
      </c>
      <c r="N11" s="134" t="s">
        <v>28</v>
      </c>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row>
    <row r="12" spans="1:89" ht="39" x14ac:dyDescent="0.2">
      <c r="A12" s="26">
        <v>7</v>
      </c>
      <c r="B12" s="10">
        <v>42276.875</v>
      </c>
      <c r="C12" s="10">
        <v>42276.916666666664</v>
      </c>
      <c r="D12" s="10">
        <v>42276.878472222219</v>
      </c>
      <c r="E12" s="10">
        <v>42276.934027777781</v>
      </c>
      <c r="F12" s="129"/>
      <c r="G12" s="5" t="s">
        <v>30</v>
      </c>
      <c r="H12" s="3" t="s">
        <v>27</v>
      </c>
      <c r="I12" s="3" t="s">
        <v>28</v>
      </c>
      <c r="J12" s="4">
        <v>1</v>
      </c>
      <c r="K12" s="12">
        <v>1.32</v>
      </c>
      <c r="L12" s="132"/>
      <c r="M12" s="135"/>
      <c r="N12" s="135"/>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row>
    <row r="13" spans="1:89" ht="37.5" customHeight="1" x14ac:dyDescent="0.2">
      <c r="A13" s="26">
        <v>8</v>
      </c>
      <c r="B13" s="10">
        <v>42276.895833333336</v>
      </c>
      <c r="C13" s="10">
        <v>42276.927083333336</v>
      </c>
      <c r="D13" s="10">
        <v>42276.923611111109</v>
      </c>
      <c r="E13" s="10">
        <v>42276.938194444447</v>
      </c>
      <c r="F13" s="130"/>
      <c r="G13" s="5" t="s">
        <v>31</v>
      </c>
      <c r="H13" s="3" t="s">
        <v>27</v>
      </c>
      <c r="I13" s="3" t="s">
        <v>28</v>
      </c>
      <c r="J13" s="4">
        <v>0.75</v>
      </c>
      <c r="K13" s="12">
        <v>0.35</v>
      </c>
      <c r="L13" s="133"/>
      <c r="M13" s="136"/>
      <c r="N13" s="136"/>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row>
    <row r="14" spans="1:89" s="43" customFormat="1" x14ac:dyDescent="0.2">
      <c r="A14" s="44"/>
      <c r="B14" s="45"/>
      <c r="C14" s="46"/>
      <c r="D14" s="46"/>
      <c r="E14" s="45"/>
      <c r="F14" s="47"/>
      <c r="G14" s="48"/>
      <c r="H14" s="39"/>
      <c r="I14" s="39"/>
      <c r="J14" s="40"/>
      <c r="K14" s="34"/>
      <c r="L14" s="49"/>
      <c r="M14" s="50"/>
      <c r="N14" s="39"/>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row>
    <row r="15" spans="1:89" ht="112.5" customHeight="1" x14ac:dyDescent="0.2">
      <c r="A15" s="26">
        <v>9</v>
      </c>
      <c r="B15" s="10">
        <v>42280.520833333336</v>
      </c>
      <c r="C15" s="10">
        <v>42280.604166666664</v>
      </c>
      <c r="D15" s="10">
        <v>42280.518750000003</v>
      </c>
      <c r="E15" s="10">
        <v>42280.606249999997</v>
      </c>
      <c r="F15" s="128" t="s">
        <v>74</v>
      </c>
      <c r="G15" s="5" t="s">
        <v>33</v>
      </c>
      <c r="H15" s="3" t="s">
        <v>20</v>
      </c>
      <c r="I15" s="3" t="s">
        <v>21</v>
      </c>
      <c r="J15" s="4">
        <v>2</v>
      </c>
      <c r="K15" s="12">
        <v>2.1</v>
      </c>
      <c r="L15" s="141">
        <f>SUM(J15:J21)/SUM(K15:K21)</f>
        <v>0.77729573391178608</v>
      </c>
      <c r="M15" s="138" t="s">
        <v>44</v>
      </c>
      <c r="N15" s="134" t="s">
        <v>28</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row>
    <row r="16" spans="1:89" ht="52" x14ac:dyDescent="0.2">
      <c r="A16" s="27">
        <v>10</v>
      </c>
      <c r="B16" s="10">
        <v>42283.5625</v>
      </c>
      <c r="C16" s="10">
        <v>42283.625</v>
      </c>
      <c r="D16" s="10">
        <v>42283.549305555556</v>
      </c>
      <c r="E16" s="10">
        <v>42283.74722222222</v>
      </c>
      <c r="F16" s="129"/>
      <c r="G16" s="5" t="s">
        <v>35</v>
      </c>
      <c r="H16" s="6" t="s">
        <v>20</v>
      </c>
      <c r="I16" s="6" t="s">
        <v>21</v>
      </c>
      <c r="J16" s="9">
        <v>1.5</v>
      </c>
      <c r="K16" s="1">
        <v>4.7300000000000004</v>
      </c>
      <c r="L16" s="142"/>
      <c r="M16" s="139"/>
      <c r="N16" s="135"/>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row>
    <row r="17" spans="1:89" ht="125" customHeight="1" x14ac:dyDescent="0.2">
      <c r="A17" s="18">
        <v>11</v>
      </c>
      <c r="B17" s="14">
        <v>42283.729166666664</v>
      </c>
      <c r="C17" s="14">
        <v>42283.8125</v>
      </c>
      <c r="D17" s="14">
        <v>42284.73541666667</v>
      </c>
      <c r="E17" s="14">
        <v>42284.822916666664</v>
      </c>
      <c r="F17" s="129"/>
      <c r="G17" s="16" t="s">
        <v>37</v>
      </c>
      <c r="H17" s="7" t="s">
        <v>20</v>
      </c>
      <c r="I17" s="7" t="s">
        <v>21</v>
      </c>
      <c r="J17" s="8">
        <v>2</v>
      </c>
      <c r="K17" s="15">
        <v>2.08</v>
      </c>
      <c r="L17" s="142"/>
      <c r="M17" s="139"/>
      <c r="N17" s="135"/>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row>
    <row r="18" spans="1:89" ht="82.5" customHeight="1" x14ac:dyDescent="0.2">
      <c r="A18" s="18">
        <v>12</v>
      </c>
      <c r="B18" s="14">
        <v>42284.520833333336</v>
      </c>
      <c r="C18" s="14">
        <v>42284.84375</v>
      </c>
      <c r="D18" s="14">
        <v>42286.520833333336</v>
      </c>
      <c r="E18" s="14">
        <v>42286.609722222223</v>
      </c>
      <c r="F18" s="129"/>
      <c r="G18" s="16" t="s">
        <v>39</v>
      </c>
      <c r="H18" s="7" t="s">
        <v>20</v>
      </c>
      <c r="I18" s="7" t="s">
        <v>38</v>
      </c>
      <c r="J18" s="8">
        <v>2</v>
      </c>
      <c r="K18" s="15">
        <v>2.13</v>
      </c>
      <c r="L18" s="142"/>
      <c r="M18" s="139"/>
      <c r="N18" s="135"/>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row>
    <row r="19" spans="1:89" ht="63" customHeight="1" x14ac:dyDescent="0.2">
      <c r="A19" s="18">
        <v>13</v>
      </c>
      <c r="B19" s="14">
        <v>42284.822916666664</v>
      </c>
      <c r="C19" s="14">
        <v>42284.885416666664</v>
      </c>
      <c r="D19" s="14">
        <v>42284.824999999997</v>
      </c>
      <c r="E19" s="14">
        <v>42284.875</v>
      </c>
      <c r="F19" s="129"/>
      <c r="G19" s="16" t="s">
        <v>40</v>
      </c>
      <c r="H19" s="7" t="s">
        <v>20</v>
      </c>
      <c r="I19" s="7" t="s">
        <v>21</v>
      </c>
      <c r="J19" s="8">
        <v>1.5</v>
      </c>
      <c r="K19" s="15">
        <v>1.2</v>
      </c>
      <c r="L19" s="142"/>
      <c r="M19" s="139"/>
      <c r="N19" s="135"/>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row>
    <row r="20" spans="1:89" ht="45.75" customHeight="1" x14ac:dyDescent="0.2">
      <c r="A20" s="18">
        <v>14</v>
      </c>
      <c r="B20" s="14">
        <v>42289.46875</v>
      </c>
      <c r="C20" s="14">
        <v>42289.488888888889</v>
      </c>
      <c r="D20" s="14">
        <v>42289.46875</v>
      </c>
      <c r="E20" s="14">
        <v>42289.489583333336</v>
      </c>
      <c r="F20" s="129"/>
      <c r="G20" s="16" t="s">
        <v>46</v>
      </c>
      <c r="H20" s="7" t="s">
        <v>20</v>
      </c>
      <c r="I20" s="7" t="s">
        <v>21</v>
      </c>
      <c r="J20" s="8">
        <v>0.75</v>
      </c>
      <c r="K20" s="15">
        <v>0.47</v>
      </c>
      <c r="L20" s="142"/>
      <c r="M20" s="139"/>
      <c r="N20" s="135"/>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row>
    <row r="21" spans="1:89" ht="42" customHeight="1" x14ac:dyDescent="0.2">
      <c r="A21" s="18">
        <v>15</v>
      </c>
      <c r="B21" s="14">
        <v>42284.135416666664</v>
      </c>
      <c r="C21" s="14">
        <v>42289.677083333336</v>
      </c>
      <c r="D21" s="14">
        <v>42289.622916666667</v>
      </c>
      <c r="E21" s="14">
        <v>42289.669444444444</v>
      </c>
      <c r="F21" s="130"/>
      <c r="G21" s="16" t="s">
        <v>46</v>
      </c>
      <c r="H21" s="7" t="s">
        <v>20</v>
      </c>
      <c r="I21" s="7" t="s">
        <v>21</v>
      </c>
      <c r="J21" s="8">
        <v>1</v>
      </c>
      <c r="K21" s="15">
        <v>1.1200000000000001</v>
      </c>
      <c r="L21" s="143"/>
      <c r="M21" s="140"/>
      <c r="N21" s="136"/>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row>
    <row r="22" spans="1:89" s="43" customFormat="1" x14ac:dyDescent="0.2">
      <c r="A22" s="44"/>
      <c r="B22" s="45"/>
      <c r="C22" s="46"/>
      <c r="D22" s="46"/>
      <c r="E22" s="45"/>
      <c r="F22" s="37"/>
      <c r="G22" s="51"/>
      <c r="H22" s="52"/>
      <c r="I22" s="52"/>
      <c r="J22" s="53"/>
      <c r="K22" s="54"/>
      <c r="L22" s="55"/>
      <c r="M22" s="52"/>
      <c r="N22" s="39"/>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row>
    <row r="23" spans="1:89" ht="26" x14ac:dyDescent="0.2">
      <c r="A23" s="27">
        <v>16</v>
      </c>
      <c r="B23" s="10">
        <v>42280.84375</v>
      </c>
      <c r="C23" s="10">
        <v>42280.927083333336</v>
      </c>
      <c r="D23" s="10">
        <v>42280.845138888886</v>
      </c>
      <c r="E23" s="10">
        <v>42280.990277777775</v>
      </c>
      <c r="F23" s="144" t="s">
        <v>75</v>
      </c>
      <c r="G23" s="5" t="s">
        <v>41</v>
      </c>
      <c r="H23" s="6" t="s">
        <v>27</v>
      </c>
      <c r="I23" s="6" t="s">
        <v>22</v>
      </c>
      <c r="J23" s="9">
        <v>2</v>
      </c>
      <c r="K23" s="1">
        <v>3.48</v>
      </c>
      <c r="L23" s="141">
        <f>SUM(J23:J25)/SUM(K23:K25)</f>
        <v>0.67985166872682323</v>
      </c>
      <c r="M23" s="105" t="s">
        <v>45</v>
      </c>
      <c r="N23" s="134" t="s">
        <v>28</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row>
    <row r="24" spans="1:89" ht="39" x14ac:dyDescent="0.2">
      <c r="A24" s="28">
        <v>17</v>
      </c>
      <c r="B24" s="10">
        <v>42282.541666666664</v>
      </c>
      <c r="C24" s="10">
        <v>42282.625</v>
      </c>
      <c r="D24" s="10">
        <v>42282.541666666664</v>
      </c>
      <c r="E24" s="10">
        <v>42282.682638888888</v>
      </c>
      <c r="F24" s="145"/>
      <c r="G24" s="5" t="s">
        <v>42</v>
      </c>
      <c r="H24" s="6" t="s">
        <v>27</v>
      </c>
      <c r="I24" s="6" t="s">
        <v>22</v>
      </c>
      <c r="J24" s="9">
        <v>2</v>
      </c>
      <c r="K24" s="1">
        <v>3.23</v>
      </c>
      <c r="L24" s="142"/>
      <c r="M24" s="123"/>
      <c r="N24" s="135"/>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row>
    <row r="25" spans="1:89" ht="39" x14ac:dyDescent="0.2">
      <c r="A25" s="28">
        <v>18</v>
      </c>
      <c r="B25" s="10">
        <v>42284.520833333336</v>
      </c>
      <c r="C25" s="10">
        <v>42284.583333333336</v>
      </c>
      <c r="D25" s="10">
        <v>42284.522222222222</v>
      </c>
      <c r="E25" s="10">
        <v>42284.579861111109</v>
      </c>
      <c r="F25" s="146"/>
      <c r="G25" s="5" t="s">
        <v>43</v>
      </c>
      <c r="H25" s="6" t="s">
        <v>27</v>
      </c>
      <c r="I25" s="6" t="s">
        <v>22</v>
      </c>
      <c r="J25" s="9">
        <v>1.5</v>
      </c>
      <c r="K25" s="1">
        <v>1.38</v>
      </c>
      <c r="L25" s="143"/>
      <c r="M25" s="106"/>
      <c r="N25" s="136"/>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row>
    <row r="26" spans="1:89" s="43" customFormat="1" x14ac:dyDescent="0.2">
      <c r="A26" s="56"/>
      <c r="B26" s="36"/>
      <c r="C26" s="36"/>
      <c r="D26" s="36"/>
      <c r="E26" s="35"/>
      <c r="F26" s="48"/>
      <c r="G26" s="48"/>
      <c r="H26" s="57"/>
      <c r="I26" s="57"/>
      <c r="J26" s="57"/>
      <c r="K26" s="35"/>
      <c r="L26" s="57"/>
      <c r="M26" s="52"/>
      <c r="N26" s="39"/>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row>
    <row r="27" spans="1:89" ht="24" x14ac:dyDescent="0.2">
      <c r="A27" s="125" t="s">
        <v>16</v>
      </c>
      <c r="B27" s="126"/>
      <c r="C27" s="126"/>
      <c r="D27" s="126"/>
      <c r="E27" s="126"/>
      <c r="F27" s="126"/>
      <c r="G27" s="126"/>
      <c r="H27" s="126"/>
      <c r="I27" s="126"/>
      <c r="J27" s="126"/>
      <c r="K27" s="126"/>
      <c r="L27" s="126"/>
      <c r="M27" s="126"/>
      <c r="N27" s="12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row>
    <row r="28" spans="1:89" s="17" customFormat="1" ht="52.5" customHeight="1" x14ac:dyDescent="0.2">
      <c r="A28" s="18">
        <v>19</v>
      </c>
      <c r="B28" s="21">
        <v>42290.6875</v>
      </c>
      <c r="C28" s="21">
        <v>42290.75</v>
      </c>
      <c r="D28" s="21">
        <v>42290.688194444447</v>
      </c>
      <c r="E28" s="21">
        <v>42290.73541666667</v>
      </c>
      <c r="F28" s="110" t="s">
        <v>51</v>
      </c>
      <c r="G28" s="19" t="s">
        <v>47</v>
      </c>
      <c r="H28" s="19" t="s">
        <v>27</v>
      </c>
      <c r="I28" s="19" t="s">
        <v>28</v>
      </c>
      <c r="J28" s="20">
        <v>1.5</v>
      </c>
      <c r="K28" s="20">
        <v>1.1200000000000001</v>
      </c>
      <c r="L28" s="107">
        <f>SUM(J28:J32)/SUM(K28:K32)</f>
        <v>1.6006097560975612</v>
      </c>
      <c r="M28" s="18" t="s">
        <v>13</v>
      </c>
      <c r="N28" s="95" t="s">
        <v>21</v>
      </c>
    </row>
    <row r="29" spans="1:89" s="17" customFormat="1" ht="85.5" customHeight="1" x14ac:dyDescent="0.2">
      <c r="A29" s="18">
        <v>20</v>
      </c>
      <c r="B29" s="23">
        <v>42290.75</v>
      </c>
      <c r="C29" s="23">
        <v>42290.833333333336</v>
      </c>
      <c r="D29" s="23">
        <v>42290.736111111109</v>
      </c>
      <c r="E29" s="23">
        <v>42290.770138888889</v>
      </c>
      <c r="F29" s="111"/>
      <c r="G29" s="18" t="s">
        <v>48</v>
      </c>
      <c r="H29" s="19" t="s">
        <v>27</v>
      </c>
      <c r="I29" s="19" t="s">
        <v>28</v>
      </c>
      <c r="J29" s="20">
        <v>2</v>
      </c>
      <c r="K29" s="20">
        <v>0.8</v>
      </c>
      <c r="L29" s="108"/>
      <c r="M29" s="18" t="s">
        <v>82</v>
      </c>
      <c r="N29" s="96"/>
    </row>
    <row r="30" spans="1:89" s="17" customFormat="1" ht="30" x14ac:dyDescent="0.2">
      <c r="A30" s="18">
        <v>21</v>
      </c>
      <c r="B30" s="24">
        <v>42292.75</v>
      </c>
      <c r="C30" s="25" t="s">
        <v>55</v>
      </c>
      <c r="D30" s="24">
        <v>42292.651388888888</v>
      </c>
      <c r="E30" s="24">
        <v>42292.651388888888</v>
      </c>
      <c r="F30" s="111"/>
      <c r="G30" s="18" t="s">
        <v>54</v>
      </c>
      <c r="H30" s="19" t="s">
        <v>27</v>
      </c>
      <c r="I30" s="19" t="s">
        <v>28</v>
      </c>
      <c r="J30" s="20">
        <v>1.5</v>
      </c>
      <c r="K30" s="20">
        <v>1.72</v>
      </c>
      <c r="L30" s="108"/>
      <c r="M30" s="18" t="s">
        <v>56</v>
      </c>
      <c r="N30" s="96"/>
    </row>
    <row r="31" spans="1:89" s="17" customFormat="1" ht="48.75" customHeight="1" x14ac:dyDescent="0.2">
      <c r="A31" s="18">
        <v>22</v>
      </c>
      <c r="B31" s="24">
        <v>42298.645833333336</v>
      </c>
      <c r="C31" s="24">
        <v>42298.729166666664</v>
      </c>
      <c r="D31" s="24">
        <v>42298.702777777777</v>
      </c>
      <c r="E31" s="24">
        <v>42298.786111111112</v>
      </c>
      <c r="F31" s="111"/>
      <c r="G31" s="18" t="s">
        <v>60</v>
      </c>
      <c r="H31" s="19" t="s">
        <v>27</v>
      </c>
      <c r="I31" s="19" t="s">
        <v>28</v>
      </c>
      <c r="J31" s="20">
        <v>2.5</v>
      </c>
      <c r="K31" s="20">
        <v>2.0699999999999998</v>
      </c>
      <c r="L31" s="108"/>
      <c r="M31" s="18" t="s">
        <v>13</v>
      </c>
      <c r="N31" s="96"/>
    </row>
    <row r="32" spans="1:89" s="17" customFormat="1" ht="86.25" customHeight="1" x14ac:dyDescent="0.2">
      <c r="A32" s="77">
        <v>23</v>
      </c>
      <c r="B32" s="80">
        <v>42298.791666666664</v>
      </c>
      <c r="C32" s="80">
        <v>42298.916666666664</v>
      </c>
      <c r="D32" s="80">
        <v>42298.790277777778</v>
      </c>
      <c r="E32" s="80">
        <v>42298.826388888891</v>
      </c>
      <c r="F32" s="111"/>
      <c r="G32" s="77" t="s">
        <v>61</v>
      </c>
      <c r="H32" s="81" t="s">
        <v>27</v>
      </c>
      <c r="I32" s="81" t="s">
        <v>28</v>
      </c>
      <c r="J32" s="82">
        <v>3</v>
      </c>
      <c r="K32" s="82">
        <v>0.85</v>
      </c>
      <c r="L32" s="108"/>
      <c r="M32" s="77" t="s">
        <v>81</v>
      </c>
      <c r="N32" s="96"/>
    </row>
    <row r="33" spans="1:89" s="43" customFormat="1" ht="17.25" customHeight="1" x14ac:dyDescent="0.2">
      <c r="A33" s="58"/>
      <c r="B33" s="58"/>
      <c r="C33" s="58"/>
      <c r="D33" s="58"/>
      <c r="E33" s="58"/>
      <c r="F33" s="58"/>
      <c r="G33" s="58"/>
      <c r="H33" s="58"/>
      <c r="I33" s="58"/>
      <c r="J33" s="59"/>
      <c r="K33" s="59"/>
      <c r="L33" s="58"/>
      <c r="M33" s="58"/>
      <c r="N33" s="59"/>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row>
    <row r="34" spans="1:89" s="17" customFormat="1" ht="71.25" customHeight="1" x14ac:dyDescent="0.2">
      <c r="A34" s="105">
        <v>24</v>
      </c>
      <c r="B34" s="79">
        <v>42300.645833333336</v>
      </c>
      <c r="C34" s="79">
        <v>42300.770833333336</v>
      </c>
      <c r="D34" s="79">
        <v>42300.645138888889</v>
      </c>
      <c r="E34" s="79">
        <v>42300.783333333333</v>
      </c>
      <c r="F34" s="105" t="s">
        <v>77</v>
      </c>
      <c r="G34" s="105" t="s">
        <v>76</v>
      </c>
      <c r="H34" s="105" t="s">
        <v>21</v>
      </c>
      <c r="I34" s="112" t="s">
        <v>27</v>
      </c>
      <c r="J34" s="114">
        <v>5</v>
      </c>
      <c r="K34" s="114">
        <v>5.25</v>
      </c>
      <c r="L34" s="105">
        <f>J34/K34</f>
        <v>0.95238095238095233</v>
      </c>
      <c r="M34" s="99" t="s">
        <v>13</v>
      </c>
      <c r="N34" s="96" t="s">
        <v>21</v>
      </c>
    </row>
    <row r="35" spans="1:89" s="17" customFormat="1" ht="54.75" customHeight="1" x14ac:dyDescent="0.2">
      <c r="A35" s="106"/>
      <c r="B35" s="79">
        <v>42301.4375</v>
      </c>
      <c r="C35" s="79">
        <v>42301.520833333336</v>
      </c>
      <c r="D35" s="79">
        <v>42301.444444444445</v>
      </c>
      <c r="E35" s="79">
        <v>42300.525694444441</v>
      </c>
      <c r="F35" s="106"/>
      <c r="G35" s="106"/>
      <c r="H35" s="106"/>
      <c r="I35" s="113"/>
      <c r="J35" s="115"/>
      <c r="K35" s="115"/>
      <c r="L35" s="106"/>
      <c r="M35" s="101"/>
      <c r="N35" s="98"/>
    </row>
    <row r="36" spans="1:89" s="43" customFormat="1" ht="17.25" customHeight="1" x14ac:dyDescent="0.2">
      <c r="A36" s="58"/>
      <c r="B36" s="58"/>
      <c r="C36" s="58"/>
      <c r="D36" s="58"/>
      <c r="E36" s="58"/>
      <c r="F36" s="58"/>
      <c r="G36" s="58"/>
      <c r="H36" s="58"/>
      <c r="I36" s="58"/>
      <c r="J36" s="59"/>
      <c r="K36" s="59"/>
      <c r="L36" s="58"/>
      <c r="M36" s="58"/>
      <c r="N36" s="85"/>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row>
    <row r="37" spans="1:89" s="17" customFormat="1" ht="54.75" customHeight="1" x14ac:dyDescent="0.2">
      <c r="A37" s="123">
        <v>25</v>
      </c>
      <c r="B37" s="79">
        <v>42301.583333333336</v>
      </c>
      <c r="C37" s="79">
        <v>42301.604166666664</v>
      </c>
      <c r="D37" s="79">
        <v>42301.57916666667</v>
      </c>
      <c r="E37" s="79">
        <v>42301.590277777781</v>
      </c>
      <c r="F37" s="105" t="s">
        <v>89</v>
      </c>
      <c r="G37" s="78" t="s">
        <v>85</v>
      </c>
      <c r="H37" s="78" t="s">
        <v>21</v>
      </c>
      <c r="I37" s="83" t="s">
        <v>28</v>
      </c>
      <c r="J37" s="84">
        <v>0.5</v>
      </c>
      <c r="K37" s="84">
        <v>0.25</v>
      </c>
      <c r="L37" s="99">
        <f>SUM(J37:J39)/SUM(K37:K39)</f>
        <v>0.87040618955512572</v>
      </c>
      <c r="M37" s="99" t="s">
        <v>13</v>
      </c>
      <c r="N37" s="96" t="s">
        <v>21</v>
      </c>
    </row>
    <row r="38" spans="1:89" s="17" customFormat="1" ht="54.75" customHeight="1" x14ac:dyDescent="0.2">
      <c r="A38" s="123"/>
      <c r="B38" s="79">
        <v>42301.614583333336</v>
      </c>
      <c r="C38" s="79" t="s">
        <v>83</v>
      </c>
      <c r="D38" s="79">
        <v>42301.614583333336</v>
      </c>
      <c r="E38" s="79">
        <v>42301.645138888889</v>
      </c>
      <c r="F38" s="123"/>
      <c r="G38" s="78" t="s">
        <v>87</v>
      </c>
      <c r="H38" s="78" t="s">
        <v>21</v>
      </c>
      <c r="I38" s="83" t="s">
        <v>28</v>
      </c>
      <c r="J38" s="84">
        <v>1</v>
      </c>
      <c r="K38" s="84">
        <v>0.72</v>
      </c>
      <c r="L38" s="100"/>
      <c r="M38" s="101"/>
      <c r="N38" s="96"/>
    </row>
    <row r="39" spans="1:89" s="17" customFormat="1" ht="66.75" customHeight="1" x14ac:dyDescent="0.2">
      <c r="A39" s="106"/>
      <c r="B39" s="79">
        <v>42301.614583333336</v>
      </c>
      <c r="C39" s="79">
        <v>42301.739583333336</v>
      </c>
      <c r="D39" s="79">
        <v>42301.613888888889</v>
      </c>
      <c r="E39" s="79" t="s">
        <v>84</v>
      </c>
      <c r="F39" s="106"/>
      <c r="G39" s="7" t="s">
        <v>86</v>
      </c>
      <c r="H39" s="7" t="s">
        <v>21</v>
      </c>
      <c r="I39" s="19" t="s">
        <v>27</v>
      </c>
      <c r="J39" s="20">
        <v>3</v>
      </c>
      <c r="K39" s="20">
        <v>4.2</v>
      </c>
      <c r="L39" s="101"/>
      <c r="M39" s="7" t="s">
        <v>88</v>
      </c>
      <c r="N39" s="98"/>
    </row>
    <row r="40" spans="1:89" s="43" customFormat="1" ht="17.25" customHeight="1" x14ac:dyDescent="0.2">
      <c r="A40" s="58"/>
      <c r="B40" s="58"/>
      <c r="C40" s="58"/>
      <c r="D40" s="58"/>
      <c r="E40" s="58"/>
      <c r="F40" s="58"/>
      <c r="G40" s="58"/>
      <c r="H40" s="58"/>
      <c r="I40" s="58"/>
      <c r="J40" s="59"/>
      <c r="K40" s="59"/>
      <c r="L40" s="58"/>
      <c r="M40" s="58"/>
      <c r="N40" s="85"/>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row>
    <row r="41" spans="1:89" s="17" customFormat="1" ht="61.5" customHeight="1" x14ac:dyDescent="0.2">
      <c r="A41" s="18">
        <v>26</v>
      </c>
      <c r="B41" s="23">
        <v>42290.6875</v>
      </c>
      <c r="C41" s="23">
        <v>42290.8125</v>
      </c>
      <c r="D41" s="22" t="s">
        <v>53</v>
      </c>
      <c r="E41" s="23">
        <v>42290.802083333336</v>
      </c>
      <c r="F41" s="102" t="s">
        <v>52</v>
      </c>
      <c r="G41" s="18" t="s">
        <v>50</v>
      </c>
      <c r="H41" s="7" t="s">
        <v>20</v>
      </c>
      <c r="I41" s="7" t="s">
        <v>22</v>
      </c>
      <c r="J41" s="20">
        <v>3</v>
      </c>
      <c r="K41" s="20">
        <v>3.07</v>
      </c>
      <c r="L41" s="107">
        <f>SUM(J41:J48)/SUM(K41:K48)</f>
        <v>0.96657269432138548</v>
      </c>
      <c r="M41" s="18" t="s">
        <v>56</v>
      </c>
      <c r="N41" s="96" t="s">
        <v>21</v>
      </c>
    </row>
    <row r="42" spans="1:89" s="17" customFormat="1" ht="64.5" customHeight="1" x14ac:dyDescent="0.2">
      <c r="A42" s="97">
        <v>27</v>
      </c>
      <c r="B42" s="23">
        <v>42292.520833333336</v>
      </c>
      <c r="C42" s="23">
        <v>42292.635416666664</v>
      </c>
      <c r="D42" s="23">
        <v>42292.62777777778</v>
      </c>
      <c r="E42" s="23">
        <v>42292.62777777778</v>
      </c>
      <c r="F42" s="103"/>
      <c r="G42" s="95" t="s">
        <v>49</v>
      </c>
      <c r="H42" s="99" t="s">
        <v>20</v>
      </c>
      <c r="I42" s="99" t="s">
        <v>22</v>
      </c>
      <c r="J42" s="20">
        <v>2.75</v>
      </c>
      <c r="K42" s="20">
        <v>2.92</v>
      </c>
      <c r="L42" s="108"/>
      <c r="M42" s="18" t="s">
        <v>56</v>
      </c>
      <c r="N42" s="96"/>
    </row>
    <row r="43" spans="1:89" s="17" customFormat="1" ht="126.75" customHeight="1" x14ac:dyDescent="0.2">
      <c r="A43" s="97"/>
      <c r="B43" s="24">
        <v>42294.645833333336</v>
      </c>
      <c r="C43" s="24">
        <v>42294.697916666664</v>
      </c>
      <c r="D43" s="24">
        <v>42294.647222222222</v>
      </c>
      <c r="E43" s="24">
        <v>42294.70208333333</v>
      </c>
      <c r="F43" s="103"/>
      <c r="G43" s="96"/>
      <c r="H43" s="100"/>
      <c r="I43" s="100"/>
      <c r="J43" s="20">
        <v>1.25</v>
      </c>
      <c r="K43" s="20">
        <v>1.32</v>
      </c>
      <c r="L43" s="108"/>
      <c r="M43" s="18" t="s">
        <v>78</v>
      </c>
      <c r="N43" s="96"/>
    </row>
    <row r="44" spans="1:89" s="17" customFormat="1" ht="184.5" customHeight="1" x14ac:dyDescent="0.2">
      <c r="A44" s="97"/>
      <c r="B44" s="24">
        <v>42299.520833333336</v>
      </c>
      <c r="C44" s="24">
        <v>42299.625</v>
      </c>
      <c r="D44" s="24">
        <v>42299.517361111109</v>
      </c>
      <c r="E44" s="24">
        <v>42299.633333333331</v>
      </c>
      <c r="F44" s="103"/>
      <c r="G44" s="98"/>
      <c r="H44" s="101"/>
      <c r="I44" s="101"/>
      <c r="J44" s="20">
        <v>2.5</v>
      </c>
      <c r="K44" s="20">
        <v>2.78</v>
      </c>
      <c r="L44" s="108"/>
      <c r="M44" s="18" t="s">
        <v>79</v>
      </c>
      <c r="N44" s="96"/>
    </row>
    <row r="45" spans="1:89" s="17" customFormat="1" ht="72.75" customHeight="1" x14ac:dyDescent="0.2">
      <c r="A45" s="18">
        <v>28</v>
      </c>
      <c r="B45" s="23">
        <v>42296.71875</v>
      </c>
      <c r="C45" s="23">
        <v>42296.885416666664</v>
      </c>
      <c r="D45" s="23">
        <v>42296.711111111108</v>
      </c>
      <c r="E45" s="23">
        <v>42296.865972222222</v>
      </c>
      <c r="F45" s="103"/>
      <c r="G45" s="18" t="s">
        <v>58</v>
      </c>
      <c r="H45" s="7" t="s">
        <v>20</v>
      </c>
      <c r="I45" s="7" t="s">
        <v>22</v>
      </c>
      <c r="J45" s="20">
        <v>4</v>
      </c>
      <c r="K45" s="20">
        <v>3.72</v>
      </c>
      <c r="L45" s="108"/>
      <c r="M45" s="18" t="s">
        <v>13</v>
      </c>
      <c r="N45" s="96"/>
    </row>
    <row r="46" spans="1:89" s="17" customFormat="1" ht="149.25" customHeight="1" x14ac:dyDescent="0.2">
      <c r="A46" s="18">
        <v>29</v>
      </c>
      <c r="B46" s="23">
        <v>42297.65625</v>
      </c>
      <c r="C46" s="23">
        <v>42297.78125</v>
      </c>
      <c r="D46" s="23">
        <v>42297.659722222219</v>
      </c>
      <c r="E46" s="23">
        <v>42297.79791666667</v>
      </c>
      <c r="F46" s="103"/>
      <c r="G46" s="18" t="s">
        <v>59</v>
      </c>
      <c r="H46" s="7" t="s">
        <v>20</v>
      </c>
      <c r="I46" s="7" t="s">
        <v>22</v>
      </c>
      <c r="J46" s="20">
        <v>3</v>
      </c>
      <c r="K46" s="20">
        <v>3.32</v>
      </c>
      <c r="L46" s="108"/>
      <c r="M46" s="18" t="s">
        <v>65</v>
      </c>
      <c r="N46" s="96"/>
    </row>
    <row r="47" spans="1:89" s="17" customFormat="1" ht="80.25" customHeight="1" x14ac:dyDescent="0.2">
      <c r="A47" s="18">
        <v>30</v>
      </c>
      <c r="B47" s="23">
        <v>42299.520833333336</v>
      </c>
      <c r="C47" s="23">
        <v>42299.625</v>
      </c>
      <c r="D47" s="23">
        <v>42299.517361111109</v>
      </c>
      <c r="E47" s="23">
        <v>42299.633333333331</v>
      </c>
      <c r="F47" s="103"/>
      <c r="G47" s="18" t="s">
        <v>49</v>
      </c>
      <c r="H47" s="7" t="s">
        <v>20</v>
      </c>
      <c r="I47" s="7" t="s">
        <v>22</v>
      </c>
      <c r="J47" s="20">
        <v>2.5</v>
      </c>
      <c r="K47" s="20">
        <v>2.78</v>
      </c>
      <c r="L47" s="108"/>
      <c r="M47" s="18" t="s">
        <v>13</v>
      </c>
      <c r="N47" s="96"/>
    </row>
    <row r="48" spans="1:89" s="17" customFormat="1" ht="80.25" customHeight="1" x14ac:dyDescent="0.2">
      <c r="A48" s="18">
        <v>31</v>
      </c>
      <c r="B48" s="23">
        <v>42299.520833333336</v>
      </c>
      <c r="C48" s="23">
        <v>42299.645833333336</v>
      </c>
      <c r="D48" s="23">
        <v>42299.518750000003</v>
      </c>
      <c r="E48" s="23">
        <v>42299.723611111112</v>
      </c>
      <c r="F48" s="104"/>
      <c r="G48" s="18" t="s">
        <v>62</v>
      </c>
      <c r="H48" s="7" t="s">
        <v>21</v>
      </c>
      <c r="I48" s="7" t="s">
        <v>28</v>
      </c>
      <c r="J48" s="29">
        <v>5</v>
      </c>
      <c r="K48" s="29">
        <v>4.92</v>
      </c>
      <c r="L48" s="109"/>
      <c r="M48" s="18" t="s">
        <v>13</v>
      </c>
      <c r="N48" s="98"/>
    </row>
    <row r="49" spans="1:89" s="43" customFormat="1" x14ac:dyDescent="0.2">
      <c r="A49" s="60"/>
      <c r="B49" s="35"/>
      <c r="C49" s="61"/>
      <c r="D49" s="61"/>
      <c r="E49" s="61"/>
      <c r="F49" s="42"/>
      <c r="G49" s="62"/>
      <c r="H49" s="63"/>
      <c r="I49" s="63"/>
      <c r="J49" s="63"/>
      <c r="K49" s="64"/>
      <c r="L49" s="65"/>
      <c r="M49" s="66"/>
      <c r="N49" s="66"/>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row>
    <row r="50" spans="1:89" ht="24" x14ac:dyDescent="0.2">
      <c r="A50" s="122" t="s">
        <v>17</v>
      </c>
      <c r="B50" s="122"/>
      <c r="C50" s="122"/>
      <c r="D50" s="122"/>
      <c r="E50" s="122"/>
      <c r="F50" s="122"/>
      <c r="G50" s="122"/>
      <c r="H50" s="122"/>
      <c r="I50" s="122"/>
      <c r="J50" s="122"/>
      <c r="K50" s="122"/>
      <c r="L50" s="122"/>
      <c r="M50" s="122"/>
      <c r="N50" s="122"/>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row>
    <row r="51" spans="1:89" s="17" customFormat="1" ht="33" customHeight="1" x14ac:dyDescent="0.2">
      <c r="A51" s="7">
        <v>32</v>
      </c>
      <c r="B51" s="79">
        <v>42304.458333333336</v>
      </c>
      <c r="C51" s="79">
        <v>42304.666666666664</v>
      </c>
      <c r="D51" s="7" t="s">
        <v>91</v>
      </c>
      <c r="E51" s="79">
        <v>42304.657638888886</v>
      </c>
      <c r="F51" s="102" t="s">
        <v>68</v>
      </c>
      <c r="G51" s="102" t="s">
        <v>108</v>
      </c>
      <c r="H51" s="105" t="s">
        <v>21</v>
      </c>
      <c r="I51" s="112" t="s">
        <v>27</v>
      </c>
      <c r="J51" s="86">
        <v>5</v>
      </c>
      <c r="K51" s="86">
        <v>4.38</v>
      </c>
      <c r="L51" s="105">
        <f>SUM(J51:J53)/SUM(K51:K53)</f>
        <v>1.0358565737051793</v>
      </c>
      <c r="M51" s="7"/>
      <c r="N51" s="7" t="s">
        <v>20</v>
      </c>
    </row>
    <row r="52" spans="1:89" s="17" customFormat="1" ht="33" customHeight="1" x14ac:dyDescent="0.2">
      <c r="A52" s="7">
        <v>33</v>
      </c>
      <c r="B52" s="79">
        <v>42306.583333333336</v>
      </c>
      <c r="C52" s="7" t="s">
        <v>93</v>
      </c>
      <c r="D52" s="79">
        <v>42306.583333333336</v>
      </c>
      <c r="E52" s="79">
        <v>42306.717361111114</v>
      </c>
      <c r="F52" s="103"/>
      <c r="G52" s="103"/>
      <c r="H52" s="123"/>
      <c r="I52" s="147"/>
      <c r="J52" s="86">
        <v>3</v>
      </c>
      <c r="K52" s="86">
        <v>3.22</v>
      </c>
      <c r="L52" s="123"/>
      <c r="M52" s="7"/>
      <c r="N52" s="7" t="s">
        <v>20</v>
      </c>
    </row>
    <row r="53" spans="1:89" s="17" customFormat="1" ht="33" customHeight="1" x14ac:dyDescent="0.2">
      <c r="A53" s="7">
        <v>34</v>
      </c>
      <c r="B53" s="79">
        <v>42308.5</v>
      </c>
      <c r="C53" s="79">
        <v>42308.708333333336</v>
      </c>
      <c r="D53" s="79">
        <v>42308.54791666667</v>
      </c>
      <c r="E53" s="79">
        <v>42308.754861111112</v>
      </c>
      <c r="F53" s="103"/>
      <c r="G53" s="104"/>
      <c r="H53" s="106"/>
      <c r="I53" s="113"/>
      <c r="J53" s="86">
        <v>5</v>
      </c>
      <c r="K53" s="86">
        <v>4.95</v>
      </c>
      <c r="L53" s="106"/>
      <c r="M53" s="7"/>
      <c r="N53" s="7" t="s">
        <v>20</v>
      </c>
    </row>
    <row r="54" spans="1:89" s="17" customFormat="1" ht="30" customHeight="1" x14ac:dyDescent="0.2">
      <c r="A54" s="7">
        <v>35</v>
      </c>
      <c r="B54" s="79">
        <v>42304.666666666664</v>
      </c>
      <c r="C54" s="7" t="s">
        <v>92</v>
      </c>
      <c r="D54" s="79">
        <v>42304.668055555558</v>
      </c>
      <c r="E54" s="79">
        <v>42304.752083333333</v>
      </c>
      <c r="F54" s="105" t="s">
        <v>70</v>
      </c>
      <c r="G54" s="105" t="s">
        <v>90</v>
      </c>
      <c r="H54" s="7" t="s">
        <v>21</v>
      </c>
      <c r="I54" s="7" t="s">
        <v>20</v>
      </c>
      <c r="J54" s="86">
        <v>2</v>
      </c>
      <c r="K54" s="86">
        <v>2.02</v>
      </c>
      <c r="L54" s="105">
        <f>SUM(J54:J55)/SUM(K54:K55)</f>
        <v>1.0389610389610389</v>
      </c>
      <c r="M54" s="7"/>
      <c r="N54" s="7" t="s">
        <v>20</v>
      </c>
    </row>
    <row r="55" spans="1:89" s="17" customFormat="1" ht="30" customHeight="1" x14ac:dyDescent="0.2">
      <c r="A55" s="7">
        <v>36</v>
      </c>
      <c r="B55" s="79">
        <v>42306.5</v>
      </c>
      <c r="C55" s="79">
        <v>42306.583333333336</v>
      </c>
      <c r="D55" s="79">
        <v>42306.504861111112</v>
      </c>
      <c r="E55" s="79">
        <v>42306.581944444442</v>
      </c>
      <c r="F55" s="106"/>
      <c r="G55" s="106"/>
      <c r="H55" s="7" t="s">
        <v>21</v>
      </c>
      <c r="I55" s="7" t="s">
        <v>20</v>
      </c>
      <c r="J55" s="86">
        <v>2</v>
      </c>
      <c r="K55" s="86">
        <v>1.83</v>
      </c>
      <c r="L55" s="106"/>
      <c r="M55" s="7"/>
      <c r="N55" s="7" t="s">
        <v>20</v>
      </c>
    </row>
    <row r="56" spans="1:89" s="76" customFormat="1" ht="49" customHeight="1" x14ac:dyDescent="0.2">
      <c r="A56" s="7">
        <v>37</v>
      </c>
      <c r="B56" s="79">
        <v>42308.5</v>
      </c>
      <c r="C56" s="79">
        <v>42308.625</v>
      </c>
      <c r="D56" s="79">
        <v>42308.51666666667</v>
      </c>
      <c r="E56" s="79">
        <v>42308.665972222225</v>
      </c>
      <c r="F56" s="7" t="s">
        <v>94</v>
      </c>
      <c r="G56" s="7" t="s">
        <v>95</v>
      </c>
      <c r="H56" s="7" t="s">
        <v>27</v>
      </c>
      <c r="I56" s="7" t="s">
        <v>22</v>
      </c>
      <c r="J56" s="86">
        <v>3</v>
      </c>
      <c r="K56" s="86">
        <v>3.57</v>
      </c>
      <c r="L56" s="7">
        <f>J56/K56</f>
        <v>0.84033613445378152</v>
      </c>
      <c r="M56" s="7"/>
      <c r="N56" s="7" t="s">
        <v>20</v>
      </c>
    </row>
    <row r="57" spans="1:89" s="76" customFormat="1" ht="30" x14ac:dyDescent="0.2">
      <c r="A57" s="7">
        <v>38</v>
      </c>
      <c r="B57" s="79">
        <v>42310.645833333336</v>
      </c>
      <c r="C57" s="79">
        <v>42310.770833333336</v>
      </c>
      <c r="D57" s="79">
        <v>42310.656944444447</v>
      </c>
      <c r="E57" s="79">
        <v>42310.777083333334</v>
      </c>
      <c r="F57" s="7" t="s">
        <v>96</v>
      </c>
      <c r="G57" s="7" t="s">
        <v>95</v>
      </c>
      <c r="H57" s="7" t="s">
        <v>27</v>
      </c>
      <c r="I57" s="7" t="s">
        <v>21</v>
      </c>
      <c r="J57" s="86">
        <v>3</v>
      </c>
      <c r="K57" s="86">
        <v>2.88</v>
      </c>
      <c r="L57" s="7">
        <f>J57/K57</f>
        <v>1.0416666666666667</v>
      </c>
      <c r="M57" s="7"/>
      <c r="N57" s="7"/>
    </row>
    <row r="58" spans="1:89" s="76" customFormat="1" ht="15.75" customHeight="1" x14ac:dyDescent="0.2">
      <c r="A58" s="52"/>
      <c r="B58" s="52"/>
      <c r="C58" s="52"/>
      <c r="D58" s="52"/>
      <c r="E58" s="52"/>
      <c r="F58" s="52"/>
      <c r="G58" s="52"/>
      <c r="H58" s="52"/>
      <c r="I58" s="52"/>
      <c r="J58" s="52"/>
      <c r="K58" s="52"/>
      <c r="L58" s="52"/>
      <c r="M58" s="52"/>
      <c r="N58" s="52"/>
    </row>
    <row r="59" spans="1:89" s="76" customFormat="1" ht="42.75" customHeight="1" x14ac:dyDescent="0.2">
      <c r="A59" s="7">
        <v>39</v>
      </c>
      <c r="B59" s="23">
        <v>42304.645833333336</v>
      </c>
      <c r="C59" s="23">
        <v>42304.8125</v>
      </c>
      <c r="D59" s="23">
        <v>42304.650694444441</v>
      </c>
      <c r="E59" s="23">
        <v>42304.840277777781</v>
      </c>
      <c r="F59" s="105" t="s">
        <v>69</v>
      </c>
      <c r="G59" s="7" t="s">
        <v>66</v>
      </c>
      <c r="H59" s="7" t="s">
        <v>22</v>
      </c>
      <c r="I59" s="19" t="s">
        <v>28</v>
      </c>
      <c r="J59" s="87">
        <v>4</v>
      </c>
      <c r="K59" s="7">
        <v>4.53</v>
      </c>
      <c r="L59" s="7">
        <f t="shared" ref="L59:L68" si="0">J59/K59</f>
        <v>0.88300220750551872</v>
      </c>
      <c r="M59" s="18" t="s">
        <v>13</v>
      </c>
      <c r="N59" s="7" t="s">
        <v>20</v>
      </c>
    </row>
    <row r="60" spans="1:89" s="17" customFormat="1" ht="60" customHeight="1" x14ac:dyDescent="0.2">
      <c r="A60" s="7">
        <v>40</v>
      </c>
      <c r="B60" s="79">
        <v>42306.5</v>
      </c>
      <c r="C60" s="79">
        <v>42306.625</v>
      </c>
      <c r="D60" s="79">
        <v>42306.51458333333</v>
      </c>
      <c r="E60" s="79">
        <v>42306.643055555556</v>
      </c>
      <c r="F60" s="106"/>
      <c r="G60" s="18" t="s">
        <v>67</v>
      </c>
      <c r="H60" s="7" t="s">
        <v>22</v>
      </c>
      <c r="I60" s="19" t="s">
        <v>28</v>
      </c>
      <c r="J60" s="87">
        <v>3</v>
      </c>
      <c r="K60" s="7">
        <v>3.08</v>
      </c>
      <c r="L60" s="7">
        <f t="shared" si="0"/>
        <v>0.97402597402597402</v>
      </c>
      <c r="M60" s="7"/>
      <c r="N60" s="7" t="s">
        <v>20</v>
      </c>
    </row>
    <row r="61" spans="1:89" s="17" customFormat="1" ht="60" customHeight="1" x14ac:dyDescent="0.2">
      <c r="A61" s="7">
        <v>41</v>
      </c>
      <c r="B61" s="79">
        <v>42311.552083333336</v>
      </c>
      <c r="C61" s="79">
        <v>42311.635416666664</v>
      </c>
      <c r="D61" s="79">
        <v>42311.550694444442</v>
      </c>
      <c r="E61" s="79">
        <v>42311.688888888886</v>
      </c>
      <c r="F61" s="88" t="s">
        <v>97</v>
      </c>
      <c r="G61" s="18" t="s">
        <v>97</v>
      </c>
      <c r="H61" s="7" t="s">
        <v>27</v>
      </c>
      <c r="I61" s="7" t="s">
        <v>21</v>
      </c>
      <c r="J61" s="87">
        <v>2</v>
      </c>
      <c r="K61" s="7">
        <v>2.3199999999999998</v>
      </c>
      <c r="L61" s="7">
        <f t="shared" si="0"/>
        <v>0.86206896551724144</v>
      </c>
      <c r="M61" s="7"/>
      <c r="N61" s="7" t="s">
        <v>20</v>
      </c>
    </row>
    <row r="62" spans="1:89" s="17" customFormat="1" ht="87" customHeight="1" x14ac:dyDescent="0.2">
      <c r="A62" s="7">
        <v>42</v>
      </c>
      <c r="B62" s="79">
        <v>42311.645833333336</v>
      </c>
      <c r="C62" s="7" t="s">
        <v>98</v>
      </c>
      <c r="D62" s="79">
        <v>42311.673611111109</v>
      </c>
      <c r="E62" s="79">
        <v>42311.805555555555</v>
      </c>
      <c r="F62" s="7" t="s">
        <v>71</v>
      </c>
      <c r="G62" s="7" t="s">
        <v>72</v>
      </c>
      <c r="H62" s="7" t="s">
        <v>22</v>
      </c>
      <c r="I62" s="19" t="s">
        <v>28</v>
      </c>
      <c r="J62" s="87">
        <v>3</v>
      </c>
      <c r="K62" s="7">
        <v>3.15</v>
      </c>
      <c r="L62" s="7">
        <f t="shared" si="0"/>
        <v>0.95238095238095244</v>
      </c>
      <c r="M62" s="7"/>
      <c r="N62" s="7" t="s">
        <v>20</v>
      </c>
    </row>
    <row r="63" spans="1:89" s="17" customFormat="1" ht="30" x14ac:dyDescent="0.2">
      <c r="A63" s="7">
        <v>43</v>
      </c>
      <c r="B63" s="79">
        <v>42311.75</v>
      </c>
      <c r="C63" s="79">
        <v>42311.875</v>
      </c>
      <c r="D63" s="79">
        <v>42311.70416666667</v>
      </c>
      <c r="E63" s="79">
        <v>42311.965277777781</v>
      </c>
      <c r="F63" s="7" t="s">
        <v>99</v>
      </c>
      <c r="G63" s="7" t="s">
        <v>86</v>
      </c>
      <c r="H63" s="7" t="s">
        <v>20</v>
      </c>
      <c r="I63" s="7" t="s">
        <v>27</v>
      </c>
      <c r="J63" s="87">
        <v>3</v>
      </c>
      <c r="K63" s="7">
        <v>6.25</v>
      </c>
      <c r="L63" s="7">
        <f t="shared" si="0"/>
        <v>0.48</v>
      </c>
      <c r="M63" s="7" t="s">
        <v>100</v>
      </c>
      <c r="N63" s="7" t="s">
        <v>20</v>
      </c>
    </row>
    <row r="64" spans="1:89" s="76" customFormat="1" x14ac:dyDescent="0.2">
      <c r="A64" s="7">
        <v>44</v>
      </c>
      <c r="B64" s="79">
        <v>42311.791666666664</v>
      </c>
      <c r="C64" s="79">
        <v>42311.833333333336</v>
      </c>
      <c r="D64" s="79">
        <v>42312.774305555555</v>
      </c>
      <c r="E64" s="79">
        <v>42312.817361111112</v>
      </c>
      <c r="F64" s="7" t="s">
        <v>101</v>
      </c>
      <c r="G64" s="7" t="s">
        <v>102</v>
      </c>
      <c r="H64" s="7" t="s">
        <v>20</v>
      </c>
      <c r="I64" s="7" t="s">
        <v>27</v>
      </c>
      <c r="J64" s="87">
        <v>1</v>
      </c>
      <c r="K64" s="7">
        <v>1.02</v>
      </c>
      <c r="L64" s="7">
        <f t="shared" si="0"/>
        <v>0.98039215686274506</v>
      </c>
      <c r="M64" s="7"/>
      <c r="N64" s="7" t="s">
        <v>20</v>
      </c>
    </row>
    <row r="65" spans="1:89" s="76" customFormat="1" ht="30" x14ac:dyDescent="0.2">
      <c r="A65" s="7">
        <v>45</v>
      </c>
      <c r="B65" s="7" t="s">
        <v>105</v>
      </c>
      <c r="C65" s="79">
        <v>42311.864583333336</v>
      </c>
      <c r="D65" s="79">
        <v>42312.818055555559</v>
      </c>
      <c r="E65" s="79">
        <v>42312.866666666669</v>
      </c>
      <c r="F65" s="7" t="s">
        <v>103</v>
      </c>
      <c r="G65" s="7" t="s">
        <v>104</v>
      </c>
      <c r="H65" s="7" t="s">
        <v>20</v>
      </c>
      <c r="I65" s="7" t="s">
        <v>27</v>
      </c>
      <c r="J65" s="87">
        <v>1</v>
      </c>
      <c r="K65" s="7">
        <v>1.17</v>
      </c>
      <c r="L65" s="7">
        <f t="shared" si="0"/>
        <v>0.85470085470085477</v>
      </c>
      <c r="M65" s="7"/>
      <c r="N65" s="7" t="s">
        <v>20</v>
      </c>
    </row>
    <row r="66" spans="1:89" s="76" customFormat="1" ht="15.75" customHeight="1" x14ac:dyDescent="0.2">
      <c r="A66" s="52"/>
      <c r="B66" s="52"/>
      <c r="C66" s="52"/>
      <c r="D66" s="52"/>
      <c r="E66" s="52"/>
      <c r="F66" s="52"/>
      <c r="G66" s="52"/>
      <c r="H66" s="52"/>
      <c r="I66" s="52"/>
      <c r="J66" s="52"/>
      <c r="K66" s="52"/>
      <c r="L66" s="52"/>
      <c r="M66" s="52"/>
      <c r="N66" s="52"/>
    </row>
    <row r="67" spans="1:89" s="76" customFormat="1" ht="30" x14ac:dyDescent="0.2">
      <c r="A67" s="7">
        <v>46</v>
      </c>
      <c r="B67" s="79">
        <v>42315.5</v>
      </c>
      <c r="C67" s="79">
        <v>42315.583333333336</v>
      </c>
      <c r="D67" s="79">
        <v>42315.5</v>
      </c>
      <c r="E67" s="79">
        <v>42315.582638888889</v>
      </c>
      <c r="F67" s="105" t="s">
        <v>99</v>
      </c>
      <c r="G67" s="89" t="s">
        <v>86</v>
      </c>
      <c r="H67" s="7" t="s">
        <v>20</v>
      </c>
      <c r="I67" s="19" t="s">
        <v>27</v>
      </c>
      <c r="J67" s="87">
        <v>2</v>
      </c>
      <c r="K67" s="7">
        <v>1.97</v>
      </c>
      <c r="L67" s="7">
        <f t="shared" si="0"/>
        <v>1.015228426395939</v>
      </c>
      <c r="M67" s="7"/>
      <c r="N67" s="7" t="s">
        <v>20</v>
      </c>
    </row>
    <row r="68" spans="1:89" s="43" customFormat="1" ht="21.75" customHeight="1" x14ac:dyDescent="0.2">
      <c r="A68" s="7">
        <v>47</v>
      </c>
      <c r="B68" s="79">
        <v>42315.520833333336</v>
      </c>
      <c r="C68" s="7" t="s">
        <v>107</v>
      </c>
      <c r="D68" s="79">
        <v>42315.529861111114</v>
      </c>
      <c r="E68" s="79">
        <v>42315.789583333331</v>
      </c>
      <c r="F68" s="106"/>
      <c r="G68" s="7" t="s">
        <v>106</v>
      </c>
      <c r="H68" s="7" t="s">
        <v>22</v>
      </c>
      <c r="I68" s="19" t="s">
        <v>28</v>
      </c>
      <c r="J68" s="87">
        <v>6</v>
      </c>
      <c r="K68" s="7">
        <v>6.22</v>
      </c>
      <c r="L68" s="7">
        <f t="shared" si="0"/>
        <v>0.96463022508038587</v>
      </c>
      <c r="M68" s="7"/>
      <c r="N68" s="7" t="s">
        <v>20</v>
      </c>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row>
    <row r="69" spans="1:89" s="76" customFormat="1" x14ac:dyDescent="0.2">
      <c r="A69" s="74"/>
      <c r="B69" s="75"/>
      <c r="C69" s="75"/>
      <c r="D69" s="75"/>
      <c r="E69" s="75"/>
      <c r="F69" s="47"/>
      <c r="G69" s="47"/>
      <c r="H69" s="71"/>
      <c r="I69" s="71"/>
      <c r="J69" s="71"/>
      <c r="K69" s="74"/>
      <c r="L69" s="71"/>
      <c r="M69" s="72"/>
      <c r="N69" s="72"/>
    </row>
    <row r="70" spans="1:89" s="76" customFormat="1" ht="24" x14ac:dyDescent="0.2">
      <c r="A70" s="119" t="s">
        <v>18</v>
      </c>
      <c r="B70" s="120"/>
      <c r="C70" s="120"/>
      <c r="D70" s="120"/>
      <c r="E70" s="120"/>
      <c r="F70" s="120"/>
      <c r="G70" s="120"/>
      <c r="H70" s="120"/>
      <c r="I70" s="120"/>
      <c r="J70" s="120"/>
      <c r="K70" s="120"/>
      <c r="L70" s="120"/>
      <c r="M70" s="120"/>
      <c r="N70" s="121"/>
    </row>
    <row r="71" spans="1:89" s="76" customFormat="1" ht="30" x14ac:dyDescent="0.2">
      <c r="A71" s="7">
        <v>48</v>
      </c>
      <c r="B71" s="149" t="s">
        <v>184</v>
      </c>
      <c r="C71" s="151">
        <v>42318.604166666664</v>
      </c>
      <c r="D71" s="149" t="s">
        <v>113</v>
      </c>
      <c r="E71" s="91"/>
      <c r="F71" s="150" t="s">
        <v>109</v>
      </c>
      <c r="G71" s="150" t="s">
        <v>109</v>
      </c>
      <c r="H71" s="7" t="s">
        <v>27</v>
      </c>
      <c r="I71" s="152" t="s">
        <v>21</v>
      </c>
      <c r="J71" s="153">
        <v>2</v>
      </c>
      <c r="K71" s="149">
        <v>2.25</v>
      </c>
      <c r="L71" s="7">
        <f>J71/K71</f>
        <v>0.88888888888888884</v>
      </c>
      <c r="M71" s="92"/>
      <c r="N71" s="90" t="s">
        <v>27</v>
      </c>
    </row>
    <row r="72" spans="1:89" s="76" customFormat="1" ht="45" x14ac:dyDescent="0.2">
      <c r="A72" s="7">
        <v>49</v>
      </c>
      <c r="B72" s="149" t="s">
        <v>185</v>
      </c>
      <c r="C72" s="151">
        <v>42318.770833333336</v>
      </c>
      <c r="D72" s="149" t="s">
        <v>123</v>
      </c>
      <c r="E72" s="91"/>
      <c r="F72" s="150" t="s">
        <v>120</v>
      </c>
      <c r="G72" s="150" t="s">
        <v>120</v>
      </c>
      <c r="H72" s="7" t="s">
        <v>20</v>
      </c>
      <c r="I72" s="19" t="s">
        <v>28</v>
      </c>
      <c r="J72" s="153">
        <v>6</v>
      </c>
      <c r="K72" s="149">
        <v>6.27</v>
      </c>
      <c r="L72" s="7">
        <f t="shared" ref="L72:L81" si="1">J72/K72</f>
        <v>0.95693779904306231</v>
      </c>
      <c r="M72" s="92"/>
      <c r="N72" s="90" t="s">
        <v>27</v>
      </c>
    </row>
    <row r="73" spans="1:89" s="76" customFormat="1" ht="45" x14ac:dyDescent="0.2">
      <c r="A73" s="7">
        <v>50</v>
      </c>
      <c r="B73" s="149" t="s">
        <v>186</v>
      </c>
      <c r="C73" s="151">
        <v>42318.885416666664</v>
      </c>
      <c r="D73" s="149" t="s">
        <v>130</v>
      </c>
      <c r="E73" s="91"/>
      <c r="F73" s="150" t="s">
        <v>127</v>
      </c>
      <c r="G73" s="150" t="s">
        <v>127</v>
      </c>
      <c r="H73" s="7" t="s">
        <v>22</v>
      </c>
      <c r="I73" s="152" t="s">
        <v>21</v>
      </c>
      <c r="J73" s="153">
        <v>5</v>
      </c>
      <c r="K73" s="149">
        <v>5.18</v>
      </c>
      <c r="L73" s="7">
        <f t="shared" si="1"/>
        <v>0.96525096525096532</v>
      </c>
      <c r="M73" s="92"/>
      <c r="N73" s="90" t="s">
        <v>27</v>
      </c>
    </row>
    <row r="74" spans="1:89" s="76" customFormat="1" ht="45" x14ac:dyDescent="0.2">
      <c r="A74" s="7">
        <v>51</v>
      </c>
      <c r="B74" s="149" t="s">
        <v>187</v>
      </c>
      <c r="C74" s="151">
        <v>42318.833333333336</v>
      </c>
      <c r="D74" s="149" t="s">
        <v>136</v>
      </c>
      <c r="E74" s="91"/>
      <c r="F74" s="150" t="s">
        <v>134</v>
      </c>
      <c r="G74" s="150" t="s">
        <v>134</v>
      </c>
      <c r="H74" s="7" t="s">
        <v>20</v>
      </c>
      <c r="I74" s="19" t="s">
        <v>28</v>
      </c>
      <c r="J74" s="153">
        <v>1.5</v>
      </c>
      <c r="K74" s="149">
        <v>1.25</v>
      </c>
      <c r="L74" s="7">
        <f t="shared" si="1"/>
        <v>1.2</v>
      </c>
      <c r="M74" s="92"/>
      <c r="N74" s="90" t="s">
        <v>27</v>
      </c>
    </row>
    <row r="75" spans="1:89" s="76" customFormat="1" ht="30" customHeight="1" x14ac:dyDescent="0.2">
      <c r="A75" s="7">
        <v>52</v>
      </c>
      <c r="B75" s="149" t="s">
        <v>188</v>
      </c>
      <c r="C75" s="151">
        <v>42320.479166666664</v>
      </c>
      <c r="D75" s="149" t="s">
        <v>144</v>
      </c>
      <c r="E75" s="91"/>
      <c r="F75" s="150" t="s">
        <v>140</v>
      </c>
      <c r="G75" s="150" t="s">
        <v>140</v>
      </c>
      <c r="H75" s="19" t="s">
        <v>27</v>
      </c>
      <c r="I75" s="7" t="s">
        <v>22</v>
      </c>
      <c r="J75" s="153">
        <v>0.5</v>
      </c>
      <c r="K75" s="149">
        <v>1.02</v>
      </c>
      <c r="L75" s="7">
        <f t="shared" si="1"/>
        <v>0.49019607843137253</v>
      </c>
      <c r="M75" s="94" t="s">
        <v>195</v>
      </c>
      <c r="N75" s="90" t="s">
        <v>27</v>
      </c>
    </row>
    <row r="76" spans="1:89" s="76" customFormat="1" ht="30" customHeight="1" x14ac:dyDescent="0.2">
      <c r="A76" s="7">
        <v>53</v>
      </c>
      <c r="B76" s="149" t="s">
        <v>189</v>
      </c>
      <c r="C76" s="151">
        <v>42322.666666666664</v>
      </c>
      <c r="D76" s="149" t="s">
        <v>152</v>
      </c>
      <c r="E76" s="91"/>
      <c r="F76" s="150" t="s">
        <v>148</v>
      </c>
      <c r="G76" s="150" t="s">
        <v>148</v>
      </c>
      <c r="H76" s="19" t="s">
        <v>28</v>
      </c>
      <c r="I76" s="7" t="s">
        <v>22</v>
      </c>
      <c r="J76" s="153">
        <v>5</v>
      </c>
      <c r="K76" s="149">
        <v>5.12</v>
      </c>
      <c r="L76" s="7">
        <f t="shared" si="1"/>
        <v>0.9765625</v>
      </c>
      <c r="M76" s="92"/>
      <c r="N76" s="90" t="s">
        <v>27</v>
      </c>
    </row>
    <row r="77" spans="1:89" s="76" customFormat="1" ht="75" x14ac:dyDescent="0.2">
      <c r="A77" s="7">
        <v>54</v>
      </c>
      <c r="B77" s="149" t="s">
        <v>190</v>
      </c>
      <c r="C77" s="151">
        <v>42322.760416666664</v>
      </c>
      <c r="D77" s="149" t="s">
        <v>158</v>
      </c>
      <c r="E77" s="91"/>
      <c r="F77" s="150" t="s">
        <v>155</v>
      </c>
      <c r="G77" s="150" t="s">
        <v>155</v>
      </c>
      <c r="H77" s="19" t="s">
        <v>28</v>
      </c>
      <c r="I77" s="7" t="s">
        <v>20</v>
      </c>
      <c r="J77" s="153">
        <v>2</v>
      </c>
      <c r="K77" s="149">
        <v>2.12</v>
      </c>
      <c r="L77" s="7">
        <f t="shared" si="1"/>
        <v>0.94339622641509424</v>
      </c>
      <c r="M77" s="92"/>
      <c r="N77" s="90" t="s">
        <v>27</v>
      </c>
    </row>
    <row r="78" spans="1:89" s="76" customFormat="1" x14ac:dyDescent="0.2">
      <c r="A78" s="7">
        <v>55</v>
      </c>
      <c r="B78" s="149" t="s">
        <v>191</v>
      </c>
      <c r="C78" s="151">
        <v>42322.822916666664</v>
      </c>
      <c r="D78" s="149" t="s">
        <v>164</v>
      </c>
      <c r="E78" s="91"/>
      <c r="F78" s="150" t="s">
        <v>161</v>
      </c>
      <c r="G78" s="150" t="s">
        <v>161</v>
      </c>
      <c r="H78" s="19" t="s">
        <v>28</v>
      </c>
      <c r="I78" s="152" t="s">
        <v>21</v>
      </c>
      <c r="J78" s="153">
        <v>3</v>
      </c>
      <c r="K78" s="149">
        <v>3.4</v>
      </c>
      <c r="L78" s="7">
        <f t="shared" si="1"/>
        <v>0.88235294117647056</v>
      </c>
      <c r="M78" s="92"/>
      <c r="N78" s="90" t="s">
        <v>27</v>
      </c>
    </row>
    <row r="79" spans="1:89" s="76" customFormat="1" ht="75" x14ac:dyDescent="0.2">
      <c r="A79" s="7">
        <v>56</v>
      </c>
      <c r="B79" s="149" t="s">
        <v>192</v>
      </c>
      <c r="C79" s="151">
        <v>42322.895833333336</v>
      </c>
      <c r="D79" s="149" t="s">
        <v>170</v>
      </c>
      <c r="E79" s="91"/>
      <c r="F79" s="150" t="s">
        <v>168</v>
      </c>
      <c r="G79" s="150" t="s">
        <v>168</v>
      </c>
      <c r="H79" s="7" t="s">
        <v>27</v>
      </c>
      <c r="I79" s="7" t="s">
        <v>20</v>
      </c>
      <c r="J79" s="153">
        <v>3</v>
      </c>
      <c r="K79" s="149">
        <v>3.52</v>
      </c>
      <c r="L79" s="7">
        <f t="shared" si="1"/>
        <v>0.85227272727272729</v>
      </c>
      <c r="M79" s="92"/>
      <c r="N79" s="90" t="s">
        <v>27</v>
      </c>
    </row>
    <row r="80" spans="1:89" s="76" customFormat="1" x14ac:dyDescent="0.2">
      <c r="A80" s="7">
        <v>57</v>
      </c>
      <c r="B80" s="149" t="s">
        <v>193</v>
      </c>
      <c r="C80" s="151">
        <v>42322.916666666664</v>
      </c>
      <c r="D80" s="149" t="s">
        <v>175</v>
      </c>
      <c r="E80" s="91"/>
      <c r="F80" s="150" t="s">
        <v>173</v>
      </c>
      <c r="G80" s="150" t="s">
        <v>173</v>
      </c>
      <c r="H80" s="7" t="s">
        <v>22</v>
      </c>
      <c r="I80" s="152" t="s">
        <v>21</v>
      </c>
      <c r="J80" s="153">
        <v>2</v>
      </c>
      <c r="K80" s="149">
        <v>1.98</v>
      </c>
      <c r="L80" s="7">
        <f t="shared" si="1"/>
        <v>1.0101010101010102</v>
      </c>
      <c r="M80" s="92"/>
      <c r="N80" s="90" t="s">
        <v>27</v>
      </c>
    </row>
    <row r="81" spans="1:14" s="76" customFormat="1" ht="60" x14ac:dyDescent="0.2">
      <c r="A81" s="7">
        <v>58</v>
      </c>
      <c r="B81" s="149" t="s">
        <v>194</v>
      </c>
      <c r="C81" s="151">
        <v>42323.583333333336</v>
      </c>
      <c r="D81" s="149" t="s">
        <v>181</v>
      </c>
      <c r="E81" s="91"/>
      <c r="F81" s="150" t="s">
        <v>179</v>
      </c>
      <c r="G81" s="150" t="s">
        <v>179</v>
      </c>
      <c r="H81" s="19" t="s">
        <v>28</v>
      </c>
      <c r="I81" s="7" t="s">
        <v>22</v>
      </c>
      <c r="J81" s="153">
        <v>3</v>
      </c>
      <c r="K81" s="149">
        <v>3.52</v>
      </c>
      <c r="L81" s="7">
        <f t="shared" si="1"/>
        <v>0.85227272727272729</v>
      </c>
      <c r="M81" s="92"/>
      <c r="N81" s="90" t="s">
        <v>27</v>
      </c>
    </row>
    <row r="82" spans="1:14" x14ac:dyDescent="0.2">
      <c r="A82" s="67"/>
      <c r="B82" s="68"/>
      <c r="C82" s="68"/>
      <c r="D82" s="68"/>
      <c r="E82" s="68"/>
      <c r="F82" s="47"/>
      <c r="G82" s="69"/>
      <c r="H82" s="70"/>
      <c r="I82" s="70"/>
      <c r="J82" s="93"/>
      <c r="K82" s="67"/>
      <c r="L82" s="71"/>
      <c r="M82" s="72"/>
      <c r="N82" s="73"/>
    </row>
    <row r="83" spans="1:14" ht="24" x14ac:dyDescent="0.2">
      <c r="A83" s="116" t="s">
        <v>63</v>
      </c>
      <c r="B83" s="117"/>
      <c r="C83" s="117"/>
      <c r="D83" s="117"/>
      <c r="E83" s="117"/>
      <c r="F83" s="117"/>
      <c r="G83" s="117"/>
      <c r="H83" s="117"/>
      <c r="I83" s="117"/>
      <c r="J83" s="117"/>
      <c r="K83" s="117"/>
      <c r="L83" s="117"/>
      <c r="M83" s="117"/>
      <c r="N83" s="118"/>
    </row>
  </sheetData>
  <protectedRanges>
    <protectedRange sqref="K16 K23:K26 B2:E29 B33:E40 B82:E83 D71:D81 B49:B81 E49:E81 C49:D70" name="Range1"/>
  </protectedRanges>
  <mergeCells count="62">
    <mergeCell ref="G51:G53"/>
    <mergeCell ref="H51:H53"/>
    <mergeCell ref="I51:I53"/>
    <mergeCell ref="G54:G55"/>
    <mergeCell ref="F11:F13"/>
    <mergeCell ref="L11:L13"/>
    <mergeCell ref="M11:M13"/>
    <mergeCell ref="L15:L21"/>
    <mergeCell ref="F23:F25"/>
    <mergeCell ref="M23:M25"/>
    <mergeCell ref="L23:L25"/>
    <mergeCell ref="F34:F35"/>
    <mergeCell ref="G34:G35"/>
    <mergeCell ref="F15:F21"/>
    <mergeCell ref="M15:M21"/>
    <mergeCell ref="N15:N21"/>
    <mergeCell ref="N23:N25"/>
    <mergeCell ref="A27:N27"/>
    <mergeCell ref="K34:K35"/>
    <mergeCell ref="F67:F68"/>
    <mergeCell ref="A1:N1"/>
    <mergeCell ref="A3:N3"/>
    <mergeCell ref="F4:F6"/>
    <mergeCell ref="L4:L6"/>
    <mergeCell ref="M4:M6"/>
    <mergeCell ref="A10:N10"/>
    <mergeCell ref="L8:L9"/>
    <mergeCell ref="M8:M9"/>
    <mergeCell ref="N4:N6"/>
    <mergeCell ref="F8:F9"/>
    <mergeCell ref="N8:N9"/>
    <mergeCell ref="N11:N13"/>
    <mergeCell ref="A34:A35"/>
    <mergeCell ref="H34:H35"/>
    <mergeCell ref="I34:I35"/>
    <mergeCell ref="J34:J35"/>
    <mergeCell ref="A83:N83"/>
    <mergeCell ref="A70:N70"/>
    <mergeCell ref="A50:N50"/>
    <mergeCell ref="M37:M38"/>
    <mergeCell ref="A37:A39"/>
    <mergeCell ref="N37:N39"/>
    <mergeCell ref="F59:F60"/>
    <mergeCell ref="F51:F53"/>
    <mergeCell ref="F37:F39"/>
    <mergeCell ref="L37:L39"/>
    <mergeCell ref="F54:F55"/>
    <mergeCell ref="L51:L53"/>
    <mergeCell ref="L54:L55"/>
    <mergeCell ref="N28:N32"/>
    <mergeCell ref="A42:A44"/>
    <mergeCell ref="G42:G44"/>
    <mergeCell ref="H42:H44"/>
    <mergeCell ref="I42:I44"/>
    <mergeCell ref="F41:F48"/>
    <mergeCell ref="N34:N35"/>
    <mergeCell ref="L34:L35"/>
    <mergeCell ref="M34:M35"/>
    <mergeCell ref="L41:L48"/>
    <mergeCell ref="N41:N48"/>
    <mergeCell ref="F28:F32"/>
    <mergeCell ref="L28:L32"/>
  </mergeCells>
  <dataValidations count="1">
    <dataValidation type="date" errorStyle="warning" operator="greaterThanOrEqual" allowBlank="1" showErrorMessage="1" errorTitle="Invalid Date" error="Please enter in DD/MM/YYYY format eg: 22/10/YYYY" sqref="B2:E2 K23:K26 K16 B4:E9 B69:E69 B49:E49 B28:E28 B11:E26 B82:E82">
      <formula1>40770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topLeftCell="A48" workbookViewId="0">
      <selection activeCell="B71" activeCellId="10" sqref="B1 B8 B15 B22 B29 B36 B43 B50 B57 B64 B71"/>
    </sheetView>
  </sheetViews>
  <sheetFormatPr baseColWidth="10" defaultRowHeight="15" x14ac:dyDescent="0.2"/>
  <cols>
    <col min="1" max="1" width="64.83203125" customWidth="1"/>
    <col min="6" max="6" width="89.5" customWidth="1"/>
    <col min="7" max="7" width="23.5" customWidth="1"/>
  </cols>
  <sheetData>
    <row r="1" spans="1:12" x14ac:dyDescent="0.2">
      <c r="A1" t="s">
        <v>109</v>
      </c>
      <c r="B1" t="s">
        <v>110</v>
      </c>
      <c r="C1" t="s">
        <v>111</v>
      </c>
      <c r="F1" t="s">
        <v>109</v>
      </c>
      <c r="G1" t="s">
        <v>112</v>
      </c>
      <c r="H1" t="s">
        <v>113</v>
      </c>
      <c r="K1" t="s">
        <v>114</v>
      </c>
      <c r="L1" t="s">
        <v>115</v>
      </c>
    </row>
    <row r="2" spans="1:12" x14ac:dyDescent="0.2">
      <c r="A2" t="s">
        <v>112</v>
      </c>
      <c r="F2" t="s">
        <v>120</v>
      </c>
      <c r="G2" t="s">
        <v>122</v>
      </c>
      <c r="H2" t="s">
        <v>123</v>
      </c>
      <c r="K2" t="s">
        <v>124</v>
      </c>
      <c r="L2" t="s">
        <v>125</v>
      </c>
    </row>
    <row r="3" spans="1:12" x14ac:dyDescent="0.2">
      <c r="A3" t="s">
        <v>113</v>
      </c>
      <c r="F3" t="s">
        <v>127</v>
      </c>
      <c r="G3" t="s">
        <v>129</v>
      </c>
      <c r="H3" t="s">
        <v>130</v>
      </c>
      <c r="K3" t="s">
        <v>131</v>
      </c>
      <c r="L3" t="s">
        <v>132</v>
      </c>
    </row>
    <row r="4" spans="1:12" x14ac:dyDescent="0.2">
      <c r="A4" t="s">
        <v>114</v>
      </c>
      <c r="F4" t="s">
        <v>134</v>
      </c>
      <c r="G4" t="s">
        <v>135</v>
      </c>
      <c r="H4" t="s">
        <v>136</v>
      </c>
      <c r="K4" t="s">
        <v>137</v>
      </c>
      <c r="L4" t="s">
        <v>138</v>
      </c>
    </row>
    <row r="5" spans="1:12" x14ac:dyDescent="0.2">
      <c r="A5" t="s">
        <v>115</v>
      </c>
      <c r="F5" t="s">
        <v>140</v>
      </c>
      <c r="G5" t="s">
        <v>143</v>
      </c>
      <c r="H5" t="s">
        <v>144</v>
      </c>
      <c r="K5" t="s">
        <v>145</v>
      </c>
      <c r="L5" t="s">
        <v>146</v>
      </c>
    </row>
    <row r="6" spans="1:12" x14ac:dyDescent="0.2">
      <c r="A6" t="s">
        <v>116</v>
      </c>
      <c r="F6" t="s">
        <v>148</v>
      </c>
      <c r="G6" t="s">
        <v>151</v>
      </c>
      <c r="H6" t="s">
        <v>152</v>
      </c>
      <c r="K6" t="s">
        <v>131</v>
      </c>
      <c r="L6" t="s">
        <v>153</v>
      </c>
    </row>
    <row r="7" spans="1:12" x14ac:dyDescent="0.2">
      <c r="A7" t="s">
        <v>117</v>
      </c>
      <c r="B7" t="s">
        <v>118</v>
      </c>
      <c r="C7" t="s">
        <v>119</v>
      </c>
      <c r="F7" t="s">
        <v>155</v>
      </c>
      <c r="G7" t="s">
        <v>157</v>
      </c>
      <c r="H7" t="s">
        <v>158</v>
      </c>
      <c r="K7" t="s">
        <v>114</v>
      </c>
      <c r="L7" t="s">
        <v>159</v>
      </c>
    </row>
    <row r="8" spans="1:12" x14ac:dyDescent="0.2">
      <c r="A8" t="s">
        <v>120</v>
      </c>
      <c r="B8" t="s">
        <v>121</v>
      </c>
      <c r="C8" t="s">
        <v>111</v>
      </c>
      <c r="F8" t="s">
        <v>161</v>
      </c>
      <c r="G8" t="s">
        <v>163</v>
      </c>
      <c r="H8" t="s">
        <v>164</v>
      </c>
      <c r="K8" t="s">
        <v>165</v>
      </c>
      <c r="L8" t="s">
        <v>166</v>
      </c>
    </row>
    <row r="9" spans="1:12" x14ac:dyDescent="0.2">
      <c r="A9" t="s">
        <v>122</v>
      </c>
      <c r="F9" t="s">
        <v>168</v>
      </c>
      <c r="G9" t="s">
        <v>169</v>
      </c>
      <c r="H9" t="s">
        <v>170</v>
      </c>
      <c r="K9" t="s">
        <v>165</v>
      </c>
      <c r="L9" t="s">
        <v>171</v>
      </c>
    </row>
    <row r="10" spans="1:12" x14ac:dyDescent="0.2">
      <c r="A10" t="s">
        <v>123</v>
      </c>
      <c r="F10" t="s">
        <v>173</v>
      </c>
      <c r="G10" t="s">
        <v>174</v>
      </c>
      <c r="H10" t="s">
        <v>175</v>
      </c>
      <c r="K10" t="s">
        <v>114</v>
      </c>
      <c r="L10" t="s">
        <v>176</v>
      </c>
    </row>
    <row r="11" spans="1:12" x14ac:dyDescent="0.2">
      <c r="A11" t="s">
        <v>124</v>
      </c>
      <c r="F11" t="s">
        <v>179</v>
      </c>
      <c r="G11" t="s">
        <v>180</v>
      </c>
      <c r="H11" t="s">
        <v>181</v>
      </c>
      <c r="K11" t="s">
        <v>165</v>
      </c>
      <c r="L11" t="s">
        <v>171</v>
      </c>
    </row>
    <row r="12" spans="1:12" x14ac:dyDescent="0.2">
      <c r="A12" t="s">
        <v>125</v>
      </c>
    </row>
    <row r="13" spans="1:12" x14ac:dyDescent="0.2">
      <c r="A13" s="148" t="s">
        <v>126</v>
      </c>
    </row>
    <row r="14" spans="1:12" x14ac:dyDescent="0.2">
      <c r="A14" t="s">
        <v>117</v>
      </c>
      <c r="B14" t="s">
        <v>118</v>
      </c>
      <c r="C14" t="s">
        <v>119</v>
      </c>
    </row>
    <row r="15" spans="1:12" x14ac:dyDescent="0.2">
      <c r="A15" t="s">
        <v>127</v>
      </c>
      <c r="B15" t="s">
        <v>128</v>
      </c>
      <c r="C15" t="s">
        <v>111</v>
      </c>
    </row>
    <row r="16" spans="1:12" x14ac:dyDescent="0.2">
      <c r="A16" t="s">
        <v>129</v>
      </c>
    </row>
    <row r="17" spans="1:3" x14ac:dyDescent="0.2">
      <c r="A17" t="s">
        <v>130</v>
      </c>
    </row>
    <row r="18" spans="1:3" x14ac:dyDescent="0.2">
      <c r="A18" t="s">
        <v>131</v>
      </c>
    </row>
    <row r="19" spans="1:3" x14ac:dyDescent="0.2">
      <c r="A19" t="s">
        <v>132</v>
      </c>
    </row>
    <row r="20" spans="1:3" x14ac:dyDescent="0.2">
      <c r="A20" t="s">
        <v>133</v>
      </c>
    </row>
    <row r="21" spans="1:3" x14ac:dyDescent="0.2">
      <c r="A21" t="s">
        <v>117</v>
      </c>
      <c r="B21" t="s">
        <v>118</v>
      </c>
      <c r="C21" t="s">
        <v>119</v>
      </c>
    </row>
    <row r="22" spans="1:3" x14ac:dyDescent="0.2">
      <c r="A22" t="s">
        <v>134</v>
      </c>
      <c r="B22" t="s">
        <v>121</v>
      </c>
      <c r="C22" t="s">
        <v>111</v>
      </c>
    </row>
    <row r="23" spans="1:3" x14ac:dyDescent="0.2">
      <c r="A23" t="s">
        <v>135</v>
      </c>
    </row>
    <row r="24" spans="1:3" x14ac:dyDescent="0.2">
      <c r="A24" t="s">
        <v>136</v>
      </c>
    </row>
    <row r="25" spans="1:3" x14ac:dyDescent="0.2">
      <c r="A25" t="s">
        <v>137</v>
      </c>
    </row>
    <row r="26" spans="1:3" x14ac:dyDescent="0.2">
      <c r="A26" t="s">
        <v>138</v>
      </c>
    </row>
    <row r="27" spans="1:3" x14ac:dyDescent="0.2">
      <c r="A27" t="s">
        <v>139</v>
      </c>
    </row>
    <row r="28" spans="1:3" x14ac:dyDescent="0.2">
      <c r="A28" t="s">
        <v>117</v>
      </c>
      <c r="B28" t="s">
        <v>118</v>
      </c>
      <c r="C28" t="s">
        <v>119</v>
      </c>
    </row>
    <row r="29" spans="1:3" x14ac:dyDescent="0.2">
      <c r="A29" t="s">
        <v>140</v>
      </c>
      <c r="B29" t="s">
        <v>141</v>
      </c>
      <c r="C29" t="s">
        <v>142</v>
      </c>
    </row>
    <row r="30" spans="1:3" x14ac:dyDescent="0.2">
      <c r="A30" t="s">
        <v>143</v>
      </c>
    </row>
    <row r="31" spans="1:3" x14ac:dyDescent="0.2">
      <c r="A31" t="s">
        <v>144</v>
      </c>
    </row>
    <row r="32" spans="1:3" x14ac:dyDescent="0.2">
      <c r="A32" t="s">
        <v>145</v>
      </c>
    </row>
    <row r="33" spans="1:3" x14ac:dyDescent="0.2">
      <c r="A33" t="s">
        <v>146</v>
      </c>
    </row>
    <row r="34" spans="1:3" x14ac:dyDescent="0.2">
      <c r="A34" t="s">
        <v>147</v>
      </c>
    </row>
    <row r="35" spans="1:3" x14ac:dyDescent="0.2">
      <c r="A35" t="s">
        <v>117</v>
      </c>
      <c r="B35" t="s">
        <v>118</v>
      </c>
      <c r="C35" t="s">
        <v>119</v>
      </c>
    </row>
    <row r="36" spans="1:3" x14ac:dyDescent="0.2">
      <c r="A36" t="s">
        <v>148</v>
      </c>
      <c r="B36" t="s">
        <v>149</v>
      </c>
      <c r="C36" t="s">
        <v>150</v>
      </c>
    </row>
    <row r="37" spans="1:3" x14ac:dyDescent="0.2">
      <c r="A37" t="s">
        <v>151</v>
      </c>
    </row>
    <row r="38" spans="1:3" x14ac:dyDescent="0.2">
      <c r="A38" t="s">
        <v>152</v>
      </c>
    </row>
    <row r="39" spans="1:3" x14ac:dyDescent="0.2">
      <c r="A39" t="s">
        <v>131</v>
      </c>
    </row>
    <row r="40" spans="1:3" x14ac:dyDescent="0.2">
      <c r="A40" t="s">
        <v>153</v>
      </c>
    </row>
    <row r="41" spans="1:3" x14ac:dyDescent="0.2">
      <c r="A41" t="s">
        <v>154</v>
      </c>
    </row>
    <row r="42" spans="1:3" x14ac:dyDescent="0.2">
      <c r="A42" t="s">
        <v>117</v>
      </c>
      <c r="B42" t="s">
        <v>118</v>
      </c>
      <c r="C42" t="s">
        <v>119</v>
      </c>
    </row>
    <row r="43" spans="1:3" x14ac:dyDescent="0.2">
      <c r="A43" t="s">
        <v>155</v>
      </c>
      <c r="B43" t="s">
        <v>156</v>
      </c>
      <c r="C43" t="s">
        <v>150</v>
      </c>
    </row>
    <row r="44" spans="1:3" x14ac:dyDescent="0.2">
      <c r="A44" t="s">
        <v>157</v>
      </c>
    </row>
    <row r="45" spans="1:3" x14ac:dyDescent="0.2">
      <c r="A45" t="s">
        <v>158</v>
      </c>
    </row>
    <row r="46" spans="1:3" x14ac:dyDescent="0.2">
      <c r="A46" t="s">
        <v>114</v>
      </c>
    </row>
    <row r="47" spans="1:3" x14ac:dyDescent="0.2">
      <c r="A47" t="s">
        <v>159</v>
      </c>
    </row>
    <row r="48" spans="1:3" x14ac:dyDescent="0.2">
      <c r="A48" t="s">
        <v>160</v>
      </c>
    </row>
    <row r="49" spans="1:3" x14ac:dyDescent="0.2">
      <c r="A49" t="s">
        <v>117</v>
      </c>
      <c r="B49" t="s">
        <v>118</v>
      </c>
      <c r="C49" t="s">
        <v>119</v>
      </c>
    </row>
    <row r="50" spans="1:3" x14ac:dyDescent="0.2">
      <c r="A50" t="s">
        <v>161</v>
      </c>
      <c r="B50" t="s">
        <v>162</v>
      </c>
      <c r="C50" t="s">
        <v>150</v>
      </c>
    </row>
    <row r="51" spans="1:3" x14ac:dyDescent="0.2">
      <c r="A51" t="s">
        <v>163</v>
      </c>
    </row>
    <row r="52" spans="1:3" x14ac:dyDescent="0.2">
      <c r="A52" t="s">
        <v>164</v>
      </c>
    </row>
    <row r="53" spans="1:3" x14ac:dyDescent="0.2">
      <c r="A53" t="s">
        <v>165</v>
      </c>
    </row>
    <row r="54" spans="1:3" x14ac:dyDescent="0.2">
      <c r="A54" t="s">
        <v>166</v>
      </c>
    </row>
    <row r="55" spans="1:3" x14ac:dyDescent="0.2">
      <c r="A55" t="s">
        <v>167</v>
      </c>
    </row>
    <row r="56" spans="1:3" x14ac:dyDescent="0.2">
      <c r="A56" t="s">
        <v>117</v>
      </c>
      <c r="B56" t="s">
        <v>118</v>
      </c>
      <c r="C56" t="s">
        <v>119</v>
      </c>
    </row>
    <row r="57" spans="1:3" x14ac:dyDescent="0.2">
      <c r="A57" t="s">
        <v>168</v>
      </c>
      <c r="B57" t="s">
        <v>156</v>
      </c>
      <c r="C57" t="s">
        <v>150</v>
      </c>
    </row>
    <row r="58" spans="1:3" x14ac:dyDescent="0.2">
      <c r="A58" t="s">
        <v>169</v>
      </c>
    </row>
    <row r="59" spans="1:3" x14ac:dyDescent="0.2">
      <c r="A59" t="s">
        <v>170</v>
      </c>
    </row>
    <row r="60" spans="1:3" x14ac:dyDescent="0.2">
      <c r="A60" t="s">
        <v>165</v>
      </c>
    </row>
    <row r="61" spans="1:3" x14ac:dyDescent="0.2">
      <c r="A61" t="s">
        <v>171</v>
      </c>
    </row>
    <row r="62" spans="1:3" x14ac:dyDescent="0.2">
      <c r="A62" s="148" t="s">
        <v>172</v>
      </c>
    </row>
    <row r="63" spans="1:3" x14ac:dyDescent="0.2">
      <c r="A63" t="s">
        <v>117</v>
      </c>
      <c r="B63" t="s">
        <v>118</v>
      </c>
      <c r="C63" t="s">
        <v>119</v>
      </c>
    </row>
    <row r="64" spans="1:3" x14ac:dyDescent="0.2">
      <c r="A64" t="s">
        <v>173</v>
      </c>
      <c r="B64" t="s">
        <v>128</v>
      </c>
      <c r="C64" t="s">
        <v>150</v>
      </c>
    </row>
    <row r="65" spans="1:3" x14ac:dyDescent="0.2">
      <c r="A65" t="s">
        <v>174</v>
      </c>
    </row>
    <row r="66" spans="1:3" x14ac:dyDescent="0.2">
      <c r="A66" t="s">
        <v>175</v>
      </c>
    </row>
    <row r="67" spans="1:3" x14ac:dyDescent="0.2">
      <c r="A67" t="s">
        <v>114</v>
      </c>
    </row>
    <row r="68" spans="1:3" x14ac:dyDescent="0.2">
      <c r="A68" t="s">
        <v>176</v>
      </c>
    </row>
    <row r="69" spans="1:3" x14ac:dyDescent="0.2">
      <c r="A69" t="s">
        <v>177</v>
      </c>
    </row>
    <row r="70" spans="1:3" x14ac:dyDescent="0.2">
      <c r="A70" t="s">
        <v>178</v>
      </c>
      <c r="B70" t="s">
        <v>119</v>
      </c>
    </row>
    <row r="71" spans="1:3" x14ac:dyDescent="0.2">
      <c r="A71" t="s">
        <v>179</v>
      </c>
      <c r="B71" t="s">
        <v>149</v>
      </c>
      <c r="C71" t="s">
        <v>150</v>
      </c>
    </row>
    <row r="72" spans="1:3" x14ac:dyDescent="0.2">
      <c r="A72" t="s">
        <v>180</v>
      </c>
    </row>
    <row r="73" spans="1:3" x14ac:dyDescent="0.2">
      <c r="A73" t="s">
        <v>181</v>
      </c>
    </row>
    <row r="74" spans="1:3" x14ac:dyDescent="0.2">
      <c r="A74" t="s">
        <v>165</v>
      </c>
    </row>
    <row r="75" spans="1:3" x14ac:dyDescent="0.2">
      <c r="A75" t="s">
        <v>171</v>
      </c>
    </row>
    <row r="76" spans="1:3" x14ac:dyDescent="0.2">
      <c r="A76" t="s">
        <v>182</v>
      </c>
    </row>
    <row r="77" spans="1:3" x14ac:dyDescent="0.2">
      <c r="A77" t="s">
        <v>117</v>
      </c>
      <c r="B77" t="s">
        <v>118</v>
      </c>
      <c r="C77" t="s">
        <v>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PPM</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2015-11-15T02:25:31Z</dcterms:modified>
</cp:coreProperties>
</file>