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hfer\Documents\Fatec\PLA 2025\Exercícios Resolvidos\"/>
    </mc:Choice>
  </mc:AlternateContent>
  <xr:revisionPtr revIDLastSave="0" documentId="13_ncr:1_{67F2A39A-18B0-456A-9CE6-BA5616310D2B}" xr6:coauthVersionLast="47" xr6:coauthVersionMax="47" xr10:uidLastSave="{00000000-0000-0000-0000-000000000000}"/>
  <bookViews>
    <workbookView xWindow="-120" yWindow="-120" windowWidth="29040" windowHeight="16440" activeTab="4" xr2:uid="{B72F011D-5390-4C7B-A479-D289570F6EC7}"/>
  </bookViews>
  <sheets>
    <sheet name="1) Fábrica" sheetId="2" r:id="rId1"/>
    <sheet name="2) Direção Marketing" sheetId="3" r:id="rId2"/>
    <sheet name="3) Criação Porcos" sheetId="4" r:id="rId3"/>
    <sheet name="4) Automóveis" sheetId="5" r:id="rId4"/>
    <sheet name="5) Fertilizantes" sheetId="6" r:id="rId5"/>
  </sheets>
  <definedNames>
    <definedName name="solver_adj" localSheetId="0" hidden="1">'1) Fábrica'!$B$6:$C$6</definedName>
    <definedName name="solver_adj" localSheetId="1" hidden="1">'2) Direção Marketing'!$B$6:$C$6</definedName>
    <definedName name="solver_adj" localSheetId="2" hidden="1">'3) Criação Porcos'!$B$3:$C$3</definedName>
    <definedName name="solver_adj" localSheetId="3" hidden="1">'4) Automóveis'!$B$3:$B$4</definedName>
    <definedName name="solver_adj" localSheetId="4" hidden="1">'5) Fertilizantes'!$E$3:$E$5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0" hidden="1">'1) Fábrica'!$B$11</definedName>
    <definedName name="solver_lhs1" localSheetId="1" hidden="1">'2) Direção Marketing'!$B$11</definedName>
    <definedName name="solver_lhs1" localSheetId="2" hidden="1">'3) Criação Porcos'!$B$3</definedName>
    <definedName name="solver_lhs1" localSheetId="3" hidden="1">'4) Automóveis'!$B$10</definedName>
    <definedName name="solver_lhs1" localSheetId="4" hidden="1">'5) Fertilizantes'!$E$10</definedName>
    <definedName name="solver_lhs2" localSheetId="0" hidden="1">'1) Fábrica'!$B$12</definedName>
    <definedName name="solver_lhs2" localSheetId="1" hidden="1">'2) Direção Marketing'!$B$12</definedName>
    <definedName name="solver_lhs2" localSheetId="2" hidden="1">'3) Criação Porcos'!$C$3</definedName>
    <definedName name="solver_lhs2" localSheetId="3" hidden="1">'4) Automóveis'!$B$11</definedName>
    <definedName name="solver_lhs2" localSheetId="4" hidden="1">'5) Fertilizantes'!$E$3</definedName>
    <definedName name="solver_lhs3" localSheetId="0" hidden="1">'1) Fábrica'!$B$6</definedName>
    <definedName name="solver_lhs3" localSheetId="1" hidden="1">'2) Direção Marketing'!$B$6</definedName>
    <definedName name="solver_lhs3" localSheetId="2" hidden="1">'3) Criação Porcos'!$D$5</definedName>
    <definedName name="solver_lhs3" localSheetId="3" hidden="1">'4) Automóveis'!$B$12</definedName>
    <definedName name="solver_lhs3" localSheetId="4" hidden="1">'5) Fertilizantes'!$E$4</definedName>
    <definedName name="solver_lhs4" localSheetId="0" hidden="1">'1) Fábrica'!$B$6</definedName>
    <definedName name="solver_lhs4" localSheetId="1" hidden="1">'2) Direção Marketing'!$B$6</definedName>
    <definedName name="solver_lhs4" localSheetId="2" hidden="1">'3) Criação Porcos'!$D$6</definedName>
    <definedName name="solver_lhs4" localSheetId="3" hidden="1">'4) Automóveis'!$B$3</definedName>
    <definedName name="solver_lhs4" localSheetId="4" hidden="1">'5) Fertilizantes'!$E$5</definedName>
    <definedName name="solver_lhs5" localSheetId="0" hidden="1">'1) Fábrica'!$C$6</definedName>
    <definedName name="solver_lhs5" localSheetId="1" hidden="1">'2) Direção Marketing'!$C$6</definedName>
    <definedName name="solver_lhs5" localSheetId="2" hidden="1">'3) Criação Porcos'!$D$7</definedName>
    <definedName name="solver_lhs5" localSheetId="3" hidden="1">'4) Automóveis'!$B$3</definedName>
    <definedName name="solver_lhs5" localSheetId="4" hidden="1">'5) Fertilizantes'!$E$8</definedName>
    <definedName name="solver_lhs6" localSheetId="0" hidden="1">'1) Fábrica'!$C$6</definedName>
    <definedName name="solver_lhs6" localSheetId="3" hidden="1">'4) Automóveis'!$B$4</definedName>
    <definedName name="solver_lhs6" localSheetId="4" hidden="1">'5) Fertilizantes'!$E$9</definedName>
    <definedName name="solver_lhs7" localSheetId="3" hidden="1">'4) Automóveis'!$B$4</definedName>
    <definedName name="solver_lhs8" localSheetId="3" hidden="1">'4) Automóveis'!$B$9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6</definedName>
    <definedName name="solver_num" localSheetId="1" hidden="1">5</definedName>
    <definedName name="solver_num" localSheetId="2" hidden="1">5</definedName>
    <definedName name="solver_num" localSheetId="3" hidden="1">8</definedName>
    <definedName name="solver_num" localSheetId="4" hidden="1">6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'1) Fábrica'!$B$8</definedName>
    <definedName name="solver_opt" localSheetId="1" hidden="1">'2) Direção Marketing'!$B$8</definedName>
    <definedName name="solver_opt" localSheetId="2" hidden="1">'3) Criação Porcos'!$D$8</definedName>
    <definedName name="solver_opt" localSheetId="3" hidden="1">'4) Automóveis'!$B$6</definedName>
    <definedName name="solver_opt" localSheetId="4" hidden="1">'5) Fertilizantes'!$B$14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2</definedName>
    <definedName name="solver_rel1" localSheetId="0" hidden="1">1</definedName>
    <definedName name="solver_rel1" localSheetId="1" hidden="1">1</definedName>
    <definedName name="solver_rel1" localSheetId="2" hidden="1">3</definedName>
    <definedName name="solver_rel1" localSheetId="3" hidden="1">1</definedName>
    <definedName name="solver_rel1" localSheetId="4" hidden="1">3</definedName>
    <definedName name="solver_rel2" localSheetId="0" hidden="1">1</definedName>
    <definedName name="solver_rel2" localSheetId="1" hidden="1">1</definedName>
    <definedName name="solver_rel2" localSheetId="2" hidden="1">3</definedName>
    <definedName name="solver_rel2" localSheetId="3" hidden="1">1</definedName>
    <definedName name="solver_rel2" localSheetId="4" hidden="1">2</definedName>
    <definedName name="solver_rel3" localSheetId="0" hidden="1">4</definedName>
    <definedName name="solver_rel3" localSheetId="1" hidden="1">1</definedName>
    <definedName name="solver_rel3" localSheetId="2" hidden="1">3</definedName>
    <definedName name="solver_rel3" localSheetId="3" hidden="1">1</definedName>
    <definedName name="solver_rel3" localSheetId="4" hidden="1">3</definedName>
    <definedName name="solver_rel4" localSheetId="0" hidden="1">3</definedName>
    <definedName name="solver_rel4" localSheetId="1" hidden="1">3</definedName>
    <definedName name="solver_rel4" localSheetId="2" hidden="1">3</definedName>
    <definedName name="solver_rel4" localSheetId="3" hidden="1">4</definedName>
    <definedName name="solver_rel4" localSheetId="4" hidden="1">3</definedName>
    <definedName name="solver_rel5" localSheetId="0" hidden="1">4</definedName>
    <definedName name="solver_rel5" localSheetId="1" hidden="1">3</definedName>
    <definedName name="solver_rel5" localSheetId="2" hidden="1">3</definedName>
    <definedName name="solver_rel5" localSheetId="3" hidden="1">3</definedName>
    <definedName name="solver_rel5" localSheetId="4" hidden="1">1</definedName>
    <definedName name="solver_rel6" localSheetId="0" hidden="1">3</definedName>
    <definedName name="solver_rel6" localSheetId="3" hidden="1">4</definedName>
    <definedName name="solver_rel6" localSheetId="4" hidden="1">1</definedName>
    <definedName name="solver_rel7" localSheetId="3" hidden="1">3</definedName>
    <definedName name="solver_rel8" localSheetId="3" hidden="1">1</definedName>
    <definedName name="solver_rhs1" localSheetId="0" hidden="1">'1) Fábrica'!$B$13</definedName>
    <definedName name="solver_rhs1" localSheetId="1" hidden="1">'2) Direção Marketing'!$B$13</definedName>
    <definedName name="solver_rhs1" localSheetId="2" hidden="1">0</definedName>
    <definedName name="solver_rhs1" localSheetId="3" hidden="1">1</definedName>
    <definedName name="solver_rhs1" localSheetId="4" hidden="1">100000</definedName>
    <definedName name="solver_rhs2" localSheetId="0" hidden="1">'1) Fábrica'!$B$14</definedName>
    <definedName name="solver_rhs2" localSheetId="1" hidden="1">'2) Direção Marketing'!$B$14</definedName>
    <definedName name="solver_rhs2" localSheetId="2" hidden="1">0</definedName>
    <definedName name="solver_rhs2" localSheetId="3" hidden="1">6750</definedName>
    <definedName name="solver_rhs2" localSheetId="4" hidden="1">5000</definedName>
    <definedName name="solver_rhs3" localSheetId="0" hidden="1">"número inteiro"</definedName>
    <definedName name="solver_rhs3" localSheetId="1" hidden="1">'2) Direção Marketing'!$B$15</definedName>
    <definedName name="solver_rhs3" localSheetId="2" hidden="1">200</definedName>
    <definedName name="solver_rhs3" localSheetId="3" hidden="1">4500</definedName>
    <definedName name="solver_rhs3" localSheetId="4" hidden="1">0</definedName>
    <definedName name="solver_rhs4" localSheetId="0" hidden="1">0</definedName>
    <definedName name="solver_rhs4" localSheetId="1" hidden="1">0</definedName>
    <definedName name="solver_rhs4" localSheetId="2" hidden="1">150</definedName>
    <definedName name="solver_rhs4" localSheetId="3" hidden="1">"número inteiro"</definedName>
    <definedName name="solver_rhs4" localSheetId="4" hidden="1">0</definedName>
    <definedName name="solver_rhs5" localSheetId="0" hidden="1">"número inteiro"</definedName>
    <definedName name="solver_rhs5" localSheetId="1" hidden="1">0</definedName>
    <definedName name="solver_rhs5" localSheetId="2" hidden="1">210</definedName>
    <definedName name="solver_rhs5" localSheetId="3" hidden="1">0</definedName>
    <definedName name="solver_rhs5" localSheetId="4" hidden="1">15000</definedName>
    <definedName name="solver_rhs6" localSheetId="0" hidden="1">0</definedName>
    <definedName name="solver_rhs6" localSheetId="3" hidden="1">"número inteiro"</definedName>
    <definedName name="solver_rhs6" localSheetId="4" hidden="1">12000</definedName>
    <definedName name="solver_rhs7" localSheetId="3" hidden="1">0</definedName>
    <definedName name="solver_rhs8" localSheetId="3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typ" localSheetId="3" hidden="1">1</definedName>
    <definedName name="solver_typ" localSheetId="4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6" l="1"/>
  <c r="E9" i="6"/>
  <c r="E8" i="6"/>
  <c r="B14" i="6"/>
  <c r="B12" i="5"/>
  <c r="B11" i="5"/>
  <c r="B10" i="5"/>
  <c r="B9" i="5"/>
  <c r="B6" i="5"/>
  <c r="D7" i="4"/>
  <c r="D6" i="4"/>
  <c r="D5" i="4"/>
  <c r="C8" i="4"/>
  <c r="B8" i="4"/>
  <c r="B12" i="3"/>
  <c r="B11" i="3"/>
  <c r="B8" i="3"/>
  <c r="B8" i="2"/>
  <c r="B12" i="2"/>
  <c r="B11" i="2"/>
  <c r="D8" i="4" l="1"/>
</calcChain>
</file>

<file path=xl/sharedStrings.xml><?xml version="1.0" encoding="utf-8"?>
<sst xmlns="http://schemas.openxmlformats.org/spreadsheetml/2006/main" count="69" uniqueCount="56">
  <si>
    <t>Produto</t>
  </si>
  <si>
    <t>Restrições</t>
  </si>
  <si>
    <t>Produção de fábrica</t>
  </si>
  <si>
    <t>Lucro por unidade</t>
  </si>
  <si>
    <t>Tempo em M1</t>
  </si>
  <si>
    <t>Tempo em M2</t>
  </si>
  <si>
    <t>Quantidade produzida</t>
  </si>
  <si>
    <t>Lucro total</t>
  </si>
  <si>
    <t>Uso em M1</t>
  </si>
  <si>
    <t>Uso em M2</t>
  </si>
  <si>
    <t>Capacidade M1</t>
  </si>
  <si>
    <t>Capacidade M2</t>
  </si>
  <si>
    <t>A</t>
  </si>
  <si>
    <t>B</t>
  </si>
  <si>
    <t>Direção de Marketing</t>
  </si>
  <si>
    <t>Estampagem (h)</t>
  </si>
  <si>
    <t>Montagem (h)</t>
  </si>
  <si>
    <t>Lucro total:</t>
  </si>
  <si>
    <t>Valor por prouduto</t>
  </si>
  <si>
    <t>Uso de estampagem</t>
  </si>
  <si>
    <t>Uso de montagem</t>
  </si>
  <si>
    <t>Limite estampagem</t>
  </si>
  <si>
    <t>Limite montagem</t>
  </si>
  <si>
    <t>Limite secretárias</t>
  </si>
  <si>
    <t>A (modelo secretárias)</t>
  </si>
  <si>
    <t>B (modelo estante)</t>
  </si>
  <si>
    <t>Criação de Porcos</t>
  </si>
  <si>
    <t>Cálculo</t>
  </si>
  <si>
    <t>Custo total:</t>
  </si>
  <si>
    <t>Ração</t>
  </si>
  <si>
    <t>Granulado</t>
  </si>
  <si>
    <t>Farinha</t>
  </si>
  <si>
    <t>Quantidade</t>
  </si>
  <si>
    <t>Custo</t>
  </si>
  <si>
    <t>Hidratos de carbono (g/kg)</t>
  </si>
  <si>
    <t>Vitaminas (g/kg)</t>
  </si>
  <si>
    <t>Proteínas (g/kg)</t>
  </si>
  <si>
    <t>Phaeton</t>
  </si>
  <si>
    <t>Carroçarias</t>
  </si>
  <si>
    <t>Motores</t>
  </si>
  <si>
    <t>Touareg</t>
  </si>
  <si>
    <t>Fabricação de Automóveis</t>
  </si>
  <si>
    <t>Carro</t>
  </si>
  <si>
    <t>Valor</t>
  </si>
  <si>
    <t>Montagem Phaeton</t>
  </si>
  <si>
    <t>Montagem Touareg</t>
  </si>
  <si>
    <t>Fertilizante</t>
  </si>
  <si>
    <t>Preço de venda por tonelada</t>
  </si>
  <si>
    <t>C</t>
  </si>
  <si>
    <t>Fertilizantes Quimex</t>
  </si>
  <si>
    <t>Lucro por tonelada</t>
  </si>
  <si>
    <t>Capacidade máx. produção</t>
  </si>
  <si>
    <t>Capacidade mín. produção</t>
  </si>
  <si>
    <t>Lucro mínimo</t>
  </si>
  <si>
    <t>Total produzido</t>
  </si>
  <si>
    <t>Produção mínima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</si>
</sst>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€-2]\ * #,##0.00_-;\-[$€-2]\ * #,##0.00_-;_-[$€-2]\ * &quot;-&quot;??_-;_-@_-"/>
    <numFmt numFmtId="165" formatCode="_-[$R$-416]\ * #,##0.00_-;\-[$R$-416]\ * #,##0.00_-;_-[$R$-416]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4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9EF1D-ED49-4A33-AA59-8079F7456C5E}">
  <dimension ref="A1:C14"/>
  <sheetViews>
    <sheetView showGridLines="0" zoomScale="190" zoomScaleNormal="190" workbookViewId="0">
      <selection activeCell="D16" sqref="D16"/>
    </sheetView>
  </sheetViews>
  <sheetFormatPr defaultRowHeight="15" x14ac:dyDescent="0.25"/>
  <cols>
    <col min="1" max="3" width="20.7109375" style="1" customWidth="1"/>
    <col min="4" max="16384" width="9.140625" style="1"/>
  </cols>
  <sheetData>
    <row r="1" spans="1:3" x14ac:dyDescent="0.25">
      <c r="A1" s="11" t="s">
        <v>2</v>
      </c>
      <c r="B1" s="11"/>
      <c r="C1" s="11"/>
    </row>
    <row r="2" spans="1:3" x14ac:dyDescent="0.25">
      <c r="A2" s="6" t="s">
        <v>0</v>
      </c>
      <c r="B2" s="2" t="s">
        <v>12</v>
      </c>
      <c r="C2" s="2" t="s">
        <v>13</v>
      </c>
    </row>
    <row r="3" spans="1:3" x14ac:dyDescent="0.25">
      <c r="A3" s="6" t="s">
        <v>3</v>
      </c>
      <c r="B3" s="3">
        <v>60</v>
      </c>
      <c r="C3" s="3">
        <v>70</v>
      </c>
    </row>
    <row r="4" spans="1:3" x14ac:dyDescent="0.25">
      <c r="A4" s="6" t="s">
        <v>4</v>
      </c>
      <c r="B4" s="2">
        <v>2</v>
      </c>
      <c r="C4" s="2">
        <v>3</v>
      </c>
    </row>
    <row r="5" spans="1:3" x14ac:dyDescent="0.25">
      <c r="A5" s="6" t="s">
        <v>5</v>
      </c>
      <c r="B5" s="2">
        <v>2</v>
      </c>
      <c r="C5" s="2">
        <v>1</v>
      </c>
    </row>
    <row r="6" spans="1:3" x14ac:dyDescent="0.25">
      <c r="A6" s="6" t="s">
        <v>6</v>
      </c>
      <c r="B6" s="2">
        <v>0</v>
      </c>
      <c r="C6" s="2">
        <v>4</v>
      </c>
    </row>
    <row r="8" spans="1:3" x14ac:dyDescent="0.25">
      <c r="A8" s="6" t="s">
        <v>7</v>
      </c>
      <c r="B8" s="4">
        <f>(B3*B6)+(C3*C6)</f>
        <v>280</v>
      </c>
    </row>
    <row r="9" spans="1:3" x14ac:dyDescent="0.25">
      <c r="A9" s="5"/>
      <c r="B9" s="5"/>
      <c r="C9" s="5"/>
    </row>
    <row r="10" spans="1:3" x14ac:dyDescent="0.25">
      <c r="A10" s="12" t="s">
        <v>1</v>
      </c>
      <c r="B10" s="12"/>
      <c r="C10" s="5"/>
    </row>
    <row r="11" spans="1:3" x14ac:dyDescent="0.25">
      <c r="A11" s="6" t="s">
        <v>8</v>
      </c>
      <c r="B11" s="2">
        <f>(B4*B6)+(C4*C6)</f>
        <v>12</v>
      </c>
    </row>
    <row r="12" spans="1:3" x14ac:dyDescent="0.25">
      <c r="A12" s="6" t="s">
        <v>9</v>
      </c>
      <c r="B12" s="2">
        <f>(B5*B6)+(C5*C6)</f>
        <v>4</v>
      </c>
    </row>
    <row r="13" spans="1:3" x14ac:dyDescent="0.25">
      <c r="A13" s="6" t="s">
        <v>10</v>
      </c>
      <c r="B13" s="2">
        <v>12</v>
      </c>
    </row>
    <row r="14" spans="1:3" x14ac:dyDescent="0.25">
      <c r="A14" s="6" t="s">
        <v>11</v>
      </c>
      <c r="B14" s="2">
        <v>5</v>
      </c>
    </row>
  </sheetData>
  <mergeCells count="2">
    <mergeCell ref="A1:C1"/>
    <mergeCell ref="A10:B1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DD1BF-803D-4B55-9BA2-402A634161A2}">
  <dimension ref="A1:C15"/>
  <sheetViews>
    <sheetView showGridLines="0" zoomScale="205" zoomScaleNormal="205" workbookViewId="0">
      <selection activeCell="B3" sqref="B3"/>
    </sheetView>
  </sheetViews>
  <sheetFormatPr defaultRowHeight="15" x14ac:dyDescent="0.25"/>
  <cols>
    <col min="1" max="3" width="20.7109375" style="1" customWidth="1"/>
    <col min="4" max="16384" width="9.140625" style="1"/>
  </cols>
  <sheetData>
    <row r="1" spans="1:3" x14ac:dyDescent="0.25">
      <c r="A1" s="11" t="s">
        <v>14</v>
      </c>
      <c r="B1" s="11"/>
      <c r="C1" s="11"/>
    </row>
    <row r="2" spans="1:3" x14ac:dyDescent="0.25">
      <c r="A2" s="6" t="s">
        <v>0</v>
      </c>
      <c r="B2" s="2" t="s">
        <v>24</v>
      </c>
      <c r="C2" s="2" t="s">
        <v>25</v>
      </c>
    </row>
    <row r="3" spans="1:3" x14ac:dyDescent="0.25">
      <c r="A3" s="6" t="s">
        <v>18</v>
      </c>
      <c r="B3" s="8">
        <v>40</v>
      </c>
      <c r="C3" s="8">
        <v>30</v>
      </c>
    </row>
    <row r="4" spans="1:3" x14ac:dyDescent="0.25">
      <c r="A4" s="6" t="s">
        <v>15</v>
      </c>
      <c r="B4" s="2">
        <v>2</v>
      </c>
      <c r="C4" s="2">
        <v>4</v>
      </c>
    </row>
    <row r="5" spans="1:3" x14ac:dyDescent="0.25">
      <c r="A5" s="6" t="s">
        <v>16</v>
      </c>
      <c r="B5" s="2">
        <v>4</v>
      </c>
      <c r="C5" s="2">
        <v>4</v>
      </c>
    </row>
    <row r="6" spans="1:3" x14ac:dyDescent="0.25">
      <c r="A6" s="6" t="s">
        <v>6</v>
      </c>
      <c r="B6" s="2">
        <v>160</v>
      </c>
      <c r="C6" s="2">
        <v>60</v>
      </c>
    </row>
    <row r="8" spans="1:3" x14ac:dyDescent="0.25">
      <c r="A8" s="6" t="s">
        <v>17</v>
      </c>
      <c r="B8" s="7">
        <f>(B3*B6)+(C3*C6)</f>
        <v>8200</v>
      </c>
    </row>
    <row r="10" spans="1:3" x14ac:dyDescent="0.25">
      <c r="A10" s="11" t="s">
        <v>1</v>
      </c>
      <c r="B10" s="11"/>
    </row>
    <row r="11" spans="1:3" x14ac:dyDescent="0.25">
      <c r="A11" s="6" t="s">
        <v>19</v>
      </c>
      <c r="B11" s="2">
        <f>(B4*B6)+(C4*C6)</f>
        <v>560</v>
      </c>
    </row>
    <row r="12" spans="1:3" x14ac:dyDescent="0.25">
      <c r="A12" s="6" t="s">
        <v>20</v>
      </c>
      <c r="B12" s="2">
        <f>(B5*B6)+(C5*C6)</f>
        <v>880</v>
      </c>
    </row>
    <row r="13" spans="1:3" x14ac:dyDescent="0.25">
      <c r="A13" s="6" t="s">
        <v>21</v>
      </c>
      <c r="B13" s="2">
        <v>720</v>
      </c>
    </row>
    <row r="14" spans="1:3" x14ac:dyDescent="0.25">
      <c r="A14" s="6" t="s">
        <v>22</v>
      </c>
      <c r="B14" s="2">
        <v>880</v>
      </c>
    </row>
    <row r="15" spans="1:3" x14ac:dyDescent="0.25">
      <c r="A15" s="6" t="s">
        <v>23</v>
      </c>
      <c r="B15" s="2">
        <v>160</v>
      </c>
    </row>
  </sheetData>
  <mergeCells count="2">
    <mergeCell ref="A1:C1"/>
    <mergeCell ref="A10:B10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7F917-E493-4E98-9BF0-234F46F4F4A3}">
  <dimension ref="A1:D8"/>
  <sheetViews>
    <sheetView showGridLines="0" zoomScale="175" zoomScaleNormal="175" workbookViewId="0">
      <selection activeCell="D12" sqref="D12"/>
    </sheetView>
  </sheetViews>
  <sheetFormatPr defaultRowHeight="15" x14ac:dyDescent="0.25"/>
  <cols>
    <col min="1" max="1" width="25.140625" style="1" bestFit="1" customWidth="1"/>
    <col min="2" max="6" width="20.7109375" style="1" customWidth="1"/>
    <col min="7" max="16384" width="9.140625" style="1"/>
  </cols>
  <sheetData>
    <row r="1" spans="1:4" x14ac:dyDescent="0.25">
      <c r="A1" s="13" t="s">
        <v>26</v>
      </c>
      <c r="B1" s="14"/>
      <c r="C1" s="15"/>
    </row>
    <row r="2" spans="1:4" x14ac:dyDescent="0.25">
      <c r="A2" s="6" t="s">
        <v>29</v>
      </c>
      <c r="B2" s="2" t="s">
        <v>30</v>
      </c>
      <c r="C2" s="2" t="s">
        <v>31</v>
      </c>
    </row>
    <row r="3" spans="1:4" x14ac:dyDescent="0.25">
      <c r="A3" s="6" t="s">
        <v>32</v>
      </c>
      <c r="B3" s="2">
        <v>2</v>
      </c>
      <c r="C3" s="2">
        <v>5</v>
      </c>
    </row>
    <row r="4" spans="1:4" x14ac:dyDescent="0.25">
      <c r="A4" s="6" t="s">
        <v>33</v>
      </c>
      <c r="B4" s="9">
        <v>10</v>
      </c>
      <c r="C4" s="9">
        <v>5</v>
      </c>
      <c r="D4" s="6" t="s">
        <v>27</v>
      </c>
    </row>
    <row r="5" spans="1:4" x14ac:dyDescent="0.25">
      <c r="A5" s="6" t="s">
        <v>34</v>
      </c>
      <c r="B5" s="2">
        <v>20</v>
      </c>
      <c r="C5" s="2">
        <v>50</v>
      </c>
      <c r="D5" s="2">
        <f>(B5*B3)+(C5*C3)</f>
        <v>290</v>
      </c>
    </row>
    <row r="6" spans="1:4" x14ac:dyDescent="0.25">
      <c r="A6" s="6" t="s">
        <v>35</v>
      </c>
      <c r="B6" s="2">
        <v>50</v>
      </c>
      <c r="C6" s="2">
        <v>10</v>
      </c>
      <c r="D6" s="2">
        <f>(B6*B3)+(C3*C6)</f>
        <v>150</v>
      </c>
    </row>
    <row r="7" spans="1:4" x14ac:dyDescent="0.25">
      <c r="A7" s="6" t="s">
        <v>36</v>
      </c>
      <c r="B7" s="2">
        <v>30</v>
      </c>
      <c r="C7" s="2">
        <v>30</v>
      </c>
      <c r="D7" s="2">
        <f>(B7*B3)+(C3*C7)</f>
        <v>210</v>
      </c>
    </row>
    <row r="8" spans="1:4" x14ac:dyDescent="0.25">
      <c r="A8" s="6" t="s">
        <v>28</v>
      </c>
      <c r="B8" s="9">
        <f>B3*B4</f>
        <v>20</v>
      </c>
      <c r="C8" s="9">
        <f>C3*C4</f>
        <v>25</v>
      </c>
      <c r="D8" s="9">
        <f>SUM(B8:C8)</f>
        <v>45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848F8-81B2-4304-8F4E-2B47E2CE4A40}">
  <dimension ref="A1:C12"/>
  <sheetViews>
    <sheetView showGridLines="0" zoomScale="160" zoomScaleNormal="160" workbookViewId="0">
      <selection activeCell="B9" sqref="B9"/>
    </sheetView>
  </sheetViews>
  <sheetFormatPr defaultRowHeight="15" x14ac:dyDescent="0.25"/>
  <cols>
    <col min="1" max="1" width="22.85546875" style="1" customWidth="1"/>
    <col min="2" max="3" width="20.7109375" style="1" customWidth="1"/>
    <col min="4" max="16384" width="9.140625" style="1"/>
  </cols>
  <sheetData>
    <row r="1" spans="1:3" x14ac:dyDescent="0.25">
      <c r="A1" s="11" t="s">
        <v>41</v>
      </c>
      <c r="B1" s="11"/>
      <c r="C1" s="11"/>
    </row>
    <row r="2" spans="1:3" x14ac:dyDescent="0.25">
      <c r="A2" s="6" t="s">
        <v>42</v>
      </c>
      <c r="B2" s="6" t="s">
        <v>32</v>
      </c>
      <c r="C2" s="6" t="s">
        <v>43</v>
      </c>
    </row>
    <row r="3" spans="1:3" x14ac:dyDescent="0.25">
      <c r="A3" s="2" t="s">
        <v>37</v>
      </c>
      <c r="B3" s="2">
        <v>6110</v>
      </c>
      <c r="C3" s="9">
        <v>1500</v>
      </c>
    </row>
    <row r="4" spans="1:3" x14ac:dyDescent="0.25">
      <c r="A4" s="2" t="s">
        <v>40</v>
      </c>
      <c r="B4" s="2">
        <v>1945</v>
      </c>
      <c r="C4" s="9">
        <v>2000</v>
      </c>
    </row>
    <row r="5" spans="1:3" x14ac:dyDescent="0.25">
      <c r="C5" s="10"/>
    </row>
    <row r="6" spans="1:3" x14ac:dyDescent="0.25">
      <c r="A6" s="6" t="s">
        <v>17</v>
      </c>
      <c r="B6" s="9">
        <f>(B3*C3)+(B4*C4)</f>
        <v>13055000</v>
      </c>
      <c r="C6" s="10"/>
    </row>
    <row r="8" spans="1:3" x14ac:dyDescent="0.25">
      <c r="A8" s="11" t="s">
        <v>1</v>
      </c>
      <c r="B8" s="11"/>
    </row>
    <row r="9" spans="1:3" x14ac:dyDescent="0.25">
      <c r="A9" s="6" t="s">
        <v>38</v>
      </c>
      <c r="B9" s="2">
        <f>(B3/7500)+(B4/10500)</f>
        <v>0.99990476190476185</v>
      </c>
    </row>
    <row r="10" spans="1:3" x14ac:dyDescent="0.25">
      <c r="A10" s="6" t="s">
        <v>39</v>
      </c>
      <c r="B10" s="2">
        <f>(B3/10000)+(B4/5000)</f>
        <v>1</v>
      </c>
    </row>
    <row r="11" spans="1:3" x14ac:dyDescent="0.25">
      <c r="A11" s="6" t="s">
        <v>44</v>
      </c>
      <c r="B11" s="2">
        <f>B3</f>
        <v>6110</v>
      </c>
    </row>
    <row r="12" spans="1:3" x14ac:dyDescent="0.25">
      <c r="A12" s="6" t="s">
        <v>45</v>
      </c>
      <c r="B12" s="2">
        <f>B4</f>
        <v>1945</v>
      </c>
    </row>
  </sheetData>
  <mergeCells count="2">
    <mergeCell ref="A1:C1"/>
    <mergeCell ref="A8:B8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BCAEB-6F7F-4508-B9E8-572E73ECC37B}">
  <dimension ref="A1:E14"/>
  <sheetViews>
    <sheetView showGridLines="0" tabSelected="1" zoomScale="160" zoomScaleNormal="160" workbookViewId="0">
      <selection activeCell="D14" sqref="D14"/>
    </sheetView>
  </sheetViews>
  <sheetFormatPr defaultRowHeight="15" x14ac:dyDescent="0.25"/>
  <cols>
    <col min="1" max="5" width="20.7109375" style="1" customWidth="1"/>
    <col min="6" max="16384" width="9.140625" style="1"/>
  </cols>
  <sheetData>
    <row r="1" spans="1:5" x14ac:dyDescent="0.25">
      <c r="A1" s="11" t="s">
        <v>49</v>
      </c>
      <c r="B1" s="11"/>
      <c r="C1" s="11"/>
      <c r="D1" s="11"/>
      <c r="E1" s="11"/>
    </row>
    <row r="2" spans="1:5" ht="30" x14ac:dyDescent="0.25">
      <c r="A2" s="6" t="s">
        <v>46</v>
      </c>
      <c r="B2" s="16" t="s">
        <v>47</v>
      </c>
      <c r="C2" s="16" t="s">
        <v>33</v>
      </c>
      <c r="D2" s="16" t="s">
        <v>50</v>
      </c>
      <c r="E2" s="6" t="s">
        <v>32</v>
      </c>
    </row>
    <row r="3" spans="1:5" x14ac:dyDescent="0.25">
      <c r="A3" s="2" t="s">
        <v>12</v>
      </c>
      <c r="B3" s="9">
        <v>20</v>
      </c>
      <c r="C3" s="9">
        <v>10</v>
      </c>
      <c r="D3" s="9">
        <v>10</v>
      </c>
      <c r="E3" s="2">
        <v>5000</v>
      </c>
    </row>
    <row r="4" spans="1:5" x14ac:dyDescent="0.25">
      <c r="A4" s="2" t="s">
        <v>13</v>
      </c>
      <c r="B4" s="9">
        <v>25</v>
      </c>
      <c r="C4" s="9">
        <v>20</v>
      </c>
      <c r="D4" s="9">
        <v>5</v>
      </c>
      <c r="E4" s="2">
        <v>0</v>
      </c>
    </row>
    <row r="5" spans="1:5" x14ac:dyDescent="0.25">
      <c r="A5" s="2" t="s">
        <v>48</v>
      </c>
      <c r="B5" s="9">
        <v>30</v>
      </c>
      <c r="C5" s="9">
        <v>20</v>
      </c>
      <c r="D5" s="9">
        <v>10</v>
      </c>
      <c r="E5" s="2">
        <v>7000</v>
      </c>
    </row>
    <row r="6" spans="1:5" x14ac:dyDescent="0.25">
      <c r="A6" s="17"/>
      <c r="B6" s="18"/>
      <c r="C6" s="18"/>
      <c r="D6" s="18"/>
    </row>
    <row r="7" spans="1:5" x14ac:dyDescent="0.25">
      <c r="A7" s="11" t="s">
        <v>1</v>
      </c>
      <c r="B7" s="11"/>
      <c r="C7" s="18"/>
      <c r="D7" s="18"/>
    </row>
    <row r="8" spans="1:5" ht="30" x14ac:dyDescent="0.25">
      <c r="A8" s="16" t="s">
        <v>51</v>
      </c>
      <c r="B8" s="19">
        <v>15000</v>
      </c>
      <c r="C8" s="18"/>
      <c r="D8" s="22" t="s">
        <v>54</v>
      </c>
      <c r="E8" s="2">
        <f>SUM(E3:E5)</f>
        <v>12000</v>
      </c>
    </row>
    <row r="9" spans="1:5" ht="30" x14ac:dyDescent="0.25">
      <c r="A9" s="16" t="s">
        <v>52</v>
      </c>
      <c r="B9" s="19">
        <v>12000</v>
      </c>
      <c r="C9" s="18"/>
      <c r="D9" s="22" t="s">
        <v>55</v>
      </c>
      <c r="E9" s="2">
        <f>SUM(E3:E5)</f>
        <v>12000</v>
      </c>
    </row>
    <row r="10" spans="1:5" x14ac:dyDescent="0.25">
      <c r="A10" s="6" t="s">
        <v>53</v>
      </c>
      <c r="B10" s="21">
        <v>100000</v>
      </c>
      <c r="C10" s="18"/>
      <c r="D10" s="22" t="s">
        <v>53</v>
      </c>
      <c r="E10" s="9">
        <f>(D3*E3)+(D4*E4)+(D5*E5)</f>
        <v>120000</v>
      </c>
    </row>
    <row r="11" spans="1:5" x14ac:dyDescent="0.25">
      <c r="A11" s="20"/>
      <c r="B11" s="20"/>
      <c r="C11" s="18"/>
      <c r="D11" s="18"/>
    </row>
    <row r="12" spans="1:5" x14ac:dyDescent="0.25">
      <c r="A12" s="20"/>
      <c r="B12" s="20"/>
      <c r="C12" s="18"/>
      <c r="D12" s="18"/>
    </row>
    <row r="14" spans="1:5" x14ac:dyDescent="0.25">
      <c r="A14" s="6" t="s">
        <v>17</v>
      </c>
      <c r="B14" s="9">
        <f>(D3*E3)+(D4*E4)+(D5*E5)</f>
        <v>120000</v>
      </c>
    </row>
  </sheetData>
  <mergeCells count="2">
    <mergeCell ref="A7:B7"/>
    <mergeCell ref="A1: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1) Fábrica</vt:lpstr>
      <vt:lpstr>2) Direção Marketing</vt:lpstr>
      <vt:lpstr>3) Criação Porcos</vt:lpstr>
      <vt:lpstr>4) Automóveis</vt:lpstr>
      <vt:lpstr>5) Fertilizantes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</dc:creator>
  <cp:lastModifiedBy>Victor Hugo</cp:lastModifiedBy>
  <dcterms:created xsi:type="dcterms:W3CDTF">2025-04-20T20:21:46Z</dcterms:created>
  <dcterms:modified xsi:type="dcterms:W3CDTF">2025-04-21T15:06:37Z</dcterms:modified>
</cp:coreProperties>
</file>