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61" i="1"/>
  <c r="C62" i="1"/>
  <c r="C63" i="1"/>
  <c r="C64" i="1"/>
  <c r="C65" i="1"/>
  <c r="C66" i="1"/>
  <c r="C67" i="1"/>
  <c r="C59" i="1"/>
  <c r="F60" i="1"/>
  <c r="F61" i="1"/>
  <c r="F62" i="1"/>
  <c r="F63" i="1"/>
  <c r="F64" i="1"/>
  <c r="F65" i="1"/>
  <c r="F66" i="1"/>
  <c r="F67" i="1"/>
  <c r="F59" i="1"/>
  <c r="Q49" i="1"/>
  <c r="Q44" i="1"/>
  <c r="Q39" i="1"/>
  <c r="Q34" i="1"/>
  <c r="Q29" i="1"/>
  <c r="Q24" i="1"/>
  <c r="Q19" i="1"/>
  <c r="Q14" i="1"/>
  <c r="Q9" i="1"/>
  <c r="O47" i="1"/>
  <c r="O48" i="1"/>
  <c r="O46" i="1"/>
  <c r="O42" i="1"/>
  <c r="O43" i="1"/>
  <c r="O41" i="1"/>
  <c r="O37" i="1"/>
  <c r="O38" i="1"/>
  <c r="O36" i="1"/>
  <c r="O32" i="1"/>
  <c r="O33" i="1"/>
  <c r="O31" i="1"/>
  <c r="O27" i="1"/>
  <c r="O28" i="1"/>
  <c r="O26" i="1"/>
  <c r="O22" i="1"/>
  <c r="O23" i="1"/>
  <c r="O21" i="1"/>
  <c r="O17" i="1"/>
  <c r="O18" i="1"/>
  <c r="O16" i="1"/>
  <c r="O12" i="1"/>
  <c r="O13" i="1"/>
  <c r="O11" i="1"/>
  <c r="O8" i="1"/>
  <c r="O6" i="1"/>
  <c r="O9" i="1"/>
  <c r="P9" i="1" s="1"/>
  <c r="P49" i="1"/>
  <c r="P44" i="1"/>
  <c r="P39" i="1"/>
  <c r="P34" i="1"/>
  <c r="P29" i="1"/>
  <c r="P24" i="1"/>
  <c r="P19" i="1"/>
  <c r="P14" i="1"/>
  <c r="O54" i="1"/>
  <c r="O49" i="1"/>
  <c r="O44" i="1"/>
  <c r="O39" i="1"/>
  <c r="O34" i="1"/>
  <c r="O29" i="1"/>
  <c r="O24" i="1"/>
  <c r="O19" i="1"/>
  <c r="O14" i="1"/>
  <c r="E32" i="1"/>
  <c r="H22" i="1"/>
  <c r="E17" i="1"/>
  <c r="F17" i="1"/>
  <c r="G17" i="1"/>
  <c r="E22" i="1"/>
  <c r="F22" i="1"/>
  <c r="G22" i="1"/>
  <c r="I22" i="1"/>
  <c r="E27" i="1"/>
  <c r="F27" i="1"/>
  <c r="G27" i="1"/>
  <c r="H27" i="1"/>
  <c r="F32" i="1"/>
  <c r="G32" i="1"/>
  <c r="H32" i="1"/>
  <c r="I32" i="1"/>
  <c r="E37" i="1"/>
  <c r="F37" i="1"/>
  <c r="G37" i="1"/>
  <c r="H37" i="1"/>
  <c r="I37" i="1"/>
  <c r="E42" i="1"/>
  <c r="F42" i="1"/>
  <c r="G42" i="1"/>
  <c r="H42" i="1"/>
  <c r="I42" i="1"/>
  <c r="J42" i="1"/>
  <c r="K42" i="1"/>
  <c r="L42" i="1"/>
  <c r="M42" i="1"/>
  <c r="E47" i="1"/>
  <c r="F47" i="1"/>
  <c r="G47" i="1"/>
  <c r="H47" i="1"/>
  <c r="I47" i="1"/>
  <c r="D52" i="1"/>
  <c r="D47" i="1"/>
  <c r="D42" i="1"/>
  <c r="D37" i="1"/>
  <c r="D32" i="1"/>
  <c r="D27" i="1"/>
  <c r="D22" i="1"/>
  <c r="D17" i="1"/>
  <c r="E12" i="1"/>
  <c r="F12" i="1"/>
  <c r="D12" i="1"/>
  <c r="E7" i="1"/>
  <c r="F7" i="1"/>
  <c r="G7" i="1"/>
  <c r="O7" i="1" s="1"/>
  <c r="D7" i="1"/>
</calcChain>
</file>

<file path=xl/sharedStrings.xml><?xml version="1.0" encoding="utf-8"?>
<sst xmlns="http://schemas.openxmlformats.org/spreadsheetml/2006/main" count="54" uniqueCount="24">
  <si>
    <t>MESH</t>
  </si>
  <si>
    <t>0.04</t>
  </si>
  <si>
    <t>Iterative</t>
  </si>
  <si>
    <t>All configs with … 1000 0.0001</t>
  </si>
  <si>
    <t>1d</t>
  </si>
  <si>
    <t>0.015625</t>
  </si>
  <si>
    <t>0.01</t>
  </si>
  <si>
    <t>Nodes</t>
  </si>
  <si>
    <t>Time [s]</t>
  </si>
  <si>
    <t>0.000999</t>
  </si>
  <si>
    <t>0.00048899</t>
  </si>
  <si>
    <t>0.0001221747</t>
  </si>
  <si>
    <t>0.0015847860</t>
  </si>
  <si>
    <t>0.0023094688</t>
  </si>
  <si>
    <t>0.004739336</t>
  </si>
  <si>
    <t>0.0000610612444</t>
  </si>
  <si>
    <t>n</t>
  </si>
  <si>
    <t>grid_points_x</t>
  </si>
  <si>
    <t>Speedup</t>
  </si>
  <si>
    <t>Best</t>
  </si>
  <si>
    <t>Parallel eﬃciency</t>
  </si>
  <si>
    <t>problem size</t>
  </si>
  <si>
    <t>Speedup ideal</t>
  </si>
  <si>
    <t>Parallel eﬃciency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</si>
</sst>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Tabelle1!$C$58</c:f>
              <c:strCache>
                <c:ptCount val="1"/>
                <c:pt idx="0">
                  <c:v>Speedup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Tabelle1!$A$59:$A$67</c:f>
              <c:numCache>
                <c:formatCode>General</c:formatCode>
                <c:ptCount val="9"/>
                <c:pt idx="0">
                  <c:v>26</c:v>
                </c:pt>
                <c:pt idx="1">
                  <c:v>65</c:v>
                </c:pt>
                <c:pt idx="2">
                  <c:v>101</c:v>
                </c:pt>
                <c:pt idx="3">
                  <c:v>212</c:v>
                </c:pt>
                <c:pt idx="4">
                  <c:v>434</c:v>
                </c:pt>
                <c:pt idx="5">
                  <c:v>632</c:v>
                </c:pt>
                <c:pt idx="6">
                  <c:v>1002</c:v>
                </c:pt>
                <c:pt idx="7">
                  <c:v>2046</c:v>
                </c:pt>
                <c:pt idx="8">
                  <c:v>8186</c:v>
                </c:pt>
              </c:numCache>
            </c:numRef>
          </c:cat>
          <c:val>
            <c:numRef>
              <c:f>Tabelle1!$C$59:$C$67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31</c:v>
                </c:pt>
                <c:pt idx="6">
                  <c:v>51</c:v>
                </c:pt>
                <c:pt idx="7">
                  <c:v>29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0-4FBE-B666-9CD5C976D503}"/>
            </c:ext>
          </c:extLst>
        </c:ser>
        <c:ser>
          <c:idx val="1"/>
          <c:order val="1"/>
          <c:tx>
            <c:strRef>
              <c:f>Tabelle1!$D$58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Tabelle1!$A$59:$A$67</c:f>
              <c:numCache>
                <c:formatCode>General</c:formatCode>
                <c:ptCount val="9"/>
                <c:pt idx="0">
                  <c:v>26</c:v>
                </c:pt>
                <c:pt idx="1">
                  <c:v>65</c:v>
                </c:pt>
                <c:pt idx="2">
                  <c:v>101</c:v>
                </c:pt>
                <c:pt idx="3">
                  <c:v>212</c:v>
                </c:pt>
                <c:pt idx="4">
                  <c:v>434</c:v>
                </c:pt>
                <c:pt idx="5">
                  <c:v>632</c:v>
                </c:pt>
                <c:pt idx="6">
                  <c:v>1002</c:v>
                </c:pt>
                <c:pt idx="7">
                  <c:v>2046</c:v>
                </c:pt>
                <c:pt idx="8">
                  <c:v>8186</c:v>
                </c:pt>
              </c:numCache>
            </c:numRef>
          </c:cat>
          <c:val>
            <c:numRef>
              <c:f>Tabelle1!$D$59:$D$67</c:f>
              <c:numCache>
                <c:formatCode>General</c:formatCode>
                <c:ptCount val="9"/>
                <c:pt idx="0">
                  <c:v>0.62268150499999997</c:v>
                </c:pt>
                <c:pt idx="1">
                  <c:v>1.6018688940000001</c:v>
                </c:pt>
                <c:pt idx="2">
                  <c:v>2.854399758</c:v>
                </c:pt>
                <c:pt idx="3">
                  <c:v>7.4971878759999999</c:v>
                </c:pt>
                <c:pt idx="4">
                  <c:v>17.112288920000001</c:v>
                </c:pt>
                <c:pt idx="5">
                  <c:v>16.237751979999999</c:v>
                </c:pt>
                <c:pt idx="6">
                  <c:v>18.58388557</c:v>
                </c:pt>
                <c:pt idx="7">
                  <c:v>16.165377169999999</c:v>
                </c:pt>
                <c:pt idx="8">
                  <c:v>54.27891511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0-4FBE-B666-9CD5C976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75072"/>
        <c:axId val="1478606096"/>
      </c:areaChart>
      <c:catAx>
        <c:axId val="12623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606096"/>
        <c:crosses val="autoZero"/>
        <c:auto val="1"/>
        <c:lblAlgn val="ctr"/>
        <c:lblOffset val="100"/>
        <c:noMultiLvlLbl val="0"/>
      </c:catAx>
      <c:valAx>
        <c:axId val="1478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3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Parallel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Tabelle1!$E$58</c:f>
              <c:strCache>
                <c:ptCount val="1"/>
                <c:pt idx="0">
                  <c:v>Parallel eﬃciency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Tabelle1!$A$59:$A$67</c:f>
              <c:numCache>
                <c:formatCode>General</c:formatCode>
                <c:ptCount val="9"/>
                <c:pt idx="0">
                  <c:v>26</c:v>
                </c:pt>
                <c:pt idx="1">
                  <c:v>65</c:v>
                </c:pt>
                <c:pt idx="2">
                  <c:v>101</c:v>
                </c:pt>
                <c:pt idx="3">
                  <c:v>212</c:v>
                </c:pt>
                <c:pt idx="4">
                  <c:v>434</c:v>
                </c:pt>
                <c:pt idx="5">
                  <c:v>632</c:v>
                </c:pt>
                <c:pt idx="6">
                  <c:v>1002</c:v>
                </c:pt>
                <c:pt idx="7">
                  <c:v>2046</c:v>
                </c:pt>
                <c:pt idx="8">
                  <c:v>8186</c:v>
                </c:pt>
              </c:numCache>
            </c:numRef>
          </c:cat>
          <c:val>
            <c:numRef>
              <c:f>Tabelle1!$E$59:$E$67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B-4691-81D5-AD3C8BF099DB}"/>
            </c:ext>
          </c:extLst>
        </c:ser>
        <c:ser>
          <c:idx val="1"/>
          <c:order val="1"/>
          <c:tx>
            <c:strRef>
              <c:f>Tabelle1!$F$58</c:f>
              <c:strCache>
                <c:ptCount val="1"/>
                <c:pt idx="0">
                  <c:v>Parallel eﬃciency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Tabelle1!$A$59:$A$67</c:f>
              <c:numCache>
                <c:formatCode>General</c:formatCode>
                <c:ptCount val="9"/>
                <c:pt idx="0">
                  <c:v>26</c:v>
                </c:pt>
                <c:pt idx="1">
                  <c:v>65</c:v>
                </c:pt>
                <c:pt idx="2">
                  <c:v>101</c:v>
                </c:pt>
                <c:pt idx="3">
                  <c:v>212</c:v>
                </c:pt>
                <c:pt idx="4">
                  <c:v>434</c:v>
                </c:pt>
                <c:pt idx="5">
                  <c:v>632</c:v>
                </c:pt>
                <c:pt idx="6">
                  <c:v>1002</c:v>
                </c:pt>
                <c:pt idx="7">
                  <c:v>2046</c:v>
                </c:pt>
                <c:pt idx="8">
                  <c:v>8186</c:v>
                </c:pt>
              </c:numCache>
            </c:numRef>
          </c:cat>
          <c:val>
            <c:numRef>
              <c:f>Tabelle1!$F$59:$F$67</c:f>
              <c:numCache>
                <c:formatCode>General</c:formatCode>
                <c:ptCount val="9"/>
                <c:pt idx="0">
                  <c:v>0.31134075249999998</c:v>
                </c:pt>
                <c:pt idx="1">
                  <c:v>0.20023361175000001</c:v>
                </c:pt>
                <c:pt idx="2">
                  <c:v>0.28543997580000002</c:v>
                </c:pt>
                <c:pt idx="3">
                  <c:v>0.46857424224999999</c:v>
                </c:pt>
                <c:pt idx="4">
                  <c:v>0.900646785263158</c:v>
                </c:pt>
                <c:pt idx="5">
                  <c:v>0.52379845096774191</c:v>
                </c:pt>
                <c:pt idx="6">
                  <c:v>0.36438991313725488</c:v>
                </c:pt>
                <c:pt idx="7">
                  <c:v>0.55742679896551717</c:v>
                </c:pt>
                <c:pt idx="8">
                  <c:v>0.43423132087999999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B-4691-81D5-AD3C8BF0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326096"/>
        <c:axId val="1482714576"/>
      </c:areaChart>
      <c:catAx>
        <c:axId val="12583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2714576"/>
        <c:crosses val="autoZero"/>
        <c:auto val="1"/>
        <c:lblAlgn val="ctr"/>
        <c:lblOffset val="100"/>
        <c:noMultiLvlLbl val="0"/>
      </c:catAx>
      <c:valAx>
        <c:axId val="1482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832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68</xdr:row>
      <xdr:rowOff>25400</xdr:rowOff>
    </xdr:from>
    <xdr:to>
      <xdr:col>8</xdr:col>
      <xdr:colOff>355600</xdr:colOff>
      <xdr:row>95</xdr:row>
      <xdr:rowOff>82550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6852CF-CCC7-49BD-A850-50C1C73E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68</xdr:row>
      <xdr:rowOff>31750</xdr:rowOff>
    </xdr:from>
    <xdr:to>
      <xdr:col>20</xdr:col>
      <xdr:colOff>82550</xdr:colOff>
      <xdr:row>95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A652FE-9FE8-4236-8072-3658CD695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selection activeCell="S10" sqref="S10"/>
    </sheetView>
  </sheetViews>
  <sheetFormatPr baseColWidth="10" defaultColWidth="8.7265625" defaultRowHeight="14.5" x14ac:dyDescent="0.35"/>
  <cols>
    <col min="1" max="1" width="25.7265625" style="1" bestFit="1" customWidth="1"/>
    <col min="2" max="2" width="5.81640625" style="1" bestFit="1" customWidth="1"/>
    <col min="3" max="3" width="12.54296875" style="1" bestFit="1" customWidth="1"/>
    <col min="4" max="4" width="11.81640625" style="1" bestFit="1" customWidth="1"/>
    <col min="5" max="5" width="19.6328125" style="1" bestFit="1" customWidth="1"/>
    <col min="6" max="6" width="15.08984375" style="1" bestFit="1" customWidth="1"/>
    <col min="7" max="14" width="8.7265625" style="1"/>
    <col min="15" max="15" width="9.26953125" style="1" bestFit="1" customWidth="1"/>
    <col min="16" max="16" width="8.7265625" style="1"/>
    <col min="17" max="17" width="15.08984375" style="1" bestFit="1" customWidth="1"/>
    <col min="18" max="16384" width="8.7265625" style="1"/>
  </cols>
  <sheetData>
    <row r="1" spans="1:17" x14ac:dyDescent="0.35">
      <c r="A1" s="1" t="s">
        <v>3</v>
      </c>
    </row>
    <row r="4" spans="1:17" x14ac:dyDescent="0.35">
      <c r="A4" s="4" t="s">
        <v>0</v>
      </c>
      <c r="B4" s="4" t="s">
        <v>4</v>
      </c>
      <c r="C4" s="4" t="s">
        <v>2</v>
      </c>
      <c r="D4" s="5" t="s">
        <v>16</v>
      </c>
      <c r="E4" s="5"/>
      <c r="F4" s="5"/>
      <c r="G4" s="5"/>
      <c r="H4" s="5"/>
      <c r="I4" s="5"/>
      <c r="J4" s="5"/>
      <c r="K4" s="5"/>
      <c r="L4" s="5"/>
      <c r="M4" s="5"/>
      <c r="O4" s="1" t="s">
        <v>19</v>
      </c>
      <c r="P4" s="1" t="s">
        <v>18</v>
      </c>
      <c r="Q4" s="1" t="s">
        <v>20</v>
      </c>
    </row>
    <row r="6" spans="1:17" x14ac:dyDescent="0.35">
      <c r="A6" s="6" t="s">
        <v>1</v>
      </c>
      <c r="B6" s="1">
        <v>26</v>
      </c>
      <c r="D6" s="1">
        <v>25</v>
      </c>
      <c r="E6" s="1">
        <v>13</v>
      </c>
      <c r="F6" s="1">
        <v>7</v>
      </c>
      <c r="G6" s="1">
        <v>2</v>
      </c>
      <c r="O6" s="1">
        <f>G6</f>
        <v>2</v>
      </c>
    </row>
    <row r="7" spans="1:17" x14ac:dyDescent="0.35">
      <c r="A7" s="1" t="s">
        <v>17</v>
      </c>
      <c r="D7" s="1">
        <f>($B6-2)/(D6-1)</f>
        <v>1</v>
      </c>
      <c r="E7" s="1">
        <f t="shared" ref="E7:G7" si="0">($B6-2)/(E6-1)</f>
        <v>2</v>
      </c>
      <c r="F7" s="1">
        <f t="shared" si="0"/>
        <v>4</v>
      </c>
      <c r="G7" s="1">
        <f t="shared" si="0"/>
        <v>24</v>
      </c>
      <c r="O7" s="1">
        <f t="shared" ref="O7:O8" si="1">G7</f>
        <v>24</v>
      </c>
    </row>
    <row r="8" spans="1:17" x14ac:dyDescent="0.35">
      <c r="A8" s="1" t="s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O8" s="1">
        <f t="shared" si="1"/>
        <v>1</v>
      </c>
    </row>
    <row r="9" spans="1:17" x14ac:dyDescent="0.35">
      <c r="A9" s="1" t="s">
        <v>8</v>
      </c>
      <c r="C9" s="1">
        <v>1.175E-3</v>
      </c>
      <c r="D9" s="2">
        <v>7.1260000000000004E-3</v>
      </c>
      <c r="E9" s="2">
        <v>3.6830000000000001E-3</v>
      </c>
      <c r="F9" s="2">
        <v>3.8440000000000002E-3</v>
      </c>
      <c r="G9" s="2">
        <v>1.887E-3</v>
      </c>
      <c r="O9" s="2">
        <f>MIN(D9:M9)</f>
        <v>1.887E-3</v>
      </c>
      <c r="P9" s="1">
        <f>C9/O9</f>
        <v>0.62268150503444619</v>
      </c>
      <c r="Q9" s="1">
        <f>P9/O6</f>
        <v>0.3113407525172231</v>
      </c>
    </row>
    <row r="11" spans="1:17" x14ac:dyDescent="0.35">
      <c r="A11" s="7" t="s">
        <v>5</v>
      </c>
      <c r="B11" s="1">
        <v>65</v>
      </c>
      <c r="D11" s="1">
        <v>64</v>
      </c>
      <c r="E11" s="1">
        <v>22</v>
      </c>
      <c r="F11" s="1">
        <v>8</v>
      </c>
      <c r="O11" s="1">
        <f>F11</f>
        <v>8</v>
      </c>
    </row>
    <row r="12" spans="1:17" x14ac:dyDescent="0.35">
      <c r="A12" s="1" t="s">
        <v>17</v>
      </c>
      <c r="D12" s="1">
        <f>($B11-2)/(D11-1)</f>
        <v>1</v>
      </c>
      <c r="E12" s="1">
        <f t="shared" ref="E12:F12" si="2">($B11-2)/(E11-1)</f>
        <v>3</v>
      </c>
      <c r="F12" s="1">
        <f t="shared" si="2"/>
        <v>9</v>
      </c>
      <c r="O12" s="1">
        <f t="shared" ref="O12:O13" si="3">F12</f>
        <v>9</v>
      </c>
    </row>
    <row r="13" spans="1:17" x14ac:dyDescent="0.35">
      <c r="A13" s="1" t="s">
        <v>7</v>
      </c>
      <c r="C13" s="1">
        <v>1</v>
      </c>
      <c r="D13" s="1">
        <v>1</v>
      </c>
      <c r="E13" s="1">
        <v>1</v>
      </c>
      <c r="F13" s="1">
        <v>1</v>
      </c>
      <c r="G13" s="2"/>
      <c r="O13" s="1">
        <f t="shared" si="3"/>
        <v>1</v>
      </c>
    </row>
    <row r="14" spans="1:17" x14ac:dyDescent="0.35">
      <c r="A14" s="1" t="s">
        <v>8</v>
      </c>
      <c r="C14" s="1">
        <v>1.1313999999999999E-2</v>
      </c>
      <c r="D14" s="2">
        <v>3.4211999999999999E-2</v>
      </c>
      <c r="E14" s="2">
        <v>1.354E-2</v>
      </c>
      <c r="F14" s="2">
        <v>7.0629999999999998E-3</v>
      </c>
      <c r="O14" s="2">
        <f>MIN(D14:M14)</f>
        <v>7.0629999999999998E-3</v>
      </c>
      <c r="P14" s="1">
        <f>C14/O14</f>
        <v>1.6018688942375761</v>
      </c>
      <c r="Q14" s="1">
        <f>P14/O11</f>
        <v>0.20023361177969701</v>
      </c>
    </row>
    <row r="16" spans="1:17" x14ac:dyDescent="0.35">
      <c r="A16" s="6" t="s">
        <v>6</v>
      </c>
      <c r="B16" s="1">
        <v>101</v>
      </c>
      <c r="D16" s="1">
        <v>100</v>
      </c>
      <c r="E16" s="1">
        <v>34</v>
      </c>
      <c r="F16" s="1">
        <v>10</v>
      </c>
      <c r="G16" s="1">
        <v>4</v>
      </c>
      <c r="O16" s="1">
        <f>F16</f>
        <v>10</v>
      </c>
    </row>
    <row r="17" spans="1:17" x14ac:dyDescent="0.35">
      <c r="A17" s="1" t="s">
        <v>17</v>
      </c>
      <c r="D17" s="1">
        <f>($B16-2)/(D16-1)</f>
        <v>1</v>
      </c>
      <c r="E17" s="1">
        <f t="shared" ref="E17:G17" si="4">($B16-2)/(E16-1)</f>
        <v>3</v>
      </c>
      <c r="F17" s="1">
        <f t="shared" si="4"/>
        <v>11</v>
      </c>
      <c r="G17" s="1">
        <f t="shared" si="4"/>
        <v>33</v>
      </c>
      <c r="O17" s="1">
        <f t="shared" ref="O17:O18" si="5">F17</f>
        <v>11</v>
      </c>
    </row>
    <row r="18" spans="1:17" x14ac:dyDescent="0.35">
      <c r="A18" s="1" t="s">
        <v>7</v>
      </c>
      <c r="C18" s="1">
        <v>1</v>
      </c>
      <c r="D18" s="3">
        <v>2</v>
      </c>
      <c r="E18" s="3">
        <v>1</v>
      </c>
      <c r="F18" s="3">
        <v>1</v>
      </c>
      <c r="G18" s="3">
        <v>1</v>
      </c>
      <c r="O18" s="1">
        <f t="shared" si="5"/>
        <v>1</v>
      </c>
    </row>
    <row r="19" spans="1:17" x14ac:dyDescent="0.35">
      <c r="A19" s="1" t="s">
        <v>8</v>
      </c>
      <c r="C19" s="1">
        <v>3.7758E-2</v>
      </c>
      <c r="D19" s="1">
        <v>0.27373399999999998</v>
      </c>
      <c r="E19" s="1">
        <v>3.4440999999999999E-2</v>
      </c>
      <c r="F19" s="1">
        <v>1.3228E-2</v>
      </c>
      <c r="G19" s="1">
        <v>1.5004999999999999E-2</v>
      </c>
      <c r="O19" s="2">
        <f>MIN(D19:M19)</f>
        <v>1.3228E-2</v>
      </c>
      <c r="P19" s="1">
        <f>C19/O19</f>
        <v>2.8543997580889022</v>
      </c>
      <c r="Q19" s="1">
        <f>P19/O16</f>
        <v>0.28543997580889025</v>
      </c>
    </row>
    <row r="21" spans="1:17" x14ac:dyDescent="0.35">
      <c r="A21" s="7" t="s">
        <v>14</v>
      </c>
      <c r="B21" s="1">
        <v>212</v>
      </c>
      <c r="D21" s="1">
        <v>211</v>
      </c>
      <c r="E21" s="1">
        <v>106</v>
      </c>
      <c r="F21" s="1">
        <v>43</v>
      </c>
      <c r="G21" s="1">
        <v>16</v>
      </c>
      <c r="H21" s="1">
        <v>8</v>
      </c>
      <c r="I21" s="1">
        <v>4</v>
      </c>
      <c r="O21" s="1">
        <f>G21</f>
        <v>16</v>
      </c>
    </row>
    <row r="22" spans="1:17" x14ac:dyDescent="0.35">
      <c r="A22" s="1" t="s">
        <v>17</v>
      </c>
      <c r="D22" s="1">
        <f>($B21-2)/(D21-1)</f>
        <v>1</v>
      </c>
      <c r="E22" s="1">
        <f t="shared" ref="E22:I22" si="6">($B21-2)/(E21-1)</f>
        <v>2</v>
      </c>
      <c r="F22" s="1">
        <f t="shared" si="6"/>
        <v>5</v>
      </c>
      <c r="G22" s="1">
        <f t="shared" si="6"/>
        <v>14</v>
      </c>
      <c r="H22" s="1">
        <f>($B21-2)/(H21-1)</f>
        <v>30</v>
      </c>
      <c r="I22" s="1">
        <f t="shared" si="6"/>
        <v>70</v>
      </c>
      <c r="O22" s="1">
        <f t="shared" ref="O22:O23" si="7">G22</f>
        <v>14</v>
      </c>
    </row>
    <row r="23" spans="1:17" x14ac:dyDescent="0.35">
      <c r="A23" s="1" t="s">
        <v>7</v>
      </c>
      <c r="C23" s="1">
        <v>1</v>
      </c>
      <c r="D23" s="3">
        <v>4</v>
      </c>
      <c r="E23" s="3">
        <v>2</v>
      </c>
      <c r="F23" s="3">
        <v>1</v>
      </c>
      <c r="G23" s="3">
        <v>1</v>
      </c>
      <c r="H23" s="3">
        <v>1</v>
      </c>
      <c r="I23" s="1">
        <v>1</v>
      </c>
      <c r="O23" s="1">
        <f t="shared" si="7"/>
        <v>1</v>
      </c>
    </row>
    <row r="24" spans="1:17" x14ac:dyDescent="0.35">
      <c r="A24" s="1" t="s">
        <v>8</v>
      </c>
      <c r="C24" s="1">
        <v>0.34924899999999998</v>
      </c>
      <c r="D24" s="1">
        <v>1.2503200000000001</v>
      </c>
      <c r="E24" s="1">
        <v>0.59200900000000001</v>
      </c>
      <c r="F24" s="1">
        <v>8.2675999999999999E-2</v>
      </c>
      <c r="G24" s="1">
        <v>4.6584E-2</v>
      </c>
      <c r="H24" s="1">
        <v>5.1902999999999998E-2</v>
      </c>
      <c r="I24" s="1">
        <v>9.7774E-2</v>
      </c>
      <c r="O24" s="2">
        <f>MIN(D24:M24)</f>
        <v>4.6584E-2</v>
      </c>
      <c r="P24" s="1">
        <f>C24/O24</f>
        <v>7.497187875665464</v>
      </c>
      <c r="Q24" s="1">
        <f>P24/O21</f>
        <v>0.4685742422290915</v>
      </c>
    </row>
    <row r="26" spans="1:17" x14ac:dyDescent="0.35">
      <c r="A26" s="7" t="s">
        <v>13</v>
      </c>
      <c r="B26" s="1">
        <v>434</v>
      </c>
      <c r="D26" s="1">
        <v>217</v>
      </c>
      <c r="E26" s="1">
        <v>109</v>
      </c>
      <c r="F26" s="1">
        <v>55</v>
      </c>
      <c r="G26" s="1">
        <v>19</v>
      </c>
      <c r="H26" s="1">
        <v>7</v>
      </c>
      <c r="O26" s="1">
        <f>G26</f>
        <v>19</v>
      </c>
    </row>
    <row r="27" spans="1:17" x14ac:dyDescent="0.35">
      <c r="A27" s="1" t="s">
        <v>17</v>
      </c>
      <c r="D27" s="1">
        <f>($B26-2)/(D26-1)</f>
        <v>2</v>
      </c>
      <c r="E27" s="1">
        <f t="shared" ref="E27:H27" si="8">($B26-2)/(E26-1)</f>
        <v>4</v>
      </c>
      <c r="F27" s="1">
        <f t="shared" si="8"/>
        <v>8</v>
      </c>
      <c r="G27" s="1">
        <f t="shared" si="8"/>
        <v>24</v>
      </c>
      <c r="H27" s="1">
        <f t="shared" si="8"/>
        <v>72</v>
      </c>
      <c r="O27" s="1">
        <f t="shared" ref="O27:O28" si="9">G27</f>
        <v>24</v>
      </c>
    </row>
    <row r="28" spans="1:17" x14ac:dyDescent="0.35">
      <c r="A28" s="1" t="s">
        <v>7</v>
      </c>
      <c r="C28" s="1">
        <v>1</v>
      </c>
      <c r="D28" s="3">
        <v>4</v>
      </c>
      <c r="E28" s="3">
        <v>2</v>
      </c>
      <c r="F28" s="3">
        <v>1</v>
      </c>
      <c r="G28" s="3">
        <v>1</v>
      </c>
      <c r="H28" s="3">
        <v>1</v>
      </c>
      <c r="O28" s="1">
        <f t="shared" si="9"/>
        <v>1</v>
      </c>
    </row>
    <row r="29" spans="1:17" x14ac:dyDescent="0.35">
      <c r="A29" s="1" t="s">
        <v>8</v>
      </c>
      <c r="C29" s="1">
        <v>3.2092900000000002</v>
      </c>
      <c r="D29" s="1">
        <v>2.6813799999999999</v>
      </c>
      <c r="E29" s="1">
        <v>1.2631699999999999</v>
      </c>
      <c r="F29" s="1">
        <v>0.22781799999999999</v>
      </c>
      <c r="G29" s="1">
        <v>0.18754299999999999</v>
      </c>
      <c r="H29" s="1">
        <v>0.43612200000000001</v>
      </c>
      <c r="O29" s="2">
        <f>MIN(D29:M29)</f>
        <v>0.18754299999999999</v>
      </c>
      <c r="P29" s="1">
        <f>C29/O29</f>
        <v>17.112288915075478</v>
      </c>
      <c r="Q29" s="1">
        <f>P29/O26</f>
        <v>0.90064678500397255</v>
      </c>
    </row>
    <row r="31" spans="1:17" x14ac:dyDescent="0.35">
      <c r="A31" s="7" t="s">
        <v>12</v>
      </c>
      <c r="B31" s="1">
        <v>632</v>
      </c>
      <c r="D31" s="1">
        <v>316</v>
      </c>
      <c r="E31" s="1">
        <v>106</v>
      </c>
      <c r="F31" s="1">
        <v>64</v>
      </c>
      <c r="G31" s="1">
        <v>64</v>
      </c>
      <c r="H31" s="1">
        <v>31</v>
      </c>
      <c r="I31" s="1">
        <v>16</v>
      </c>
      <c r="O31" s="1">
        <f>H31</f>
        <v>31</v>
      </c>
    </row>
    <row r="32" spans="1:17" x14ac:dyDescent="0.35">
      <c r="A32" s="1" t="s">
        <v>17</v>
      </c>
      <c r="D32" s="1">
        <f>($B31-2)/(D31-1)</f>
        <v>2</v>
      </c>
      <c r="E32" s="1">
        <f>($B31-2)/(E31-1)</f>
        <v>6</v>
      </c>
      <c r="F32" s="1">
        <f t="shared" ref="E32:I32" si="10">($B31-2)/(F31-1)</f>
        <v>10</v>
      </c>
      <c r="G32" s="1">
        <f t="shared" si="10"/>
        <v>10</v>
      </c>
      <c r="H32" s="1">
        <f t="shared" si="10"/>
        <v>21</v>
      </c>
      <c r="I32" s="1">
        <f t="shared" si="10"/>
        <v>42</v>
      </c>
      <c r="O32" s="1">
        <f t="shared" ref="O32:O33" si="11">H32</f>
        <v>21</v>
      </c>
    </row>
    <row r="33" spans="1:17" x14ac:dyDescent="0.35">
      <c r="A33" s="1" t="s">
        <v>7</v>
      </c>
      <c r="C33" s="1">
        <v>1</v>
      </c>
      <c r="D33" s="3">
        <v>5</v>
      </c>
      <c r="E33" s="3">
        <v>2</v>
      </c>
      <c r="F33" s="3">
        <v>2</v>
      </c>
      <c r="G33" s="1">
        <v>1</v>
      </c>
      <c r="H33" s="3">
        <v>1</v>
      </c>
      <c r="I33" s="3">
        <v>1</v>
      </c>
      <c r="O33" s="1">
        <f t="shared" si="11"/>
        <v>1</v>
      </c>
    </row>
    <row r="34" spans="1:17" x14ac:dyDescent="0.35">
      <c r="A34" s="1" t="s">
        <v>8</v>
      </c>
      <c r="C34" s="1">
        <v>7.2601100000000001</v>
      </c>
      <c r="D34" s="1">
        <v>5.8612500000000001</v>
      </c>
      <c r="E34" s="1">
        <v>1.82273</v>
      </c>
      <c r="F34" s="1">
        <v>1.0453300000000001</v>
      </c>
      <c r="G34" s="1">
        <v>0.487205</v>
      </c>
      <c r="H34" s="1">
        <v>0.44711299999999998</v>
      </c>
      <c r="I34" s="1">
        <v>0.58085500000000001</v>
      </c>
      <c r="O34" s="2">
        <f>MIN(D34:M34)</f>
        <v>0.44711299999999998</v>
      </c>
      <c r="P34" s="1">
        <f>C34/O34</f>
        <v>16.237751977687967</v>
      </c>
      <c r="Q34" s="1">
        <f>P34/O31</f>
        <v>0.52379845089316024</v>
      </c>
    </row>
    <row r="36" spans="1:17" x14ac:dyDescent="0.35">
      <c r="A36" s="7" t="s">
        <v>9</v>
      </c>
      <c r="B36" s="1">
        <v>1002</v>
      </c>
      <c r="D36" s="1">
        <v>501</v>
      </c>
      <c r="E36" s="1">
        <v>251</v>
      </c>
      <c r="F36" s="1">
        <v>126</v>
      </c>
      <c r="G36" s="1">
        <v>51</v>
      </c>
      <c r="H36" s="1">
        <v>26</v>
      </c>
      <c r="I36" s="1">
        <v>11</v>
      </c>
      <c r="O36" s="1">
        <f>G36</f>
        <v>51</v>
      </c>
    </row>
    <row r="37" spans="1:17" x14ac:dyDescent="0.35">
      <c r="A37" s="1" t="s">
        <v>17</v>
      </c>
      <c r="D37" s="1">
        <f>($B36-2)/(D36-1)</f>
        <v>2</v>
      </c>
      <c r="E37" s="1">
        <f t="shared" ref="E37:I37" si="12">($B36-2)/(E36-1)</f>
        <v>4</v>
      </c>
      <c r="F37" s="1">
        <f t="shared" si="12"/>
        <v>8</v>
      </c>
      <c r="G37" s="1">
        <f t="shared" si="12"/>
        <v>20</v>
      </c>
      <c r="H37" s="1">
        <f t="shared" si="12"/>
        <v>40</v>
      </c>
      <c r="I37" s="1">
        <f t="shared" si="12"/>
        <v>100</v>
      </c>
      <c r="O37" s="1">
        <f t="shared" ref="O37:O38" si="13">G37</f>
        <v>20</v>
      </c>
    </row>
    <row r="38" spans="1:17" x14ac:dyDescent="0.35">
      <c r="A38" s="1" t="s">
        <v>7</v>
      </c>
      <c r="C38" s="1">
        <v>1</v>
      </c>
      <c r="D38" s="3">
        <v>8</v>
      </c>
      <c r="E38" s="3">
        <v>4</v>
      </c>
      <c r="F38" s="3">
        <v>2</v>
      </c>
      <c r="G38" s="3">
        <v>1</v>
      </c>
      <c r="H38" s="3">
        <v>1</v>
      </c>
      <c r="I38" s="3">
        <v>1</v>
      </c>
      <c r="O38" s="1">
        <f t="shared" si="13"/>
        <v>1</v>
      </c>
    </row>
    <row r="39" spans="1:17" x14ac:dyDescent="0.35">
      <c r="A39" s="1" t="s">
        <v>8</v>
      </c>
      <c r="C39" s="1">
        <v>17.846699999999998</v>
      </c>
      <c r="D39" s="1">
        <v>10.224299999999999</v>
      </c>
      <c r="E39" s="1">
        <v>4.9114300000000002</v>
      </c>
      <c r="F39" s="1">
        <v>2.59978</v>
      </c>
      <c r="G39" s="1">
        <v>0.96033199999999996</v>
      </c>
      <c r="H39" s="1">
        <v>1.08626</v>
      </c>
      <c r="I39" s="1">
        <v>2.1614499999999999</v>
      </c>
      <c r="O39" s="2">
        <f>MIN(D39:M39)</f>
        <v>0.96033199999999996</v>
      </c>
      <c r="P39" s="1">
        <f>C39/O39</f>
        <v>18.583885572906034</v>
      </c>
      <c r="Q39" s="1">
        <f>P39/O36</f>
        <v>0.36438991319423597</v>
      </c>
    </row>
    <row r="41" spans="1:17" x14ac:dyDescent="0.35">
      <c r="A41" s="6" t="s">
        <v>10</v>
      </c>
      <c r="B41" s="1">
        <v>2046</v>
      </c>
      <c r="D41" s="1">
        <v>512</v>
      </c>
      <c r="E41" s="1">
        <v>293</v>
      </c>
      <c r="F41" s="1">
        <v>293</v>
      </c>
      <c r="G41" s="1">
        <v>147</v>
      </c>
      <c r="H41" s="1">
        <v>147</v>
      </c>
      <c r="I41" s="1">
        <v>74</v>
      </c>
      <c r="J41" s="1">
        <v>29</v>
      </c>
      <c r="K41" s="1">
        <v>29</v>
      </c>
      <c r="L41" s="1">
        <v>15</v>
      </c>
      <c r="M41" s="1">
        <v>8</v>
      </c>
      <c r="O41" s="1">
        <f>J41</f>
        <v>29</v>
      </c>
    </row>
    <row r="42" spans="1:17" x14ac:dyDescent="0.35">
      <c r="A42" s="1" t="s">
        <v>17</v>
      </c>
      <c r="D42" s="1">
        <f>($B41-2)/(D41-1)</f>
        <v>4</v>
      </c>
      <c r="E42" s="1">
        <f t="shared" ref="E42:M42" si="14">($B41-2)/(E41-1)</f>
        <v>7</v>
      </c>
      <c r="F42" s="1">
        <f t="shared" si="14"/>
        <v>7</v>
      </c>
      <c r="G42" s="1">
        <f t="shared" si="14"/>
        <v>14</v>
      </c>
      <c r="H42" s="1">
        <f t="shared" si="14"/>
        <v>14</v>
      </c>
      <c r="I42" s="1">
        <f t="shared" si="14"/>
        <v>28</v>
      </c>
      <c r="J42" s="1">
        <f t="shared" si="14"/>
        <v>73</v>
      </c>
      <c r="K42" s="1">
        <f t="shared" si="14"/>
        <v>73</v>
      </c>
      <c r="L42" s="1">
        <f t="shared" si="14"/>
        <v>146</v>
      </c>
      <c r="M42" s="1">
        <f t="shared" si="14"/>
        <v>292</v>
      </c>
      <c r="O42" s="1">
        <f t="shared" ref="O42:O43" si="15">J42</f>
        <v>73</v>
      </c>
    </row>
    <row r="43" spans="1:17" x14ac:dyDescent="0.35">
      <c r="A43" s="1" t="s">
        <v>7</v>
      </c>
      <c r="C43" s="1">
        <v>1</v>
      </c>
      <c r="D43" s="1">
        <v>8</v>
      </c>
      <c r="E43" s="1">
        <v>5</v>
      </c>
      <c r="F43" s="1">
        <v>8</v>
      </c>
      <c r="G43" s="1">
        <v>3</v>
      </c>
      <c r="H43" s="1">
        <v>8</v>
      </c>
      <c r="I43" s="1">
        <v>2</v>
      </c>
      <c r="J43" s="1">
        <v>2</v>
      </c>
      <c r="K43" s="1">
        <v>1</v>
      </c>
      <c r="L43" s="1">
        <v>1</v>
      </c>
      <c r="M43" s="1">
        <v>1</v>
      </c>
      <c r="O43" s="1">
        <f t="shared" si="15"/>
        <v>2</v>
      </c>
    </row>
    <row r="44" spans="1:17" x14ac:dyDescent="0.35">
      <c r="A44" s="1" t="s">
        <v>8</v>
      </c>
      <c r="C44" s="1">
        <v>72.187299999999993</v>
      </c>
      <c r="D44" s="2">
        <v>14.472</v>
      </c>
      <c r="E44" s="1">
        <v>11.2842</v>
      </c>
      <c r="F44" s="2">
        <v>10.2227</v>
      </c>
      <c r="G44" s="1">
        <v>6.1247600000000002</v>
      </c>
      <c r="H44" s="2">
        <v>4.9386599999999996</v>
      </c>
      <c r="I44" s="2">
        <v>4.5636599999999996</v>
      </c>
      <c r="J44" s="1">
        <v>4.4655500000000004</v>
      </c>
      <c r="K44" s="2">
        <v>7.30877</v>
      </c>
      <c r="L44" s="1">
        <v>8.5227500000000003</v>
      </c>
      <c r="M44" s="1">
        <v>14.110099999999999</v>
      </c>
      <c r="O44" s="2">
        <f>MIN(D44:M44)</f>
        <v>4.4655500000000004</v>
      </c>
      <c r="P44" s="1">
        <f>C44/O44</f>
        <v>16.165377165186815</v>
      </c>
      <c r="Q44" s="1">
        <f>P44/O41</f>
        <v>0.55742679879954538</v>
      </c>
    </row>
    <row r="46" spans="1:17" x14ac:dyDescent="0.35">
      <c r="A46" s="6" t="s">
        <v>11</v>
      </c>
      <c r="B46" s="1">
        <v>8186</v>
      </c>
      <c r="D46" s="1">
        <v>1024</v>
      </c>
      <c r="E46" s="1">
        <v>683</v>
      </c>
      <c r="F46" s="1">
        <v>373</v>
      </c>
      <c r="G46" s="1">
        <v>249</v>
      </c>
      <c r="H46" s="1">
        <v>125</v>
      </c>
      <c r="I46" s="1">
        <v>63</v>
      </c>
      <c r="O46" s="1">
        <f>H46</f>
        <v>125</v>
      </c>
    </row>
    <row r="47" spans="1:17" x14ac:dyDescent="0.35">
      <c r="A47" s="1" t="s">
        <v>17</v>
      </c>
      <c r="D47" s="1">
        <f>($B46-2)/(D46-1)</f>
        <v>8</v>
      </c>
      <c r="E47" s="1">
        <f t="shared" ref="E47:I47" si="16">($B46-2)/(E46-1)</f>
        <v>12</v>
      </c>
      <c r="F47" s="1">
        <f t="shared" si="16"/>
        <v>22</v>
      </c>
      <c r="G47" s="1">
        <f t="shared" si="16"/>
        <v>33</v>
      </c>
      <c r="H47" s="1">
        <f t="shared" si="16"/>
        <v>66</v>
      </c>
      <c r="I47" s="1">
        <f t="shared" si="16"/>
        <v>132</v>
      </c>
      <c r="O47" s="1">
        <f t="shared" ref="O47:O48" si="17">H47</f>
        <v>66</v>
      </c>
    </row>
    <row r="48" spans="1:17" x14ac:dyDescent="0.35">
      <c r="A48" s="1" t="s">
        <v>7</v>
      </c>
      <c r="C48" s="1">
        <v>1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O48" s="1">
        <f t="shared" si="17"/>
        <v>16</v>
      </c>
    </row>
    <row r="49" spans="1:17" x14ac:dyDescent="0.35">
      <c r="A49" s="1" t="s">
        <v>8</v>
      </c>
      <c r="C49" s="1">
        <v>1188.3499999999999</v>
      </c>
      <c r="D49" s="1">
        <v>79.600300000000004</v>
      </c>
      <c r="E49" s="1">
        <v>51.360500000000002</v>
      </c>
      <c r="F49" s="1">
        <v>28.751200000000001</v>
      </c>
      <c r="G49" s="1">
        <v>22.0505</v>
      </c>
      <c r="H49" s="1">
        <v>21.8934</v>
      </c>
      <c r="I49" s="1">
        <v>32.978900000000003</v>
      </c>
      <c r="O49" s="2">
        <f>MIN(D49:M49)</f>
        <v>21.8934</v>
      </c>
      <c r="P49" s="1">
        <f>C49/O49</f>
        <v>54.278915106835846</v>
      </c>
      <c r="Q49" s="1">
        <f>P49/O46</f>
        <v>0.4342313208546868</v>
      </c>
    </row>
    <row r="51" spans="1:17" x14ac:dyDescent="0.35">
      <c r="A51" s="6" t="s">
        <v>15</v>
      </c>
      <c r="B51" s="1">
        <v>16378</v>
      </c>
      <c r="D51" s="1">
        <v>2048</v>
      </c>
    </row>
    <row r="52" spans="1:17" x14ac:dyDescent="0.35">
      <c r="A52" s="1" t="s">
        <v>17</v>
      </c>
      <c r="D52" s="1">
        <f>($B51-2)/(D51-1)</f>
        <v>8</v>
      </c>
    </row>
    <row r="53" spans="1:17" x14ac:dyDescent="0.35">
      <c r="A53" s="1" t="s">
        <v>7</v>
      </c>
      <c r="D53" s="1">
        <v>32</v>
      </c>
    </row>
    <row r="54" spans="1:17" x14ac:dyDescent="0.35">
      <c r="A54" s="1" t="s">
        <v>8</v>
      </c>
      <c r="D54" s="1">
        <v>332.101</v>
      </c>
      <c r="O54" s="2">
        <f>MIN(D54:M54)</f>
        <v>332.101</v>
      </c>
    </row>
    <row r="58" spans="1:17" x14ac:dyDescent="0.35">
      <c r="A58" s="1" t="s">
        <v>21</v>
      </c>
      <c r="B58" s="1" t="s">
        <v>16</v>
      </c>
      <c r="C58" s="1" t="s">
        <v>22</v>
      </c>
      <c r="D58" s="1" t="s">
        <v>18</v>
      </c>
      <c r="E58" s="1" t="s">
        <v>23</v>
      </c>
      <c r="F58" s="1" t="s">
        <v>20</v>
      </c>
    </row>
    <row r="59" spans="1:17" x14ac:dyDescent="0.35">
      <c r="A59" s="1">
        <v>26</v>
      </c>
      <c r="B59" s="1">
        <v>2</v>
      </c>
      <c r="C59" s="1">
        <f>B59</f>
        <v>2</v>
      </c>
      <c r="D59" s="1">
        <v>0.62268150499999997</v>
      </c>
      <c r="E59" s="1">
        <v>1</v>
      </c>
      <c r="F59" s="1">
        <f>D59/B59</f>
        <v>0.31134075249999998</v>
      </c>
    </row>
    <row r="60" spans="1:17" x14ac:dyDescent="0.35">
      <c r="A60" s="1">
        <v>65</v>
      </c>
      <c r="B60" s="1">
        <v>8</v>
      </c>
      <c r="C60" s="1">
        <f t="shared" ref="C60:C67" si="18">B60</f>
        <v>8</v>
      </c>
      <c r="D60" s="1">
        <v>1.6018688940000001</v>
      </c>
      <c r="E60" s="1">
        <v>1</v>
      </c>
      <c r="F60" s="1">
        <f>D60/B60</f>
        <v>0.20023361175000001</v>
      </c>
    </row>
    <row r="61" spans="1:17" x14ac:dyDescent="0.35">
      <c r="A61" s="1">
        <v>101</v>
      </c>
      <c r="B61" s="1">
        <v>10</v>
      </c>
      <c r="C61" s="1">
        <f t="shared" si="18"/>
        <v>10</v>
      </c>
      <c r="D61" s="1">
        <v>2.854399758</v>
      </c>
      <c r="E61" s="1">
        <v>1</v>
      </c>
      <c r="F61" s="1">
        <f>D61/B61</f>
        <v>0.28543997580000002</v>
      </c>
    </row>
    <row r="62" spans="1:17" x14ac:dyDescent="0.35">
      <c r="A62" s="1">
        <v>212</v>
      </c>
      <c r="B62" s="1">
        <v>16</v>
      </c>
      <c r="C62" s="1">
        <f t="shared" si="18"/>
        <v>16</v>
      </c>
      <c r="D62" s="1">
        <v>7.4971878759999999</v>
      </c>
      <c r="E62" s="1">
        <v>1</v>
      </c>
      <c r="F62" s="1">
        <f>D62/B62</f>
        <v>0.46857424224999999</v>
      </c>
    </row>
    <row r="63" spans="1:17" x14ac:dyDescent="0.35">
      <c r="A63" s="1">
        <v>434</v>
      </c>
      <c r="B63" s="1">
        <v>19</v>
      </c>
      <c r="C63" s="1">
        <f t="shared" si="18"/>
        <v>19</v>
      </c>
      <c r="D63" s="1">
        <v>17.112288920000001</v>
      </c>
      <c r="E63" s="1">
        <v>1</v>
      </c>
      <c r="F63" s="1">
        <f>D63/B63</f>
        <v>0.900646785263158</v>
      </c>
    </row>
    <row r="64" spans="1:17" x14ac:dyDescent="0.35">
      <c r="A64" s="1">
        <v>632</v>
      </c>
      <c r="B64" s="1">
        <v>31</v>
      </c>
      <c r="C64" s="1">
        <f t="shared" si="18"/>
        <v>31</v>
      </c>
      <c r="D64" s="1">
        <v>16.237751979999999</v>
      </c>
      <c r="E64" s="1">
        <v>1</v>
      </c>
      <c r="F64" s="1">
        <f>D64/B64</f>
        <v>0.52379845096774191</v>
      </c>
    </row>
    <row r="65" spans="1:6" x14ac:dyDescent="0.35">
      <c r="A65" s="1">
        <v>1002</v>
      </c>
      <c r="B65" s="1">
        <v>51</v>
      </c>
      <c r="C65" s="1">
        <f t="shared" si="18"/>
        <v>51</v>
      </c>
      <c r="D65" s="1">
        <v>18.58388557</v>
      </c>
      <c r="E65" s="1">
        <v>1</v>
      </c>
      <c r="F65" s="1">
        <f>D65/B65</f>
        <v>0.36438991313725488</v>
      </c>
    </row>
    <row r="66" spans="1:6" x14ac:dyDescent="0.35">
      <c r="A66" s="1">
        <v>2046</v>
      </c>
      <c r="B66" s="1">
        <v>29</v>
      </c>
      <c r="C66" s="1">
        <f t="shared" si="18"/>
        <v>29</v>
      </c>
      <c r="D66" s="1">
        <v>16.165377169999999</v>
      </c>
      <c r="E66" s="1">
        <v>1</v>
      </c>
      <c r="F66" s="1">
        <f>D66/B66</f>
        <v>0.55742679896551717</v>
      </c>
    </row>
    <row r="67" spans="1:6" x14ac:dyDescent="0.35">
      <c r="A67" s="1">
        <v>8186</v>
      </c>
      <c r="B67" s="1">
        <v>125</v>
      </c>
      <c r="C67" s="1">
        <f t="shared" si="18"/>
        <v>125</v>
      </c>
      <c r="D67" s="1">
        <v>54.27891511</v>
      </c>
      <c r="E67" s="1">
        <v>1</v>
      </c>
      <c r="F67" s="1">
        <f>D67/B67</f>
        <v>0.43423132087999999</v>
      </c>
    </row>
  </sheetData>
  <mergeCells count="1">
    <mergeCell ref="D4:M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2017-12-03T23:51:48Z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8a4a8717-fb07-43c0-91ba-ca02ff6b9538</vt:lpwstr>
  </property>
</Properties>
</file>