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89743688-8F65-4C23-A33D-1CEB7C354E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E33" i="1" l="1"/>
</calcChain>
</file>

<file path=xl/sharedStrings.xml><?xml version="1.0" encoding="utf-8"?>
<sst xmlns="http://schemas.openxmlformats.org/spreadsheetml/2006/main" count="288" uniqueCount="195">
  <si>
    <t>Designator</t>
  </si>
  <si>
    <t>Description</t>
  </si>
  <si>
    <t>Quantity</t>
  </si>
  <si>
    <t>Price each</t>
  </si>
  <si>
    <t>Total price</t>
  </si>
  <si>
    <t>Manufacturer</t>
  </si>
  <si>
    <t>Manufacturer #</t>
  </si>
  <si>
    <t>Supplier</t>
  </si>
  <si>
    <t>Supplier #</t>
  </si>
  <si>
    <t>RoHS link</t>
  </si>
  <si>
    <t>U1</t>
  </si>
  <si>
    <t>Digikey</t>
  </si>
  <si>
    <t>U2</t>
  </si>
  <si>
    <t>Mouser</t>
  </si>
  <si>
    <t>Taiyo Yuden</t>
  </si>
  <si>
    <t>Total:</t>
  </si>
  <si>
    <t>D3, D4, …, D17</t>
  </si>
  <si>
    <t>J2</t>
  </si>
  <si>
    <t>J3</t>
  </si>
  <si>
    <t>J4</t>
  </si>
  <si>
    <t>X1</t>
  </si>
  <si>
    <t>U3</t>
  </si>
  <si>
    <t>U4, U5</t>
  </si>
  <si>
    <t>D1</t>
  </si>
  <si>
    <t>D2</t>
  </si>
  <si>
    <t>M1</t>
  </si>
  <si>
    <t>FB1, FB2</t>
  </si>
  <si>
    <t>F1</t>
  </si>
  <si>
    <t>Q1</t>
  </si>
  <si>
    <t>L1</t>
  </si>
  <si>
    <t>S1</t>
  </si>
  <si>
    <t>UMFT234XF (FTDI module)</t>
  </si>
  <si>
    <t>Waveshare 2.9 / ePaper Display - 296x128, Monochrome</t>
  </si>
  <si>
    <t>ETSG</t>
  </si>
  <si>
    <t>28-11-03</t>
  </si>
  <si>
    <t>PCB Test Point / Raised Loop / Red / 1.02 mm</t>
  </si>
  <si>
    <t>PCB Test Point / Raised Loop / Black / 1.02 mm</t>
  </si>
  <si>
    <t>01-95-01</t>
  </si>
  <si>
    <t>KK Style - Crimp Terminal Housing / 02 Way / 2.54mm Pitch / White</t>
  </si>
  <si>
    <t>01-25-01</t>
  </si>
  <si>
    <t>KK Style - Right Angle Header / 02 Way / 2.54mm Pitch / With Friction Lock</t>
  </si>
  <si>
    <t>07-37-01</t>
  </si>
  <si>
    <t>UMFT234XF</t>
  </si>
  <si>
    <t>Spacer / Female - Female / Brass / Hexagonal / M3 x 08</t>
  </si>
  <si>
    <t>10-42-02</t>
  </si>
  <si>
    <t>Screw / Countersunk / M3.0 x 06 / Zinc Plated Steel Supadriv</t>
  </si>
  <si>
    <t>10-58-03</t>
  </si>
  <si>
    <t>TP1, TP3</t>
  </si>
  <si>
    <t>TP2, TP3</t>
  </si>
  <si>
    <t>609-3355-ND</t>
  </si>
  <si>
    <t>Connector Header 12 way 2.54mm Gold Through Hole, Right Angle / male</t>
  </si>
  <si>
    <t>https://www.digikey.com.au/products/en?keywords=CTX1458CT-ND</t>
  </si>
  <si>
    <t>TFE322T32K7680R</t>
  </si>
  <si>
    <t>CTS-Frequency Controls</t>
  </si>
  <si>
    <t>CTX1458CT-ND</t>
  </si>
  <si>
    <t>32.768kHz ±20ppm Crystal 6pF 50 kOhms 2-SMD, No Lead</t>
  </si>
  <si>
    <t>AVR AVR® ATmega Microcontroller IC 8-Bit 20MHz 32KB (16K x 16) FLASH 32-TQFP (7x7)</t>
  </si>
  <si>
    <t>ATMEGA328PB-AU</t>
  </si>
  <si>
    <t>Microchip Technology</t>
  </si>
  <si>
    <t>ATMEGA328PB-AU-ND</t>
  </si>
  <si>
    <t>https://www.digikey.com.au/products/en?keywords=ATMEGA328PB-AU-ND</t>
  </si>
  <si>
    <t>Red 630nm LED Indication - Discrete 1.75V 0805 (2012 Metric)</t>
  </si>
  <si>
    <t>Kingbright</t>
  </si>
  <si>
    <t>APTD2012LSURCK</t>
  </si>
  <si>
    <t>754-2044-1-ND</t>
  </si>
  <si>
    <t>https://www.digikey.com.au/products/en?keywords=754-2044-1-ND</t>
  </si>
  <si>
    <t>Green 525nm LED Indication - Discrete 2.65V 0805 (2012 Metric)</t>
  </si>
  <si>
    <t>754-2048-1-ND</t>
  </si>
  <si>
    <t>APTD2012LZGCK</t>
  </si>
  <si>
    <t>https://www.digikey.com.au/products/en?keywords=754-2048-1-ND</t>
  </si>
  <si>
    <t>Optical Sensor Ambient, Ultraviolet (UV) 625nm, 525nm, 460nm I²C 10-WFQFN</t>
  </si>
  <si>
    <t>Silicon Labs</t>
  </si>
  <si>
    <t>SI1133-AA00-GMR</t>
  </si>
  <si>
    <t>336-3477-1-ND</t>
  </si>
  <si>
    <t>Slide Switch SP3T Surface Mount, Right Angle</t>
  </si>
  <si>
    <t>Nidec Copal Electronics</t>
  </si>
  <si>
    <t>CUS-13TB</t>
  </si>
  <si>
    <t>563-1103-1-ND</t>
  </si>
  <si>
    <t>https://www.digikey.com.au/products/en?keywords=563-1103-1-ND</t>
  </si>
  <si>
    <t>Texas Instruments</t>
  </si>
  <si>
    <t xml:space="preserve">	Texas Instruments</t>
  </si>
  <si>
    <t>TPS62840YBGR</t>
  </si>
  <si>
    <t>296-TPS62840YBGRCT-ND</t>
  </si>
  <si>
    <t>https://www.digikey.com.au/products/en?keywords=296-TPS62840YBGRCT-ND</t>
  </si>
  <si>
    <t>ULTRA LOW IQ BUCK CONVERTER</t>
  </si>
  <si>
    <t>Buffer, Non-Inverting 1 Element 1 Bit per Element Open Drain Output SC-70-5</t>
  </si>
  <si>
    <t>SN74LVC1G07DCKR</t>
  </si>
  <si>
    <t>296-8486-1-ND</t>
  </si>
  <si>
    <t>https://www.digikey.com.au/products/en?keywords=296-8486-1-ND</t>
  </si>
  <si>
    <t>Ferrite Beads 470 OHM</t>
  </si>
  <si>
    <t>Murata Electronics</t>
  </si>
  <si>
    <t>BLM18PG471SN1D</t>
  </si>
  <si>
    <t>81-BLM18PG471SN1D</t>
  </si>
  <si>
    <t>https://au.mouser.com/ProductDetail/Murata-Electronics/BLM18PG471SN1D?qs=%2Fha2pyFadug5NtL6n1y3hNx4f1AMXm0W8go7G34pV5oy%2FUBYS3RO3g%3D%3D</t>
  </si>
  <si>
    <t>Resettable Fuses - PPTC 6V POLYFUSE 0402 LoRho SL .100A</t>
  </si>
  <si>
    <t>Littelfuse</t>
  </si>
  <si>
    <t>0402L020SLKR</t>
  </si>
  <si>
    <t>576-0402L020SLKR</t>
  </si>
  <si>
    <t>https://au.mouser.com/ProductDetail/Littelfuse/0402L020SLKR?qs=%2Fha2pyFaduhFXzKWuMaTZMF1Zd8bo2ZDj0UBD7%2FcG8bFXLbjTgtNRw%3D%3D</t>
  </si>
  <si>
    <t>755-RSC002P03T316</t>
  </si>
  <si>
    <t>RSC002P03T316</t>
  </si>
  <si>
    <t>ROHM Semiconductor</t>
  </si>
  <si>
    <t>https://au.mouser.com/ProductDetail/ROHM-Semiconductor/RSC002P03T316?qs=%2Fha2pyFaduhpJolS6RdT6LYOOcZgIRoUlv8nYINu571ibjOZg36NBQtYXVzO3ais</t>
  </si>
  <si>
    <t>MOSFET Pch -30V -250mA SOT-23</t>
  </si>
  <si>
    <t>01-96-01</t>
  </si>
  <si>
    <t>https://au.mouser.com/ProductDetail/Murata-Electronics/LQM2HPN2R2MG0L?qs=%2Fha2pyFaduhKCh%2Fr8WTUEaFA2skCGsYTVhW%2FOWCz8KlEUTxMMj44Kg%3D%3D</t>
  </si>
  <si>
    <t xml:space="preserve">
Fixed Inductors 1008 2.2uH 20%</t>
  </si>
  <si>
    <t>LQM2HPN2R2MG0L</t>
  </si>
  <si>
    <t>81-LQM2HPN2R2MG0L</t>
  </si>
  <si>
    <t>Uni-Directional TVS Diode, 2-Pin X2DFN</t>
  </si>
  <si>
    <t>ON Semiconductor</t>
  </si>
  <si>
    <t>NSPU3061N2T5G</t>
  </si>
  <si>
    <t>RS Components</t>
  </si>
  <si>
    <t>178-4574</t>
  </si>
  <si>
    <t>C1,C4</t>
  </si>
  <si>
    <t>C5, C8, C9</t>
  </si>
  <si>
    <t>C2, C3, C6, C7, C10, C11</t>
  </si>
  <si>
    <t>R14</t>
  </si>
  <si>
    <t>R6 - R11, R20, R21</t>
  </si>
  <si>
    <t>R12, R15</t>
  </si>
  <si>
    <t>R1 - R5, R13, R16, R18, R19, R22</t>
  </si>
  <si>
    <t>R17</t>
  </si>
  <si>
    <t>Multilayer Ceramic Capacitors MLCC - SMD/SMT 0603 22uF 10volts *Derate Voltage/Temp</t>
  </si>
  <si>
    <t>GRM188R61A226ME15D</t>
  </si>
  <si>
    <t>81-GRM188R61A226ME5D</t>
  </si>
  <si>
    <t>https://au.mouser.com/ProductDetail/Murata-Electronics/GRM188R61A226ME15D?qs=sGAEpiMZZMs0AnBnWHyRQKFZIQ7b73cdtpPVJorxB72AagkQ6fvzJA%3D%3D</t>
  </si>
  <si>
    <t>Multilayer Ceramic Capacitors MLCC - SMD/SMT 0.1uF 16V X5R 20% 0201</t>
  </si>
  <si>
    <t xml:space="preserve">
EMK063BJ104MP-F</t>
  </si>
  <si>
    <t>963-EMK063BJ104MP-F</t>
  </si>
  <si>
    <t>https://au.mouser.com/ProductDetail/Taiyo-Yuden/EMK063BJ104MP-F?qs=%2Fha2pyFadugTd760QJQIURrm12sxVg4mwFIfq%2F1mb4t8LzSPuiOzujNsePqr3ubO</t>
  </si>
  <si>
    <t>Multilayer Ceramic Capacitors MLCC - SMD/SMT 50V 0.01uF X7R 0402 10%</t>
  </si>
  <si>
    <t>KEMET</t>
  </si>
  <si>
    <t>C0402C103K5RAC7411</t>
  </si>
  <si>
    <t>80-C0402C103K5R7411</t>
  </si>
  <si>
    <t>https://au.mouser.com/ProductDetail/KEMET/C0402C103K5RAC7411?qs=%2Fha2pyFaduhJ23nqolSzkD2tQUXYGtcNH%2FB2dQo5SaZj76kp%252BF1OmM%252BvV4bkTxbN</t>
  </si>
  <si>
    <t>4.7 kOhms ±5% 0.125W, 1/8W Chip Resistor 0805 (2012 Metric) Moisture Resistant Thick Film</t>
  </si>
  <si>
    <t>Bourns Inc.</t>
  </si>
  <si>
    <t>CR0805-JW-472ELF</t>
  </si>
  <si>
    <t>CR0805-JW-472ELFCT-ND</t>
  </si>
  <si>
    <t xml:space="preserve"> https://www.digikey.com.au/products/en?keywords=CR0805-JW-472ELFCT-ND</t>
  </si>
  <si>
    <t>100 Ohms ±1% 0.125W, 1/8W Chip Resistor 0805 (2012 Metric) Moisture Resistant Thick Film</t>
  </si>
  <si>
    <t>CR0805-FX-1000ELF</t>
  </si>
  <si>
    <t>CR0805-FX-1000ELFCT-ND</t>
  </si>
  <si>
    <t>https://www.digikey.com.au/products/en?keywords=CR0805-FX-1000ELFCT-ND</t>
  </si>
  <si>
    <t>RESISTOR : 0805 /surface mount / 100K / 0.125 Watt / 1% / 100ppm/degC</t>
  </si>
  <si>
    <t>CR0805-JW-103ELF</t>
  </si>
  <si>
    <t>CR0805-JW-103ELFCT-ND</t>
  </si>
  <si>
    <t>https://www.digikey.com.au/products/en?keywords=CR0805-JW-103ELFCT-ND</t>
  </si>
  <si>
    <t>10 kOhms ±5% 0.125W, 1/8W Chip Resistor 0805 (2012 Metric) Moisture Resistant Thick Film</t>
  </si>
  <si>
    <t>267 kOhms Thick Film Resistors - SMD 0201</t>
  </si>
  <si>
    <t>Yageo</t>
  </si>
  <si>
    <t>RC0201FR-07267KL</t>
  </si>
  <si>
    <t>603-RC0201FR-07267KL</t>
  </si>
  <si>
    <t>https://au.mouser.com/ProductDetail/Yageo/RC0201FR-07267KL?qs=%2Fha2pyFaduh5tGHiCozIb59zeGYNve4IptNdUfJJh%252Bt%252B6NN9JO7RCGGT9n9z%252B4qG</t>
  </si>
  <si>
    <t>https://bit.ly/31quMpj</t>
  </si>
  <si>
    <t>https://www.digikey.com.au/products/en?keywords=umft234xf</t>
  </si>
  <si>
    <t>https://www.waveshare.com/2.9inch-e-paper-module.htm</t>
  </si>
  <si>
    <t>Waveshare</t>
  </si>
  <si>
    <t>12956</t>
  </si>
  <si>
    <t>RoHS Compliancy on distributer page (Y/N)</t>
  </si>
  <si>
    <t>Datasheet on the distributer page (Y/N)</t>
  </si>
  <si>
    <t>Future Technology Devices International</t>
  </si>
  <si>
    <t>Y</t>
  </si>
  <si>
    <t>N - Page 27 of the Datasheet</t>
  </si>
  <si>
    <t>https://au.element14.com/silicon-labs/si1133-aa00-gm/ambient-light-sensor-i2c-qfn-10/dp/2769153?st=Si1133</t>
  </si>
  <si>
    <t>N - Downloaded to USB</t>
  </si>
  <si>
    <t>N - Downloaded to USB - Certificate from different supplier</t>
  </si>
  <si>
    <t>61-09-02</t>
  </si>
  <si>
    <t>https://www.digikey.com.au/product-detail/en/keystone-electronics/5010/36-5010-ND/255332</t>
  </si>
  <si>
    <t>https://www.digikey.com.au/product-detail/en/keystone-electronics/5011/36-5011-ND/255333</t>
  </si>
  <si>
    <t>Keystone Electronics</t>
  </si>
  <si>
    <t>https://au.mouser.com/ProductDetail/Molex/22-05-3021?qs=sGAEpiMZZMs%252BGHln7q6pm%252BS0pk2Wo0XxfwQxpHY9%252B%252BE%3D</t>
  </si>
  <si>
    <t>https://www.digikey.com.au/product-detail/en/amphenol-icc-fci/68021-412HLF/609-3355-ND/1878558</t>
  </si>
  <si>
    <t>https://au.mouser.com/ProductDetail/Molex/22-01-3027?qs=sGAEpiMZZMs%252BGHln7q6pm%252BS0pk2Wo0XxPpVg6FDU%2FQA%3D</t>
  </si>
  <si>
    <t>https://au.element14.com/tr-fastenings/m3-6-krstmc-z100/screw-pozi-csk-steel-bzp-m3x6/dp/1420397</t>
  </si>
  <si>
    <t>https://au.element14.com/wurth-elektronik/970080324/standoff-hex-female-female-8mm/dp/2987822</t>
  </si>
  <si>
    <t>TR FASTENINGS</t>
  </si>
  <si>
    <t>M3 6 KRSTMC Z100</t>
  </si>
  <si>
    <t>5010</t>
  </si>
  <si>
    <t>5011</t>
  </si>
  <si>
    <t>WURTH ELEKTRONIK</t>
  </si>
  <si>
    <t>970080324</t>
  </si>
  <si>
    <t>https://www.digikey.com.au/product-detail/en/mpd-memory-protection-devices/SBH441AS/SBH441AS-ND/2439581</t>
  </si>
  <si>
    <t>SBH441AS-ND</t>
  </si>
  <si>
    <t>MPD (Memory Protection Devices)</t>
  </si>
  <si>
    <t>SBH441AS</t>
  </si>
  <si>
    <t>Molex</t>
  </si>
  <si>
    <t>Battery Holder (Covered) AAA 4 Cell Wire Leads - 6" (152.4mm)</t>
  </si>
  <si>
    <t>22-01-3027</t>
  </si>
  <si>
    <t>MULTICOMP PRO</t>
  </si>
  <si>
    <t>MCTC0525B1003T5G</t>
  </si>
  <si>
    <t>22-05-3021</t>
  </si>
  <si>
    <t>Amphenol ICC (FCI)</t>
  </si>
  <si>
    <t>68021-412HLF</t>
  </si>
  <si>
    <t>https://bit.ly/32HlPd3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</si>
</sst>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6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11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2" borderId="0" xfId="0" applyFont="1" applyFill="1" applyAlignment="1"/>
    <xf numFmtId="164" fontId="2" fillId="2" borderId="0" xfId="0" applyNumberFormat="1" applyFont="1" applyFill="1"/>
    <xf numFmtId="0" fontId="2" fillId="0" borderId="0" xfId="0" quotePrefix="1" applyFont="1" applyAlignment="1"/>
    <xf numFmtId="0" fontId="2" fillId="0" borderId="0" xfId="0" applyFont="1" applyFill="1" applyAlignment="1"/>
    <xf numFmtId="14" fontId="2" fillId="0" borderId="0" xfId="0" quotePrefix="1" applyNumberFormat="1" applyFont="1" applyAlignment="1"/>
    <xf numFmtId="0" fontId="4" fillId="2" borderId="0" xfId="0" applyFont="1" applyFill="1"/>
    <xf numFmtId="0" fontId="5" fillId="0" borderId="0" xfId="0" applyFont="1" applyAlignment="1"/>
    <xf numFmtId="0" fontId="6" fillId="0" borderId="0" xfId="0" applyFont="1" applyAlignment="1"/>
  </cellXfs>
  <cellStyles count="2">
    <cellStyle name="Normal" xfId="0" builtinId="0"/>
    <cellStyle name="Normal 2" xfId="1" xr:uid="{CBB08D3F-5882-42A1-94BF-950DEECF9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.mouser.com/ProductDetail/Murata-Electronics/GRM188R61A226ME15D?qs=sGAEpiMZZMs0AnBnWHyRQKFZIQ7b73cdtpPVJorxB72AagkQ6fvzJA%3D%3D" TargetMode="External"/><Relationship Id="rId18" Type="http://schemas.openxmlformats.org/officeDocument/2006/relationships/hyperlink" Target="https://www.digikey.com.au/products/en?keywords=CR0805-FX-1000ELFCT-ND" TargetMode="External"/><Relationship Id="rId26" Type="http://schemas.openxmlformats.org/officeDocument/2006/relationships/hyperlink" Target="https://www.digikey.com.au/product-detail/en/keystone-electronics/5010/36-5010-ND/255332" TargetMode="External"/><Relationship Id="rId3" Type="http://schemas.openxmlformats.org/officeDocument/2006/relationships/hyperlink" Target="https://www.digikey.com.au/products/en?keywords=754-2044-1-ND" TargetMode="External"/><Relationship Id="rId21" Type="http://schemas.openxmlformats.org/officeDocument/2006/relationships/hyperlink" Target="https://au.mouser.com/ProductDetail/Yageo/RC0201FR-07267KL?qs=%2Fha2pyFaduh5tGHiCozIb59zeGYNve4IptNdUfJJh%252Bt%252B6NN9JO7RCGGT9n9z%252B4qG" TargetMode="External"/><Relationship Id="rId34" Type="http://schemas.openxmlformats.org/officeDocument/2006/relationships/hyperlink" Target="https://www.digikey.com.au/en/supplier-centers/k/keystone-electronics" TargetMode="External"/><Relationship Id="rId7" Type="http://schemas.openxmlformats.org/officeDocument/2006/relationships/hyperlink" Target="https://www.digikey.com.au/products/en?keywords=296-8486-1-ND" TargetMode="External"/><Relationship Id="rId12" Type="http://schemas.openxmlformats.org/officeDocument/2006/relationships/hyperlink" Target="https://au.mouser.com/manufacturer/murataelectronics/" TargetMode="External"/><Relationship Id="rId17" Type="http://schemas.openxmlformats.org/officeDocument/2006/relationships/hyperlink" Target="https://au.mouser.com/ProductDetail/KEMET/C0402C103K5RAC7411?qs=%2Fha2pyFaduhJ23nqolSzkD2tQUXYGtcNH%2FB2dQo5SaZj76kp%252BF1OmM%252BvV4bkTxbN" TargetMode="External"/><Relationship Id="rId25" Type="http://schemas.openxmlformats.org/officeDocument/2006/relationships/hyperlink" Target="https://au.element14.com/silicon-labs/si1133-aa00-gm/ambient-light-sensor-i2c-qfn-10/dp/2769153?st=Si1133" TargetMode="External"/><Relationship Id="rId33" Type="http://schemas.openxmlformats.org/officeDocument/2006/relationships/hyperlink" Target="https://au.element14.com/wurth-elektronik/970080324/standoff-hex-female-female-8mm/dp/2987822" TargetMode="External"/><Relationship Id="rId2" Type="http://schemas.openxmlformats.org/officeDocument/2006/relationships/hyperlink" Target="https://www.digikey.com.au/products/en?keywords=ATMEGA328PB-AU-ND" TargetMode="External"/><Relationship Id="rId16" Type="http://schemas.openxmlformats.org/officeDocument/2006/relationships/hyperlink" Target="https://au.mouser.com/manufacturer/kemet-electronics/" TargetMode="External"/><Relationship Id="rId20" Type="http://schemas.openxmlformats.org/officeDocument/2006/relationships/hyperlink" Target="https://au.mouser.com/manufacturer/yageo/" TargetMode="External"/><Relationship Id="rId29" Type="http://schemas.openxmlformats.org/officeDocument/2006/relationships/hyperlink" Target="https://au.mouser.com/ProductDetail/Molex/22-05-3021?qs=sGAEpiMZZMs%252BGHln7q6pm%252BS0pk2Wo0XxfwQxpHY9%252B%252BE%3D" TargetMode="External"/><Relationship Id="rId1" Type="http://schemas.openxmlformats.org/officeDocument/2006/relationships/hyperlink" Target="https://www.digikey.com.au/products/en?keywords=CTX1458CT-ND" TargetMode="External"/><Relationship Id="rId6" Type="http://schemas.openxmlformats.org/officeDocument/2006/relationships/hyperlink" Target="https://www.digikey.com.au/products/en?keywords=296-TPS62840YBGRCT-ND" TargetMode="External"/><Relationship Id="rId11" Type="http://schemas.openxmlformats.org/officeDocument/2006/relationships/hyperlink" Target="https://au.mouser.com/ProductDetail/Murata-Electronics/LQM2HPN2R2MG0L?qs=%2Fha2pyFaduhKCh%2Fr8WTUEaFA2skCGsYTVhW%2FOWCz8KlEUTxMMj44Kg%3D%3D" TargetMode="External"/><Relationship Id="rId24" Type="http://schemas.openxmlformats.org/officeDocument/2006/relationships/hyperlink" Target="https://www.waveshare.com/2.9inch-e-paper-module.htm" TargetMode="External"/><Relationship Id="rId32" Type="http://schemas.openxmlformats.org/officeDocument/2006/relationships/hyperlink" Target="https://au.element14.com/tr-fastenings/m3-6-krstmc-z100/screw-pozi-csk-steel-bzp-m3x6/dp/1420397" TargetMode="External"/><Relationship Id="rId5" Type="http://schemas.openxmlformats.org/officeDocument/2006/relationships/hyperlink" Target="https://www.digikey.com.au/products/en?keywords=563-1103-1-ND" TargetMode="External"/><Relationship Id="rId15" Type="http://schemas.openxmlformats.org/officeDocument/2006/relationships/hyperlink" Target="https://au.mouser.com/ProductDetail/Taiyo-Yuden/EMK063BJ104MP-F?qs=%2Fha2pyFadugTd760QJQIURrm12sxVg4mwFIfq%2F1mb4t8LzSPuiOzujNsePqr3ubO" TargetMode="External"/><Relationship Id="rId23" Type="http://schemas.openxmlformats.org/officeDocument/2006/relationships/hyperlink" Target="https://bit.ly/31quMpj" TargetMode="External"/><Relationship Id="rId28" Type="http://schemas.openxmlformats.org/officeDocument/2006/relationships/hyperlink" Target="https://www.digikey.com.au/en/supplier-centers/k/keystone-electronics" TargetMode="External"/><Relationship Id="rId10" Type="http://schemas.openxmlformats.org/officeDocument/2006/relationships/hyperlink" Target="https://au.mouser.com/ProductDetail/ROHM-Semiconductor/RSC002P03T316?qs=%2Fha2pyFaduhpJolS6RdT6LYOOcZgIRoUlv8nYINu571ibjOZg36NBQtYXVzO3ais" TargetMode="External"/><Relationship Id="rId19" Type="http://schemas.openxmlformats.org/officeDocument/2006/relationships/hyperlink" Target="https://www.digikey.com.au/products/en?keywords=CR0805-JW-103ELFCT-ND" TargetMode="External"/><Relationship Id="rId31" Type="http://schemas.openxmlformats.org/officeDocument/2006/relationships/hyperlink" Target="https://au.mouser.com/ProductDetail/Molex/22-01-3027?qs=sGAEpiMZZMs%252BGHln7q6pm%252BS0pk2Wo0XxPpVg6FDU%2FQA%3D" TargetMode="External"/><Relationship Id="rId4" Type="http://schemas.openxmlformats.org/officeDocument/2006/relationships/hyperlink" Target="https://www.digikey.com.au/products/en?keywords=754-2048-1-ND" TargetMode="External"/><Relationship Id="rId9" Type="http://schemas.openxmlformats.org/officeDocument/2006/relationships/hyperlink" Target="https://au.mouser.com/ProductDetail/Littelfuse/0402L020SLKR?qs=%2Fha2pyFaduhFXzKWuMaTZMF1Zd8bo2ZDj0UBD7%2FcG8bFXLbjTgtNRw%3D%3D" TargetMode="External"/><Relationship Id="rId14" Type="http://schemas.openxmlformats.org/officeDocument/2006/relationships/hyperlink" Target="https://au.mouser.com/manufacturer/taiyo-yuden/" TargetMode="External"/><Relationship Id="rId22" Type="http://schemas.openxmlformats.org/officeDocument/2006/relationships/hyperlink" Target="https://www.digikey.com.au/products/en?keywords=umft234xf" TargetMode="External"/><Relationship Id="rId27" Type="http://schemas.openxmlformats.org/officeDocument/2006/relationships/hyperlink" Target="https://www.digikey.com.au/product-detail/en/keystone-electronics/5011/36-5011-ND/255333" TargetMode="External"/><Relationship Id="rId30" Type="http://schemas.openxmlformats.org/officeDocument/2006/relationships/hyperlink" Target="https://www.digikey.com.au/product-detail/en/amphenol-icc-fci/68021-412HLF/609-3355-ND/1878558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au.mouser.com/ProductDetail/Murata-Electronics/BLM18PG471SN1D?qs=%2Fha2pyFadug5NtL6n1y3hNx4f1AMXm0W8go7G34pV5oy%2FUBYS3RO3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3"/>
  <sheetViews>
    <sheetView tabSelected="1" zoomScale="79" workbookViewId="0">
      <pane ySplit="1" topLeftCell="A5" activePane="bottomLeft" state="frozen"/>
      <selection pane="bottomLeft" activeCell="J35" sqref="J35"/>
    </sheetView>
  </sheetViews>
  <sheetFormatPr defaultColWidth="14.44140625" defaultRowHeight="15.75" customHeight="1" x14ac:dyDescent="0.25"/>
  <cols>
    <col min="1" max="1" width="30.5546875" bestFit="1" customWidth="1"/>
    <col min="2" max="2" width="87.88671875" customWidth="1"/>
    <col min="3" max="3" width="11" bestFit="1" customWidth="1"/>
    <col min="4" max="4" width="13.109375" customWidth="1"/>
    <col min="5" max="5" width="13.5546875" bestFit="1" customWidth="1"/>
    <col min="6" max="6" width="39.6640625" customWidth="1"/>
    <col min="7" max="7" width="23.5546875" customWidth="1"/>
    <col min="8" max="8" width="16.6640625" customWidth="1"/>
    <col min="9" max="9" width="28.109375" bestFit="1" customWidth="1"/>
    <col min="10" max="10" width="149.44140625" bestFit="1" customWidth="1"/>
    <col min="11" max="11" width="48.21875" customWidth="1"/>
    <col min="12" max="12" width="44.109375" customWidth="1"/>
  </cols>
  <sheetData>
    <row r="1" spans="1:12" s="10" customFormat="1" ht="15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159</v>
      </c>
      <c r="L1" s="9" t="s">
        <v>160</v>
      </c>
    </row>
    <row r="2" spans="1:12" s="1" customFormat="1" ht="15.75" customHeight="1" x14ac:dyDescent="0.25">
      <c r="A2" s="1" t="s">
        <v>23</v>
      </c>
      <c r="B2" s="1" t="s">
        <v>66</v>
      </c>
      <c r="C2" s="1">
        <v>1</v>
      </c>
      <c r="D2" s="1">
        <v>1.04</v>
      </c>
      <c r="E2" s="1">
        <f>D2*C2</f>
        <v>1.04</v>
      </c>
      <c r="F2" s="1" t="s">
        <v>62</v>
      </c>
      <c r="G2" s="1" t="s">
        <v>68</v>
      </c>
      <c r="H2" s="1" t="s">
        <v>11</v>
      </c>
      <c r="I2" s="1" t="s">
        <v>67</v>
      </c>
      <c r="J2" s="1" t="s">
        <v>69</v>
      </c>
      <c r="K2" s="1" t="s">
        <v>162</v>
      </c>
      <c r="L2" s="1" t="s">
        <v>162</v>
      </c>
    </row>
    <row r="3" spans="1:12" s="1" customFormat="1" ht="15.75" customHeight="1" x14ac:dyDescent="0.25">
      <c r="A3" s="1" t="s">
        <v>24</v>
      </c>
      <c r="B3" s="1" t="s">
        <v>61</v>
      </c>
      <c r="C3" s="1">
        <v>1</v>
      </c>
      <c r="D3" s="1">
        <v>0.76</v>
      </c>
      <c r="E3" s="1">
        <f t="shared" ref="E3:E32" si="0">D3*C3</f>
        <v>0.76</v>
      </c>
      <c r="F3" s="1" t="s">
        <v>62</v>
      </c>
      <c r="G3" s="1" t="s">
        <v>63</v>
      </c>
      <c r="H3" s="1" t="s">
        <v>11</v>
      </c>
      <c r="I3" s="1" t="s">
        <v>64</v>
      </c>
      <c r="J3" s="1" t="s">
        <v>65</v>
      </c>
      <c r="K3" s="1" t="s">
        <v>162</v>
      </c>
      <c r="L3" s="1" t="s">
        <v>162</v>
      </c>
    </row>
    <row r="4" spans="1:12" s="1" customFormat="1" ht="15.75" customHeight="1" x14ac:dyDescent="0.25">
      <c r="A4" s="1" t="s">
        <v>114</v>
      </c>
      <c r="B4" s="1" t="s">
        <v>130</v>
      </c>
      <c r="C4" s="1">
        <v>2</v>
      </c>
      <c r="D4" s="1">
        <v>0.15</v>
      </c>
      <c r="E4" s="1">
        <f t="shared" si="0"/>
        <v>0.3</v>
      </c>
      <c r="F4" s="1" t="s">
        <v>131</v>
      </c>
      <c r="G4" s="1" t="s">
        <v>132</v>
      </c>
      <c r="H4" s="1" t="s">
        <v>13</v>
      </c>
      <c r="I4" s="1" t="s">
        <v>133</v>
      </c>
      <c r="J4" s="1" t="s">
        <v>134</v>
      </c>
      <c r="K4" s="1" t="s">
        <v>162</v>
      </c>
      <c r="L4" s="1" t="s">
        <v>162</v>
      </c>
    </row>
    <row r="5" spans="1:12" s="1" customFormat="1" ht="15.75" customHeight="1" x14ac:dyDescent="0.25">
      <c r="A5" s="1" t="s">
        <v>115</v>
      </c>
      <c r="B5" s="1" t="s">
        <v>122</v>
      </c>
      <c r="C5" s="1">
        <v>3</v>
      </c>
      <c r="D5" s="1">
        <v>0.47</v>
      </c>
      <c r="E5" s="1">
        <f t="shared" si="0"/>
        <v>1.41</v>
      </c>
      <c r="F5" s="1" t="s">
        <v>90</v>
      </c>
      <c r="G5" s="1" t="s">
        <v>123</v>
      </c>
      <c r="H5" s="1" t="s">
        <v>13</v>
      </c>
      <c r="I5" s="1" t="s">
        <v>124</v>
      </c>
      <c r="J5" s="1" t="s">
        <v>125</v>
      </c>
      <c r="K5" s="1" t="s">
        <v>162</v>
      </c>
      <c r="L5" s="1" t="s">
        <v>162</v>
      </c>
    </row>
    <row r="6" spans="1:12" s="1" customFormat="1" ht="15.75" customHeight="1" x14ac:dyDescent="0.25">
      <c r="A6" s="1" t="s">
        <v>116</v>
      </c>
      <c r="B6" s="1" t="s">
        <v>126</v>
      </c>
      <c r="C6" s="1">
        <v>10</v>
      </c>
      <c r="D6" s="1">
        <v>2.1000000000000001E-2</v>
      </c>
      <c r="E6" s="1">
        <f t="shared" si="0"/>
        <v>0.21000000000000002</v>
      </c>
      <c r="F6" s="1" t="s">
        <v>14</v>
      </c>
      <c r="G6" s="1" t="s">
        <v>127</v>
      </c>
      <c r="H6" s="1" t="s">
        <v>13</v>
      </c>
      <c r="I6" s="1" t="s">
        <v>128</v>
      </c>
      <c r="J6" s="1" t="s">
        <v>129</v>
      </c>
      <c r="K6" s="1" t="s">
        <v>162</v>
      </c>
      <c r="L6" s="1" t="s">
        <v>162</v>
      </c>
    </row>
    <row r="7" spans="1:12" s="1" customFormat="1" ht="15.75" customHeight="1" x14ac:dyDescent="0.25">
      <c r="A7" s="1" t="s">
        <v>118</v>
      </c>
      <c r="B7" s="1" t="s">
        <v>140</v>
      </c>
      <c r="C7" s="1">
        <v>10</v>
      </c>
      <c r="D7" s="1">
        <v>4.5999999999999999E-2</v>
      </c>
      <c r="E7" s="1">
        <f t="shared" si="0"/>
        <v>0.45999999999999996</v>
      </c>
      <c r="F7" s="1" t="s">
        <v>136</v>
      </c>
      <c r="G7" s="1" t="s">
        <v>141</v>
      </c>
      <c r="H7" s="1" t="s">
        <v>11</v>
      </c>
      <c r="I7" s="1" t="s">
        <v>142</v>
      </c>
      <c r="J7" s="1" t="s">
        <v>143</v>
      </c>
      <c r="K7" s="1" t="s">
        <v>162</v>
      </c>
      <c r="L7" s="1" t="s">
        <v>162</v>
      </c>
    </row>
    <row r="8" spans="1:12" s="1" customFormat="1" ht="15.75" customHeight="1" x14ac:dyDescent="0.25">
      <c r="A8" s="1" t="s">
        <v>119</v>
      </c>
      <c r="B8" s="1" t="s">
        <v>144</v>
      </c>
      <c r="C8" s="1">
        <v>2</v>
      </c>
      <c r="D8" s="1">
        <v>0.01</v>
      </c>
      <c r="E8" s="1">
        <f t="shared" si="0"/>
        <v>0.02</v>
      </c>
      <c r="F8" s="1" t="s">
        <v>189</v>
      </c>
      <c r="G8" s="1" t="s">
        <v>190</v>
      </c>
      <c r="H8" s="1" t="s">
        <v>33</v>
      </c>
      <c r="I8" s="1" t="s">
        <v>167</v>
      </c>
      <c r="J8" s="1" t="s">
        <v>194</v>
      </c>
      <c r="K8" s="1" t="s">
        <v>165</v>
      </c>
      <c r="L8" s="1" t="s">
        <v>162</v>
      </c>
    </row>
    <row r="9" spans="1:12" s="1" customFormat="1" ht="15.75" customHeight="1" x14ac:dyDescent="0.25">
      <c r="A9" s="1" t="s">
        <v>120</v>
      </c>
      <c r="B9" s="1" t="s">
        <v>148</v>
      </c>
      <c r="C9" s="1">
        <v>10</v>
      </c>
      <c r="D9" s="1">
        <v>2.8000000000000001E-2</v>
      </c>
      <c r="E9" s="1">
        <f t="shared" si="0"/>
        <v>0.28000000000000003</v>
      </c>
      <c r="F9" s="1" t="s">
        <v>136</v>
      </c>
      <c r="G9" s="1" t="s">
        <v>145</v>
      </c>
      <c r="H9" s="1" t="s">
        <v>11</v>
      </c>
      <c r="I9" s="1" t="s">
        <v>146</v>
      </c>
      <c r="J9" s="1" t="s">
        <v>147</v>
      </c>
      <c r="K9" s="1" t="s">
        <v>162</v>
      </c>
      <c r="L9" s="1" t="s">
        <v>162</v>
      </c>
    </row>
    <row r="10" spans="1:12" s="1" customFormat="1" ht="15.75" customHeight="1" x14ac:dyDescent="0.25">
      <c r="A10" s="1" t="s">
        <v>121</v>
      </c>
      <c r="B10" s="1" t="s">
        <v>149</v>
      </c>
      <c r="C10" s="1">
        <v>1</v>
      </c>
      <c r="D10" s="1">
        <v>0.15</v>
      </c>
      <c r="E10" s="1">
        <f t="shared" si="0"/>
        <v>0.15</v>
      </c>
      <c r="F10" s="1" t="s">
        <v>150</v>
      </c>
      <c r="G10" s="1" t="s">
        <v>151</v>
      </c>
      <c r="H10" s="1" t="s">
        <v>13</v>
      </c>
      <c r="I10" s="1" t="s">
        <v>152</v>
      </c>
      <c r="J10" s="1" t="s">
        <v>153</v>
      </c>
      <c r="K10" s="1" t="s">
        <v>162</v>
      </c>
      <c r="L10" s="1" t="s">
        <v>162</v>
      </c>
    </row>
    <row r="11" spans="1:12" s="1" customFormat="1" ht="15.75" customHeight="1" x14ac:dyDescent="0.25">
      <c r="A11" s="1" t="s">
        <v>117</v>
      </c>
      <c r="B11" s="1" t="s">
        <v>135</v>
      </c>
      <c r="C11" s="1">
        <v>1</v>
      </c>
      <c r="D11" s="1">
        <v>0.15</v>
      </c>
      <c r="E11" s="1">
        <f t="shared" si="0"/>
        <v>0.15</v>
      </c>
      <c r="F11" s="1" t="s">
        <v>136</v>
      </c>
      <c r="G11" s="1" t="s">
        <v>137</v>
      </c>
      <c r="H11" s="1" t="s">
        <v>11</v>
      </c>
      <c r="I11" s="1" t="s">
        <v>138</v>
      </c>
      <c r="J11" s="1" t="s">
        <v>139</v>
      </c>
      <c r="K11" s="1" t="s">
        <v>162</v>
      </c>
      <c r="L11" s="1" t="s">
        <v>162</v>
      </c>
    </row>
    <row r="12" spans="1:12" s="1" customFormat="1" ht="15.75" customHeight="1" x14ac:dyDescent="0.25">
      <c r="A12" s="1" t="s">
        <v>16</v>
      </c>
      <c r="B12" s="1" t="s">
        <v>109</v>
      </c>
      <c r="C12" s="1">
        <v>50</v>
      </c>
      <c r="D12" s="1">
        <v>0.248</v>
      </c>
      <c r="E12" s="1">
        <f t="shared" si="0"/>
        <v>12.4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154</v>
      </c>
      <c r="K12" s="1" t="s">
        <v>162</v>
      </c>
      <c r="L12" s="1" t="s">
        <v>162</v>
      </c>
    </row>
    <row r="13" spans="1:12" s="1" customFormat="1" ht="15.75" customHeight="1" x14ac:dyDescent="0.25">
      <c r="A13" s="1" t="s">
        <v>17</v>
      </c>
      <c r="B13" s="1" t="s">
        <v>40</v>
      </c>
      <c r="C13" s="1">
        <v>1</v>
      </c>
      <c r="D13" s="1">
        <v>0.73</v>
      </c>
      <c r="E13" s="1">
        <f t="shared" si="0"/>
        <v>0.73</v>
      </c>
      <c r="F13" s="1" t="s">
        <v>186</v>
      </c>
      <c r="G13" s="5" t="s">
        <v>191</v>
      </c>
      <c r="H13" s="1" t="s">
        <v>33</v>
      </c>
      <c r="I13" s="1" t="s">
        <v>41</v>
      </c>
      <c r="J13" s="1" t="s">
        <v>171</v>
      </c>
      <c r="K13" s="1" t="s">
        <v>162</v>
      </c>
      <c r="L13" s="1" t="s">
        <v>162</v>
      </c>
    </row>
    <row r="14" spans="1:12" s="1" customFormat="1" ht="15.75" customHeight="1" x14ac:dyDescent="0.25">
      <c r="A14" s="1" t="s">
        <v>18</v>
      </c>
      <c r="B14" s="1" t="s">
        <v>50</v>
      </c>
      <c r="C14" s="1">
        <v>1</v>
      </c>
      <c r="D14" s="1">
        <v>0.98</v>
      </c>
      <c r="E14" s="1">
        <f t="shared" si="0"/>
        <v>0.98</v>
      </c>
      <c r="F14" s="1" t="s">
        <v>192</v>
      </c>
      <c r="G14" s="1" t="s">
        <v>193</v>
      </c>
      <c r="H14" s="1" t="s">
        <v>33</v>
      </c>
      <c r="I14" s="1" t="s">
        <v>49</v>
      </c>
      <c r="J14" s="1" t="s">
        <v>172</v>
      </c>
      <c r="K14" s="1" t="s">
        <v>162</v>
      </c>
      <c r="L14" s="1" t="s">
        <v>162</v>
      </c>
    </row>
    <row r="15" spans="1:12" s="1" customFormat="1" ht="15.75" customHeight="1" x14ac:dyDescent="0.25">
      <c r="A15" s="1" t="s">
        <v>19</v>
      </c>
      <c r="B15" s="1" t="s">
        <v>32</v>
      </c>
      <c r="C15" s="1">
        <v>1</v>
      </c>
      <c r="D15" s="1">
        <v>17.22</v>
      </c>
      <c r="E15" s="1">
        <f t="shared" si="0"/>
        <v>17.22</v>
      </c>
      <c r="F15" s="1" t="s">
        <v>157</v>
      </c>
      <c r="G15" s="1" t="s">
        <v>158</v>
      </c>
      <c r="H15" s="1" t="s">
        <v>33</v>
      </c>
      <c r="I15" s="1" t="s">
        <v>34</v>
      </c>
      <c r="J15" s="1" t="s">
        <v>156</v>
      </c>
      <c r="K15" s="1" t="s">
        <v>163</v>
      </c>
      <c r="L15" s="1" t="s">
        <v>165</v>
      </c>
    </row>
    <row r="16" spans="1:12" s="1" customFormat="1" ht="15.75" customHeight="1" x14ac:dyDescent="0.25">
      <c r="A16" s="1" t="s">
        <v>20</v>
      </c>
      <c r="B16" s="1" t="s">
        <v>55</v>
      </c>
      <c r="C16" s="1">
        <v>1</v>
      </c>
      <c r="D16" s="1">
        <v>1.21</v>
      </c>
      <c r="E16" s="1">
        <f t="shared" si="0"/>
        <v>1.21</v>
      </c>
      <c r="F16" s="1" t="s">
        <v>53</v>
      </c>
      <c r="G16" s="1" t="s">
        <v>52</v>
      </c>
      <c r="H16" s="1" t="s">
        <v>11</v>
      </c>
      <c r="I16" s="1" t="s">
        <v>54</v>
      </c>
      <c r="J16" s="1" t="s">
        <v>51</v>
      </c>
      <c r="K16" s="1" t="s">
        <v>162</v>
      </c>
      <c r="L16" s="1" t="s">
        <v>162</v>
      </c>
    </row>
    <row r="17" spans="1:12" s="1" customFormat="1" ht="15.75" customHeight="1" x14ac:dyDescent="0.25">
      <c r="A17" s="1" t="s">
        <v>10</v>
      </c>
      <c r="B17" s="1" t="s">
        <v>56</v>
      </c>
      <c r="C17" s="1">
        <v>1</v>
      </c>
      <c r="D17" s="1">
        <v>2.11</v>
      </c>
      <c r="E17" s="1">
        <f t="shared" si="0"/>
        <v>2.11</v>
      </c>
      <c r="F17" s="1" t="s">
        <v>58</v>
      </c>
      <c r="G17" s="1" t="s">
        <v>57</v>
      </c>
      <c r="H17" s="1" t="s">
        <v>11</v>
      </c>
      <c r="I17" s="1" t="s">
        <v>59</v>
      </c>
      <c r="J17" s="1" t="s">
        <v>60</v>
      </c>
      <c r="K17" s="1" t="s">
        <v>162</v>
      </c>
      <c r="L17" s="1" t="s">
        <v>162</v>
      </c>
    </row>
    <row r="18" spans="1:12" s="1" customFormat="1" ht="15.75" customHeight="1" x14ac:dyDescent="0.25">
      <c r="A18" s="1" t="s">
        <v>12</v>
      </c>
      <c r="B18" s="1" t="s">
        <v>70</v>
      </c>
      <c r="C18" s="1">
        <v>1</v>
      </c>
      <c r="D18" s="1">
        <v>2.5099999999999998</v>
      </c>
      <c r="E18" s="1">
        <f t="shared" si="0"/>
        <v>2.5099999999999998</v>
      </c>
      <c r="F18" s="1" t="s">
        <v>71</v>
      </c>
      <c r="G18" s="1" t="s">
        <v>72</v>
      </c>
      <c r="H18" s="1" t="s">
        <v>11</v>
      </c>
      <c r="I18" s="1" t="s">
        <v>73</v>
      </c>
      <c r="J18" s="1" t="s">
        <v>164</v>
      </c>
      <c r="K18" s="1" t="s">
        <v>166</v>
      </c>
      <c r="L18" s="1" t="s">
        <v>162</v>
      </c>
    </row>
    <row r="19" spans="1:12" s="1" customFormat="1" ht="15.75" customHeight="1" x14ac:dyDescent="0.25">
      <c r="A19" s="1" t="s">
        <v>21</v>
      </c>
      <c r="B19" s="1" t="s">
        <v>84</v>
      </c>
      <c r="C19" s="1">
        <v>1</v>
      </c>
      <c r="D19" s="1">
        <v>2.86</v>
      </c>
      <c r="E19" s="1">
        <f t="shared" si="0"/>
        <v>2.86</v>
      </c>
      <c r="F19" s="1" t="s">
        <v>80</v>
      </c>
      <c r="G19" s="1" t="s">
        <v>81</v>
      </c>
      <c r="H19" s="1" t="s">
        <v>11</v>
      </c>
      <c r="I19" s="1" t="s">
        <v>82</v>
      </c>
      <c r="J19" s="1" t="s">
        <v>83</v>
      </c>
      <c r="K19" s="1" t="s">
        <v>162</v>
      </c>
      <c r="L19" s="1" t="s">
        <v>162</v>
      </c>
    </row>
    <row r="20" spans="1:12" s="1" customFormat="1" ht="15.75" customHeight="1" x14ac:dyDescent="0.25">
      <c r="A20" s="1" t="s">
        <v>22</v>
      </c>
      <c r="B20" s="1" t="s">
        <v>85</v>
      </c>
      <c r="C20" s="1">
        <v>2</v>
      </c>
      <c r="D20" s="1">
        <v>0.5</v>
      </c>
      <c r="E20" s="1">
        <f t="shared" si="0"/>
        <v>1</v>
      </c>
      <c r="F20" s="1" t="s">
        <v>79</v>
      </c>
      <c r="G20" s="1" t="s">
        <v>86</v>
      </c>
      <c r="H20" s="1" t="s">
        <v>11</v>
      </c>
      <c r="I20" s="1" t="s">
        <v>87</v>
      </c>
      <c r="J20" s="1" t="s">
        <v>88</v>
      </c>
      <c r="K20" s="1" t="s">
        <v>162</v>
      </c>
      <c r="L20" s="1" t="s">
        <v>162</v>
      </c>
    </row>
    <row r="21" spans="1:12" s="1" customFormat="1" ht="15.75" customHeight="1" x14ac:dyDescent="0.25">
      <c r="A21" s="1" t="s">
        <v>25</v>
      </c>
      <c r="B21" s="1" t="s">
        <v>31</v>
      </c>
      <c r="C21" s="1">
        <v>1</v>
      </c>
      <c r="D21" s="1">
        <v>8.09</v>
      </c>
      <c r="E21" s="1">
        <f t="shared" si="0"/>
        <v>8.09</v>
      </c>
      <c r="F21" s="1" t="s">
        <v>161</v>
      </c>
      <c r="G21" s="1" t="s">
        <v>42</v>
      </c>
      <c r="H21" s="1" t="s">
        <v>33</v>
      </c>
      <c r="I21" s="1" t="s">
        <v>42</v>
      </c>
      <c r="J21" s="1" t="s">
        <v>155</v>
      </c>
      <c r="K21" s="1" t="s">
        <v>162</v>
      </c>
      <c r="L21" s="1" t="s">
        <v>162</v>
      </c>
    </row>
    <row r="22" spans="1:12" s="1" customFormat="1" ht="15.75" customHeight="1" x14ac:dyDescent="0.25">
      <c r="A22" s="1" t="s">
        <v>26</v>
      </c>
      <c r="B22" s="1" t="s">
        <v>89</v>
      </c>
      <c r="C22" s="1">
        <v>2</v>
      </c>
      <c r="D22" s="1">
        <v>0.15</v>
      </c>
      <c r="E22" s="1">
        <f t="shared" si="0"/>
        <v>0.3</v>
      </c>
      <c r="F22" s="1" t="s">
        <v>90</v>
      </c>
      <c r="G22" s="1" t="s">
        <v>91</v>
      </c>
      <c r="H22" s="1" t="s">
        <v>13</v>
      </c>
      <c r="I22" s="1" t="s">
        <v>92</v>
      </c>
      <c r="J22" s="1" t="s">
        <v>93</v>
      </c>
      <c r="K22" s="1" t="s">
        <v>162</v>
      </c>
      <c r="L22" s="1" t="s">
        <v>162</v>
      </c>
    </row>
    <row r="23" spans="1:12" s="1" customFormat="1" ht="15.75" customHeight="1" x14ac:dyDescent="0.25">
      <c r="A23" s="1" t="s">
        <v>27</v>
      </c>
      <c r="B23" s="1" t="s">
        <v>94</v>
      </c>
      <c r="C23" s="1">
        <v>1</v>
      </c>
      <c r="D23" s="1">
        <v>3.79</v>
      </c>
      <c r="E23" s="1">
        <f t="shared" si="0"/>
        <v>3.79</v>
      </c>
      <c r="F23" s="1" t="s">
        <v>95</v>
      </c>
      <c r="G23" s="1" t="s">
        <v>96</v>
      </c>
      <c r="H23" s="1" t="s">
        <v>13</v>
      </c>
      <c r="I23" s="1" t="s">
        <v>97</v>
      </c>
      <c r="J23" s="1" t="s">
        <v>98</v>
      </c>
      <c r="K23" s="1" t="s">
        <v>162</v>
      </c>
      <c r="L23" s="1" t="s">
        <v>162</v>
      </c>
    </row>
    <row r="24" spans="1:12" s="1" customFormat="1" ht="15.75" customHeight="1" x14ac:dyDescent="0.25">
      <c r="A24" s="1" t="s">
        <v>28</v>
      </c>
      <c r="B24" s="1" t="s">
        <v>103</v>
      </c>
      <c r="C24" s="1">
        <v>1</v>
      </c>
      <c r="D24" s="1">
        <v>0.41</v>
      </c>
      <c r="E24" s="1">
        <f t="shared" si="0"/>
        <v>0.41</v>
      </c>
      <c r="F24" s="1" t="s">
        <v>101</v>
      </c>
      <c r="G24" s="1" t="s">
        <v>100</v>
      </c>
      <c r="H24" s="1" t="s">
        <v>13</v>
      </c>
      <c r="I24" s="1" t="s">
        <v>99</v>
      </c>
      <c r="J24" s="1" t="s">
        <v>102</v>
      </c>
      <c r="K24" s="1" t="s">
        <v>162</v>
      </c>
      <c r="L24" s="1" t="s">
        <v>162</v>
      </c>
    </row>
    <row r="25" spans="1:12" s="1" customFormat="1" ht="15.75" customHeight="1" x14ac:dyDescent="0.25">
      <c r="A25" s="1" t="s">
        <v>29</v>
      </c>
      <c r="B25" s="1" t="s">
        <v>106</v>
      </c>
      <c r="C25" s="1">
        <v>1</v>
      </c>
      <c r="D25" s="1">
        <v>0.54</v>
      </c>
      <c r="E25" s="1">
        <f t="shared" si="0"/>
        <v>0.54</v>
      </c>
      <c r="F25" s="1" t="s">
        <v>90</v>
      </c>
      <c r="G25" s="1" t="s">
        <v>107</v>
      </c>
      <c r="H25" s="1" t="s">
        <v>13</v>
      </c>
      <c r="I25" s="1" t="s">
        <v>108</v>
      </c>
      <c r="J25" s="1" t="s">
        <v>105</v>
      </c>
      <c r="K25" s="1" t="s">
        <v>162</v>
      </c>
      <c r="L25" s="1" t="s">
        <v>162</v>
      </c>
    </row>
    <row r="26" spans="1:12" s="1" customFormat="1" ht="15.75" customHeight="1" x14ac:dyDescent="0.25">
      <c r="A26" s="1" t="s">
        <v>30</v>
      </c>
      <c r="B26" s="1" t="s">
        <v>74</v>
      </c>
      <c r="C26" s="1">
        <v>1</v>
      </c>
      <c r="D26" s="1">
        <v>1.1299999999999999</v>
      </c>
      <c r="E26" s="1">
        <f t="shared" si="0"/>
        <v>1.1299999999999999</v>
      </c>
      <c r="F26" s="1" t="s">
        <v>75</v>
      </c>
      <c r="G26" s="1" t="s">
        <v>76</v>
      </c>
      <c r="H26" s="1" t="s">
        <v>11</v>
      </c>
      <c r="I26" s="1" t="s">
        <v>77</v>
      </c>
      <c r="J26" s="1" t="s">
        <v>78</v>
      </c>
      <c r="K26" s="1" t="s">
        <v>162</v>
      </c>
      <c r="L26" s="1" t="s">
        <v>162</v>
      </c>
    </row>
    <row r="27" spans="1:12" s="1" customFormat="1" ht="15.75" customHeight="1" x14ac:dyDescent="0.25">
      <c r="B27" s="1" t="s">
        <v>38</v>
      </c>
      <c r="C27" s="1">
        <v>1</v>
      </c>
      <c r="D27" s="1">
        <v>0.12</v>
      </c>
      <c r="E27" s="1">
        <f t="shared" si="0"/>
        <v>0.12</v>
      </c>
      <c r="F27" s="1" t="s">
        <v>186</v>
      </c>
      <c r="G27" s="7" t="s">
        <v>188</v>
      </c>
      <c r="H27" s="1" t="s">
        <v>33</v>
      </c>
      <c r="I27" s="1" t="s">
        <v>39</v>
      </c>
      <c r="J27" s="1" t="s">
        <v>173</v>
      </c>
      <c r="K27" s="1" t="s">
        <v>162</v>
      </c>
      <c r="L27" s="1" t="s">
        <v>162</v>
      </c>
    </row>
    <row r="28" spans="1:12" s="1" customFormat="1" ht="15.75" customHeight="1" x14ac:dyDescent="0.25">
      <c r="B28" s="6" t="s">
        <v>187</v>
      </c>
      <c r="C28" s="1">
        <v>1</v>
      </c>
      <c r="D28" s="1">
        <v>4.1100000000000003</v>
      </c>
      <c r="E28" s="1">
        <f t="shared" si="0"/>
        <v>4.1100000000000003</v>
      </c>
      <c r="F28" s="1" t="s">
        <v>184</v>
      </c>
      <c r="G28" s="1" t="s">
        <v>185</v>
      </c>
      <c r="H28" s="1" t="s">
        <v>11</v>
      </c>
      <c r="I28" s="1" t="s">
        <v>183</v>
      </c>
      <c r="J28" s="1" t="s">
        <v>182</v>
      </c>
      <c r="K28" s="1" t="s">
        <v>162</v>
      </c>
      <c r="L28" s="1" t="s">
        <v>162</v>
      </c>
    </row>
    <row r="29" spans="1:12" s="1" customFormat="1" ht="15.75" customHeight="1" x14ac:dyDescent="0.25">
      <c r="A29" s="1" t="s">
        <v>47</v>
      </c>
      <c r="B29" s="1" t="s">
        <v>35</v>
      </c>
      <c r="C29" s="1">
        <v>2</v>
      </c>
      <c r="D29" s="1">
        <v>0.16</v>
      </c>
      <c r="E29" s="1">
        <f t="shared" si="0"/>
        <v>0.32</v>
      </c>
      <c r="F29" s="1" t="s">
        <v>170</v>
      </c>
      <c r="G29" s="5" t="s">
        <v>178</v>
      </c>
      <c r="H29" s="1" t="s">
        <v>33</v>
      </c>
      <c r="I29" s="1" t="s">
        <v>37</v>
      </c>
      <c r="J29" s="1" t="s">
        <v>168</v>
      </c>
      <c r="K29" s="1" t="s">
        <v>162</v>
      </c>
      <c r="L29" s="1" t="s">
        <v>162</v>
      </c>
    </row>
    <row r="30" spans="1:12" s="1" customFormat="1" ht="15.75" customHeight="1" x14ac:dyDescent="0.25">
      <c r="A30" s="1" t="s">
        <v>48</v>
      </c>
      <c r="B30" s="1" t="s">
        <v>36</v>
      </c>
      <c r="C30" s="1">
        <v>2</v>
      </c>
      <c r="D30" s="1">
        <v>0.74</v>
      </c>
      <c r="E30" s="1">
        <f t="shared" si="0"/>
        <v>1.48</v>
      </c>
      <c r="F30" s="1" t="s">
        <v>170</v>
      </c>
      <c r="G30" s="5" t="s">
        <v>179</v>
      </c>
      <c r="H30" s="1" t="s">
        <v>33</v>
      </c>
      <c r="I30" s="1" t="s">
        <v>104</v>
      </c>
      <c r="J30" s="1" t="s">
        <v>169</v>
      </c>
      <c r="K30" s="1" t="s">
        <v>162</v>
      </c>
      <c r="L30" s="1" t="s">
        <v>162</v>
      </c>
    </row>
    <row r="31" spans="1:12" s="1" customFormat="1" ht="15.75" customHeight="1" x14ac:dyDescent="0.25">
      <c r="B31" s="1" t="s">
        <v>45</v>
      </c>
      <c r="C31" s="1">
        <v>4</v>
      </c>
      <c r="D31" s="1">
        <v>0.6</v>
      </c>
      <c r="E31" s="1">
        <f t="shared" si="0"/>
        <v>2.4</v>
      </c>
      <c r="F31" s="1" t="s">
        <v>176</v>
      </c>
      <c r="G31" s="1" t="s">
        <v>177</v>
      </c>
      <c r="H31" s="1" t="s">
        <v>33</v>
      </c>
      <c r="I31" s="1" t="s">
        <v>46</v>
      </c>
      <c r="J31" s="1" t="s">
        <v>174</v>
      </c>
      <c r="K31" s="1" t="s">
        <v>165</v>
      </c>
      <c r="L31" s="1" t="s">
        <v>162</v>
      </c>
    </row>
    <row r="32" spans="1:12" s="1" customFormat="1" ht="15.75" customHeight="1" x14ac:dyDescent="0.25">
      <c r="B32" s="1" t="s">
        <v>43</v>
      </c>
      <c r="C32" s="1">
        <v>4</v>
      </c>
      <c r="D32" s="1">
        <v>0.3</v>
      </c>
      <c r="E32" s="1">
        <f t="shared" si="0"/>
        <v>1.2</v>
      </c>
      <c r="F32" s="1" t="s">
        <v>180</v>
      </c>
      <c r="G32" s="5" t="s">
        <v>181</v>
      </c>
      <c r="H32" s="1" t="s">
        <v>33</v>
      </c>
      <c r="I32" s="1" t="s">
        <v>44</v>
      </c>
      <c r="J32" s="1" t="s">
        <v>175</v>
      </c>
      <c r="K32" s="1" t="s">
        <v>165</v>
      </c>
      <c r="L32" s="1" t="s">
        <v>162</v>
      </c>
    </row>
    <row r="33" spans="1:29" ht="13.2" x14ac:dyDescent="0.25">
      <c r="A33" s="2"/>
      <c r="B33" s="2"/>
      <c r="C33" s="2"/>
      <c r="D33" s="3" t="s">
        <v>15</v>
      </c>
      <c r="E33" s="4">
        <f>SUM(E2:E32)</f>
        <v>69.69</v>
      </c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</sheetData>
  <hyperlinks>
    <hyperlink ref="J16" r:id="rId1" xr:uid="{8349CE8C-0C52-448F-9B69-8039CA04632E}"/>
    <hyperlink ref="J17" r:id="rId2" xr:uid="{0EEE762B-8B02-4D1E-A915-F52AA944C7EE}"/>
    <hyperlink ref="J3" r:id="rId3" xr:uid="{D8C78123-9468-4F02-9E75-CAD47A26535B}"/>
    <hyperlink ref="J2" r:id="rId4" xr:uid="{41A54ED6-584E-4C43-83B3-41F0CA4ED48F}"/>
    <hyperlink ref="J26" r:id="rId5" xr:uid="{D0945881-C3D2-47FC-BE55-F68930693F37}"/>
    <hyperlink ref="J19" r:id="rId6" xr:uid="{9D2072DF-41A7-43D2-9A0D-E4FA52AF7795}"/>
    <hyperlink ref="J20" r:id="rId7" xr:uid="{4A84D086-E369-4A47-B051-47D95D03613E}"/>
    <hyperlink ref="J22" r:id="rId8" xr:uid="{5CC994D4-65B9-4473-BC89-FE67898DC555}"/>
    <hyperlink ref="J23" r:id="rId9" xr:uid="{51822026-9BF9-44D9-B9FC-7D37860764F8}"/>
    <hyperlink ref="J24" r:id="rId10" xr:uid="{58FCF49B-05E8-448A-84D2-11DFE9BA43D8}"/>
    <hyperlink ref="J25" r:id="rId11" xr:uid="{CD391504-342F-4BB7-BD16-A7C19CA3C7E1}"/>
    <hyperlink ref="F5" r:id="rId12" display="https://au.mouser.com/manufacturer/murataelectronics/" xr:uid="{D2DF2AC6-3716-4F4E-9B14-FB187F2C040B}"/>
    <hyperlink ref="J5" r:id="rId13" xr:uid="{0765A752-1134-4AB2-83B3-65D72E431449}"/>
    <hyperlink ref="F6" r:id="rId14" display="https://au.mouser.com/manufacturer/taiyo-yuden/" xr:uid="{824DED94-A93E-4BFD-B3F9-0959ECB2362A}"/>
    <hyperlink ref="J6" r:id="rId15" xr:uid="{1A7587A5-36EF-4F0C-848C-AC1F032BF744}"/>
    <hyperlink ref="F4" r:id="rId16" display="https://au.mouser.com/manufacturer/kemet-electronics/" xr:uid="{06EA4EB8-0320-44D7-BB92-3D6703E75BDE}"/>
    <hyperlink ref="J4" r:id="rId17" xr:uid="{1651E02C-03F6-479B-83D1-5C38882D2F9B}"/>
    <hyperlink ref="J7" r:id="rId18" xr:uid="{611754EE-38EA-4D70-92A1-985B56E7A4C0}"/>
    <hyperlink ref="J9" r:id="rId19" xr:uid="{3228705E-1617-4DF3-87F4-2A19EF995C0B}"/>
    <hyperlink ref="F10" r:id="rId20" display="https://au.mouser.com/manufacturer/yageo/" xr:uid="{5A060EC0-E86C-4AE2-BE8C-E3BF7DA9EC42}"/>
    <hyperlink ref="J10" r:id="rId21" xr:uid="{BD2089E2-261B-4C2F-89DD-0969480AB218}"/>
    <hyperlink ref="J21" r:id="rId22" xr:uid="{EC7A8B6C-82E6-4214-9A3D-5E5CCF698F91}"/>
    <hyperlink ref="J12" r:id="rId23" xr:uid="{C5349CE0-3A69-4082-BFDB-6D30C9D2B1E2}"/>
    <hyperlink ref="J15" r:id="rId24" xr:uid="{AB53FE5A-B828-4FEE-BF9D-914BC63DA142}"/>
    <hyperlink ref="J18" r:id="rId25" xr:uid="{AD280AC9-A154-429E-92F3-FD3F18E3E84E}"/>
    <hyperlink ref="J29" r:id="rId26" xr:uid="{ED9BC919-31B2-4A7F-AB28-8B1C54849CEE}"/>
    <hyperlink ref="J30" r:id="rId27" xr:uid="{E69594A4-E538-4B52-8B55-0870A4B0DD4E}"/>
    <hyperlink ref="F30" r:id="rId28" display="https://www.digikey.com.au/en/supplier-centers/k/keystone-electronics" xr:uid="{A866BD7A-0017-4F2B-ABE1-355BF1ED5DF8}"/>
    <hyperlink ref="J13" r:id="rId29" xr:uid="{01AD0091-FB8A-4937-A8ED-FFA172D0FBEA}"/>
    <hyperlink ref="J14" r:id="rId30" xr:uid="{127F7FF2-6E4F-495F-B739-E59765E420DC}"/>
    <hyperlink ref="J27" r:id="rId31" xr:uid="{281AD7C7-2D1C-4134-8947-CDD8E0B7F7A0}"/>
    <hyperlink ref="J31" r:id="rId32" xr:uid="{5D26E605-EF60-4353-BD32-1FA425B25E67}"/>
    <hyperlink ref="J32" r:id="rId33" xr:uid="{EAA7FCBE-FA05-4F60-9B29-1392E08A0F06}"/>
    <hyperlink ref="F29" r:id="rId34" display="https://www.digikey.com.au/en/supplier-centers/k/keystone-electronics" xr:uid="{EE5BA2F1-02CC-4DC4-ADBE-E88524E51769}"/>
  </hyperlinks>
  <pageMargins left="0.7" right="0.7" top="0.75" bottom="0.75" header="0.3" footer="0.3"/>
  <pageSetup orientation="portrait" r:id="rId35"/>
  <ignoredErrors>
    <ignoredError sqref="I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Lippiatt</dc:creator>
  <cp:lastModifiedBy>Gabriel Lippiatt</cp:lastModifiedBy>
  <dcterms:created xsi:type="dcterms:W3CDTF">2019-10-11T10:40:31Z</dcterms:created>
  <dcterms:modified xsi:type="dcterms:W3CDTF">2019-10-20T16:53:47Z</dcterms:modified>
</cp:coreProperties>
</file>