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abriel.ntwari\Desktop\MINISTRY_DOC\NST2\dash\"/>
    </mc:Choice>
  </mc:AlternateContent>
  <xr:revisionPtr revIDLastSave="0" documentId="13_ncr:1_{CE99AF50-20EE-4584-AB20-D9148E95EEEE}" xr6:coauthVersionLast="47" xr6:coauthVersionMax="47" xr10:uidLastSave="{00000000-0000-0000-0000-000000000000}"/>
  <bookViews>
    <workbookView xWindow="-96" yWindow="-96" windowWidth="23232" windowHeight="13872" xr2:uid="{00000000-000D-0000-FFFF-FFFF00000000}"/>
  </bookViews>
  <sheets>
    <sheet name="jrl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2" i="1" l="1"/>
  <c r="J92" i="1"/>
  <c r="K91" i="1"/>
  <c r="H91" i="1"/>
  <c r="J91" i="1" s="1"/>
  <c r="I90" i="1"/>
  <c r="K90" i="1" s="1"/>
  <c r="H90" i="1"/>
  <c r="J90" i="1" s="1"/>
  <c r="I89" i="1"/>
  <c r="K89" i="1" s="1"/>
  <c r="H89" i="1"/>
  <c r="J89" i="1" s="1"/>
  <c r="I88" i="1"/>
  <c r="K88" i="1" s="1"/>
  <c r="H88" i="1"/>
  <c r="J88" i="1" s="1"/>
  <c r="J87" i="1"/>
  <c r="I87" i="1"/>
  <c r="K87" i="1" s="1"/>
  <c r="H87" i="1"/>
  <c r="J86" i="1"/>
  <c r="I86" i="1"/>
  <c r="K86" i="1" s="1"/>
  <c r="H86" i="1"/>
  <c r="I85" i="1"/>
  <c r="K85" i="1" s="1"/>
  <c r="H85" i="1"/>
  <c r="J85" i="1" s="1"/>
  <c r="I84" i="1"/>
  <c r="K84" i="1" s="1"/>
  <c r="H84" i="1"/>
  <c r="J84" i="1" s="1"/>
  <c r="I83" i="1"/>
  <c r="K83" i="1" s="1"/>
  <c r="H83" i="1"/>
  <c r="J83" i="1" s="1"/>
  <c r="K82" i="1"/>
  <c r="J82" i="1"/>
  <c r="K81" i="1"/>
  <c r="H81" i="1"/>
  <c r="J81" i="1" s="1"/>
  <c r="K80" i="1"/>
  <c r="J80" i="1"/>
  <c r="K79" i="1"/>
  <c r="J79" i="1"/>
  <c r="K78" i="1"/>
  <c r="J78" i="1"/>
  <c r="I77" i="1"/>
  <c r="K77" i="1" s="1"/>
  <c r="H77" i="1"/>
  <c r="J77" i="1" s="1"/>
  <c r="I76" i="1"/>
  <c r="K76" i="1" s="1"/>
  <c r="H76" i="1"/>
  <c r="J76" i="1" s="1"/>
  <c r="I75" i="1"/>
  <c r="K75" i="1" s="1"/>
  <c r="H75" i="1"/>
  <c r="J75" i="1" s="1"/>
  <c r="I74" i="1"/>
  <c r="K74" i="1" s="1"/>
  <c r="H74" i="1"/>
  <c r="J74" i="1" s="1"/>
  <c r="I73" i="1"/>
  <c r="K73" i="1" s="1"/>
  <c r="H73" i="1"/>
  <c r="J73" i="1" s="1"/>
  <c r="I72" i="1"/>
  <c r="K72" i="1" s="1"/>
  <c r="H72" i="1"/>
  <c r="J72" i="1" s="1"/>
  <c r="I71" i="1"/>
  <c r="K71" i="1" s="1"/>
  <c r="H71" i="1"/>
  <c r="J71" i="1" s="1"/>
  <c r="I70" i="1"/>
  <c r="K70" i="1" s="1"/>
  <c r="H70" i="1"/>
  <c r="J70" i="1" s="1"/>
  <c r="I69" i="1"/>
  <c r="K69" i="1" s="1"/>
  <c r="H69" i="1"/>
  <c r="J69" i="1" s="1"/>
  <c r="I68" i="1"/>
  <c r="K68" i="1" s="1"/>
  <c r="H68" i="1"/>
  <c r="J68" i="1" s="1"/>
  <c r="I67" i="1"/>
  <c r="K67" i="1" s="1"/>
  <c r="H67" i="1"/>
  <c r="J67" i="1" s="1"/>
  <c r="I66" i="1"/>
  <c r="K66" i="1" s="1"/>
  <c r="H66" i="1"/>
  <c r="J66" i="1" s="1"/>
  <c r="J65" i="1"/>
  <c r="I65" i="1"/>
  <c r="K65" i="1" s="1"/>
  <c r="K64" i="1"/>
  <c r="J64" i="1"/>
  <c r="J63" i="1"/>
  <c r="I63" i="1"/>
  <c r="K63" i="1" s="1"/>
  <c r="I62" i="1"/>
  <c r="K62" i="1" s="1"/>
  <c r="H62" i="1"/>
  <c r="J62" i="1" s="1"/>
  <c r="I61" i="1"/>
  <c r="K61" i="1" s="1"/>
  <c r="H61" i="1"/>
  <c r="J61" i="1" s="1"/>
  <c r="I60" i="1"/>
  <c r="K60" i="1" s="1"/>
  <c r="H60" i="1"/>
  <c r="J60" i="1" s="1"/>
  <c r="J59" i="1"/>
  <c r="I59" i="1"/>
  <c r="K59" i="1" s="1"/>
  <c r="K58" i="1"/>
  <c r="I58" i="1"/>
  <c r="H58" i="1"/>
  <c r="J58" i="1" s="1"/>
  <c r="K57" i="1"/>
  <c r="I57" i="1"/>
  <c r="H57" i="1"/>
  <c r="J57" i="1" s="1"/>
  <c r="I56" i="1"/>
  <c r="K56" i="1" s="1"/>
  <c r="H56" i="1"/>
  <c r="J56" i="1" s="1"/>
  <c r="I55" i="1"/>
  <c r="K55" i="1" s="1"/>
  <c r="H55" i="1"/>
  <c r="J55" i="1" s="1"/>
  <c r="I54" i="1"/>
  <c r="K54" i="1" s="1"/>
  <c r="H54" i="1"/>
  <c r="J54" i="1" s="1"/>
  <c r="K53" i="1"/>
  <c r="I53" i="1"/>
  <c r="H53" i="1"/>
  <c r="J53" i="1" s="1"/>
  <c r="K52" i="1"/>
  <c r="I52" i="1"/>
  <c r="H52" i="1"/>
  <c r="J52" i="1" s="1"/>
  <c r="I51" i="1"/>
  <c r="K51" i="1" s="1"/>
  <c r="H51" i="1"/>
  <c r="J51" i="1" s="1"/>
  <c r="I50" i="1"/>
  <c r="K50" i="1" s="1"/>
  <c r="H50" i="1"/>
  <c r="J50" i="1" s="1"/>
  <c r="I49" i="1"/>
  <c r="K49" i="1" s="1"/>
  <c r="H49" i="1"/>
  <c r="J49" i="1" s="1"/>
  <c r="K48" i="1"/>
  <c r="I48" i="1"/>
  <c r="H48" i="1"/>
  <c r="J48" i="1" s="1"/>
  <c r="K47" i="1"/>
  <c r="I47" i="1"/>
  <c r="H47" i="1"/>
  <c r="J47" i="1" s="1"/>
  <c r="I46" i="1"/>
  <c r="K46" i="1" s="1"/>
  <c r="H46" i="1"/>
  <c r="J46" i="1" s="1"/>
  <c r="I45" i="1"/>
  <c r="K45" i="1" s="1"/>
  <c r="H45" i="1"/>
  <c r="J45" i="1" s="1"/>
  <c r="I44" i="1"/>
  <c r="K44" i="1" s="1"/>
  <c r="H44" i="1"/>
  <c r="J44" i="1" s="1"/>
  <c r="K43" i="1"/>
  <c r="I43" i="1"/>
  <c r="H43" i="1"/>
  <c r="J43" i="1" s="1"/>
  <c r="K42" i="1"/>
  <c r="I42" i="1"/>
  <c r="H42" i="1"/>
  <c r="J42" i="1" s="1"/>
  <c r="I41" i="1"/>
  <c r="K41" i="1" s="1"/>
  <c r="H41" i="1"/>
  <c r="J41" i="1" s="1"/>
  <c r="I40" i="1"/>
  <c r="K40" i="1" s="1"/>
  <c r="H40" i="1"/>
  <c r="J40" i="1" s="1"/>
  <c r="I39" i="1"/>
  <c r="K39" i="1" s="1"/>
  <c r="H39" i="1"/>
  <c r="J39" i="1" s="1"/>
  <c r="K38" i="1"/>
  <c r="I38" i="1"/>
  <c r="H38" i="1"/>
  <c r="J38" i="1" s="1"/>
  <c r="K37" i="1"/>
  <c r="I37" i="1"/>
  <c r="H37" i="1"/>
  <c r="J37" i="1" s="1"/>
  <c r="I36" i="1"/>
  <c r="K36" i="1" s="1"/>
  <c r="H36" i="1"/>
  <c r="J36" i="1" s="1"/>
  <c r="I35" i="1"/>
  <c r="K35" i="1" s="1"/>
  <c r="H35" i="1"/>
  <c r="J35" i="1" s="1"/>
  <c r="I34" i="1"/>
  <c r="K34" i="1" s="1"/>
  <c r="H34" i="1"/>
  <c r="J34" i="1" s="1"/>
  <c r="K33" i="1"/>
  <c r="I33" i="1"/>
  <c r="H33" i="1"/>
  <c r="J33" i="1" s="1"/>
  <c r="K32" i="1"/>
  <c r="I32" i="1"/>
  <c r="H32" i="1"/>
  <c r="J32" i="1" s="1"/>
  <c r="I31" i="1"/>
  <c r="K31" i="1" s="1"/>
  <c r="H31" i="1"/>
  <c r="J31" i="1" s="1"/>
  <c r="I30" i="1"/>
  <c r="K30" i="1" s="1"/>
  <c r="H30" i="1"/>
  <c r="J30" i="1" s="1"/>
  <c r="I29" i="1"/>
  <c r="K29" i="1" s="1"/>
  <c r="H29" i="1"/>
  <c r="J29" i="1" s="1"/>
  <c r="K28" i="1"/>
  <c r="I28" i="1"/>
  <c r="H28" i="1"/>
  <c r="J28" i="1" s="1"/>
  <c r="K27" i="1"/>
  <c r="I27" i="1"/>
  <c r="H27" i="1"/>
  <c r="J27" i="1" s="1"/>
  <c r="I26" i="1"/>
  <c r="K26" i="1" s="1"/>
  <c r="H26" i="1"/>
  <c r="J26" i="1" s="1"/>
  <c r="I25" i="1"/>
  <c r="K25" i="1" s="1"/>
  <c r="H25" i="1"/>
  <c r="J25" i="1" s="1"/>
  <c r="I24" i="1"/>
  <c r="K24" i="1" s="1"/>
  <c r="H24" i="1"/>
  <c r="J24" i="1" s="1"/>
  <c r="K21" i="1"/>
  <c r="J21" i="1"/>
  <c r="K20" i="1"/>
  <c r="J20" i="1"/>
  <c r="K19" i="1"/>
  <c r="I19" i="1"/>
  <c r="H19" i="1"/>
  <c r="J19" i="1" s="1"/>
  <c r="I18" i="1"/>
  <c r="K18" i="1" s="1"/>
  <c r="H18" i="1"/>
  <c r="J18" i="1" s="1"/>
  <c r="I17" i="1"/>
  <c r="K17" i="1" s="1"/>
  <c r="H17" i="1"/>
  <c r="J17" i="1" s="1"/>
  <c r="I16" i="1"/>
  <c r="K16" i="1" s="1"/>
  <c r="H16" i="1"/>
  <c r="J16" i="1" s="1"/>
  <c r="K15" i="1"/>
  <c r="J15" i="1"/>
  <c r="K14" i="1"/>
  <c r="J14" i="1"/>
  <c r="K13" i="1"/>
  <c r="J13" i="1"/>
  <c r="I12" i="1"/>
  <c r="K12" i="1" s="1"/>
  <c r="H12" i="1"/>
  <c r="J12" i="1" s="1"/>
  <c r="K11" i="1"/>
  <c r="J11" i="1"/>
  <c r="I10" i="1"/>
  <c r="K10" i="1" s="1"/>
  <c r="H10" i="1"/>
  <c r="J10" i="1" s="1"/>
  <c r="I9" i="1"/>
  <c r="K9" i="1" s="1"/>
  <c r="H9" i="1"/>
  <c r="J9" i="1" s="1"/>
  <c r="K8" i="1"/>
  <c r="I8" i="1"/>
  <c r="H8" i="1"/>
  <c r="J8" i="1" s="1"/>
  <c r="K7" i="1"/>
  <c r="I7" i="1"/>
  <c r="H7" i="1"/>
  <c r="J7" i="1" s="1"/>
  <c r="I6" i="1"/>
  <c r="K6" i="1" s="1"/>
  <c r="H6" i="1"/>
  <c r="J6" i="1" s="1"/>
  <c r="I5" i="1"/>
  <c r="K5" i="1" s="1"/>
  <c r="H5" i="1"/>
  <c r="J5" i="1" s="1"/>
  <c r="I4" i="1"/>
  <c r="K4" i="1" s="1"/>
  <c r="H4" i="1"/>
  <c r="J4" i="1" s="1"/>
  <c r="K3" i="1"/>
  <c r="I3" i="1"/>
  <c r="H3" i="1"/>
  <c r="J3" i="1" s="1"/>
  <c r="K2" i="1"/>
  <c r="I2" i="1"/>
  <c r="H2" i="1"/>
  <c r="J2" i="1" s="1"/>
</calcChain>
</file>

<file path=xl/sharedStrings.xml><?xml version="1.0" encoding="utf-8"?>
<sst xmlns="http://schemas.openxmlformats.org/spreadsheetml/2006/main" count="789" uniqueCount="467">
  <si>
    <t>Outcome</t>
  </si>
  <si>
    <t>Indicators</t>
  </si>
  <si>
    <t>Units</t>
  </si>
  <si>
    <t>Baseline</t>
  </si>
  <si>
    <t>2024/25 Target</t>
  </si>
  <si>
    <t xml:space="preserve">2024/25 Actual Target (according to allocated budget) </t>
  </si>
  <si>
    <t>Current progress</t>
  </si>
  <si>
    <t>Percentage Progress based on 2024/25 Target</t>
  </si>
  <si>
    <t>Percentage Progress based on 2026/27 Target</t>
  </si>
  <si>
    <t>Status based on 2024/25 Target</t>
  </si>
  <si>
    <t>Status based on NST2 Midterm target</t>
  </si>
  <si>
    <t>Major drivers of performance</t>
  </si>
  <si>
    <t>Challenges</t>
  </si>
  <si>
    <t>Catch up Plans</t>
  </si>
  <si>
    <t>2025/26 Actual Target (according to available budget)</t>
  </si>
  <si>
    <t>Current progress (2024/25) detailed</t>
  </si>
  <si>
    <t>Target 2025/26</t>
  </si>
  <si>
    <t>2026/27 Target</t>
  </si>
  <si>
    <t>Target 2027/28</t>
  </si>
  <si>
    <t>Target 2028/29</t>
  </si>
  <si>
    <t>Responsibility for Reporting</t>
  </si>
  <si>
    <t>Data source (e.g. Report)</t>
  </si>
  <si>
    <t>Enhanced rule of law to promote accountable governance and a culture of peace</t>
  </si>
  <si>
    <t>The level of Rule of Law</t>
  </si>
  <si>
    <t>Percent</t>
  </si>
  <si>
    <t xml:space="preserve">There was an improvement in : 
Access to justice: 86.02%
Performance of the Prosecution: 90.17%
Performance of the Judiciary: 78.53%
 </t>
  </si>
  <si>
    <t xml:space="preserve">1. Some priorities like Decentralization MAJ, annual Legal aid weeks, legal awareness, etc were not done  due to limted budget;
2. Problem of backlogs in courts; 
3.Low rate of Judgement execution even though there has been an improvement; 
4. Huge criminal cases entering in NPPA. </t>
  </si>
  <si>
    <t xml:space="preserve">Involving all stakeholders in availing financial means to implement innovations for improving delivery of justice and implementation of ADR and criminal justice delivery
</t>
  </si>
  <si>
    <t>MINIJUST</t>
  </si>
  <si>
    <t>RGS 2024 edition</t>
  </si>
  <si>
    <t>Improved Universal access to quality justice and reduced cases backlog</t>
  </si>
  <si>
    <t>Level of access to Justice (KPI)</t>
  </si>
  <si>
    <t xml:space="preserve">1.  Promotion of ADR through   court annex mediation, establishment of one ADR centre at Kigali, raising awareness among communities; 
2. Improved coordination between different justice institutions that provide legal aid services. Also, improved service delivery in judgement execution through online judgement exection, training of end users, etc 
</t>
  </si>
  <si>
    <t xml:space="preserve">1. Limited budget and delay in procurement process  for ADR and criminal justice policies legal frameworks;  
2. Decentralization of MAJ, annual Legal aid weeks, legal awareness, etc were not done  due to limted budget  </t>
  </si>
  <si>
    <t xml:space="preserve">Involving all stakeholders in availing financial means to implement innovations for improved delivery of justice. </t>
  </si>
  <si>
    <t xml:space="preserve">86.02%
</t>
  </si>
  <si>
    <t>Alternative Dispute Resolution (ADR) and Criminal Justice Policies implemented</t>
  </si>
  <si>
    <t>% of case backlogs (KPI)</t>
  </si>
  <si>
    <t>1. Hiring contractual judges and registrars   
2.Using Court annexed Mediation and Plea gaining
3.Using Precedent in case management</t>
  </si>
  <si>
    <t>1. Increasing number of entering cases 93,268 in 2020/2021 to 107,315 in 2024/2025  
2. Little increase of number of judges from 309 in 2020/2021 to 316 in 2023/2024  
3. Inadequate and insufficient courtrooms and equipment</t>
  </si>
  <si>
    <t xml:space="preserve">In short term, Judiciary has planned: 
 (1) continuing the use of contractual judges and registrars to reduce the case backlog and in Long term measures,
 (2) Restructuring the Judiciary: to increase the number of judges and registrars, to raise the standards of staff to attract and retain talented judges and judicial officers. 
(3) Continuing the use of court annexed Mediation and Plea gaining 
 (4) Continuing the use of precedent </t>
  </si>
  <si>
    <t>Judiciary</t>
  </si>
  <si>
    <t>Judiciary quarterly report</t>
  </si>
  <si>
    <t>Reduced % of unsentenced detainees (SDGs)</t>
  </si>
  <si>
    <t xml:space="preserve">1. Additional judges and registrars in handling existing cases
2. Use of ADR and plea bargaining mechanisms where for example, From July 2023 to June 2024; 1395 cases were closed using mediation channel. And from July 2023 to June 2024, 2525 cases were closed by Plea- Bargaining channels
3. Use of e-courts where Rubavu, Nyarugenge,Rwamagana Correctional Facilities are currently well equipped     </t>
  </si>
  <si>
    <t>1. Increasing number of entering cases 93,268 in 2020/2021 to 107,315 in 2024/2025  
2. Little increase of number of judges from 309 in 2020/2021 to 316 in 2023/2024
3. Inadequate and insufficient courtrooms and equipment</t>
  </si>
  <si>
    <t>RCS</t>
  </si>
  <si>
    <t xml:space="preserve">MININTER report </t>
  </si>
  <si>
    <t>% of cases received and settled through Alternative mechanisms and plea bargaining</t>
  </si>
  <si>
    <t>Availability of funds and willingness  to use ADR and plea bargaining mechanisms</t>
  </si>
  <si>
    <t xml:space="preserve">1. Non availability of enough resources to implement various innovations in ADR and Criminal Justice Policies 
2. Lack of legal frameworks implementing ADR and Criminal Justice Policies </t>
  </si>
  <si>
    <t xml:space="preserve">1. Involving all stakeholders in availing financial means to implement innovations in ADR and Criminal Justice Policies </t>
  </si>
  <si>
    <t>MINIJUST
Judiciary
NPPA
RIB</t>
  </si>
  <si>
    <t>% of Disputes handled by Abunzi Committees</t>
  </si>
  <si>
    <t xml:space="preserve">1. Increased commitment of Abunzi in handling cases received; 
2. Training and coaching sessions provided to Abunzi which increased capacity and professionalism of Abunzi </t>
  </si>
  <si>
    <t xml:space="preserve">1. Low budget allocated is the basis of not timely ensuring the Abunzi capacity building in general (training and coaching of Abunzi, provision of communication , provision of bicycles)
2. The Abunzi compentency was outdated. For example,it is not easy to find the land of 3 million in almost cities    </t>
  </si>
  <si>
    <t xml:space="preserve">1. MINIJUST to advocate for increased budget for Abunzi priorities;
2. Involve various stakeholders in finding financial means to ensure capacity building for Abunzi </t>
  </si>
  <si>
    <t xml:space="preserve">99.5%
</t>
  </si>
  <si>
    <t xml:space="preserve">MINIJUST quarterly report </t>
  </si>
  <si>
    <t>Inclusive Institutional capacity development of justice sector enhanced</t>
  </si>
  <si>
    <t>Independence of courts (AU Agenda 63)</t>
  </si>
  <si>
    <t>Implementing the Law nº 012/2018 of 04/04/2018 determining the Organization and Functioning of the Judiciary</t>
  </si>
  <si>
    <t>Judicial career development has not yet been implemented, limiting the Judiciary’s ability to independently and autonomously manage its operations and develop the strategies necessary to fulfill its mission.</t>
  </si>
  <si>
    <t>Restructure the Judiciary to enable it to govern its own structure, organization, functioning, court procedures, jurisdiction of courts, and the living standards of its personnel</t>
  </si>
  <si>
    <t xml:space="preserve">Judiciary </t>
  </si>
  <si>
    <t>Judge cases ratio per month (Cases to number of Judges)</t>
  </si>
  <si>
    <t>'</t>
  </si>
  <si>
    <t>1. Hiring contractual judges and registrars     
2.Using Court annexed Mediation and Plea gaining
3.Using Precedent in case management</t>
  </si>
  <si>
    <t xml:space="preserve">In short term, Judiciary has planned: 
 (1) continuing the use of contractual judges and registrars to reduce the case backlog and in Long term measures,
 (2) Restructuring the Judiciary: to increase the number of judges and registrars, to raise the standards of staff to attract and retain talented judges and judicial officers. 
(3) Continuing the use of court annexed Mediation and Plea gaining 
 (4) Continuing the use of precedent </t>
  </si>
  <si>
    <t>26 cases were judged per Judge per month.</t>
  </si>
  <si>
    <t>JUDICIARY</t>
  </si>
  <si>
    <t>Performance of the prosecution</t>
  </si>
  <si>
    <t>1. Problem of backlogs in courts  
2.Huge number of non execution of court decisions
3. Huge criminal cases entering in NPPA</t>
  </si>
  <si>
    <t>NPPA is seeking a temporary solution by requesting a budget to recruit 70 contractual prosecutors for ending the all problems related to a big number cases entering in NPPA.</t>
  </si>
  <si>
    <t>NPPA</t>
  </si>
  <si>
    <t xml:space="preserve">RGS report </t>
  </si>
  <si>
    <t>Rate of cases closed by NPPA due to the lack of evidence against those submitted by RIB</t>
  </si>
  <si>
    <t>TBD</t>
  </si>
  <si>
    <t>Decrease of 2</t>
  </si>
  <si>
    <t>N/A</t>
  </si>
  <si>
    <t>RIB staff must continue making efforts to submit high-quality case files in order to reduce the number of cases closed at the NPPA level</t>
  </si>
  <si>
    <t>NPPA plans to strengthening the level of collaboration with RIB in order to reduce the cases sent to NPPA without evidences</t>
  </si>
  <si>
    <t>2% decreased</t>
  </si>
  <si>
    <t xml:space="preserve">NPPA quarterly report </t>
  </si>
  <si>
    <t xml:space="preserve">Gender based violence cases prosecuted </t>
  </si>
  <si>
    <t xml:space="preserve">NPPA gave the special priority  to the GBV cases where at least one prosecutor was apointed at each intermediate level. </t>
  </si>
  <si>
    <t>The main challenge for GBV is a difficulities of getting a vidences</t>
  </si>
  <si>
    <t>NPPA plan to continue with the same strategy in order to increase the quality of gbv cases.</t>
  </si>
  <si>
    <t>NPPA Report</t>
  </si>
  <si>
    <t>NPPA quarterly Report</t>
  </si>
  <si>
    <t>Proportion of ever-partnered women and girls aged 15 years and older subjected to physical, sexual or psychological violence by a current or former intimate partner in the DHS previous 12 months, by form of violence and by age (SDG 5.2.1)</t>
  </si>
  <si>
    <t>19.7%-According to DHS 2019/20</t>
  </si>
  <si>
    <t>NISR</t>
  </si>
  <si>
    <t>10.3% -According to DHS 2019/20</t>
  </si>
  <si>
    <t>NSR</t>
  </si>
  <si>
    <t>23.6%- According to DHS 2019/20</t>
  </si>
  <si>
    <t>Number of staff trained on sign language to facilitate persons with deaf impairments to fully access justice.</t>
  </si>
  <si>
    <t>While training programs are essential for capacity building, their high associated costs remain a challenge due to existing budget constraints</t>
  </si>
  <si>
    <t>Mobilize resources and collaborate with stakeholders to provide the necessary support and training facilities</t>
  </si>
  <si>
    <t>30 (for RIB)</t>
  </si>
  <si>
    <t>MINIJUST, RIB, NPPA, RCS, RNP, NCHR, ILPD, MINUBUMWE, Judiciary.</t>
  </si>
  <si>
    <t xml:space="preserve">MINIJUST, RIB, NPPA, RCS, RNP, NCHR, ILPD, MINUBUMWE, Judiciary quarterly report </t>
  </si>
  <si>
    <t>Number of victims of human trafficking per 100,000 population</t>
  </si>
  <si>
    <t>1. These crimes are transnational, and in some countries, they are not even recognized as crimes. This makes it challenging for law enforcement agencies to investigate  them effectively.
2. Victims often withhold information
  and sometimes they do not even realize that what was done to them constitutes a crime, due to a lack of awareness.</t>
  </si>
  <si>
    <t>1. Increase awareness campaigns against human trafficking;
2. Continue training investigators on anti-human trafficking;
3. Enhance collaboration with other government institutions and securty organs to effectively prevent, detect, and investigate acts of human trafficking.</t>
  </si>
  <si>
    <t>RIB</t>
  </si>
  <si>
    <t xml:space="preserve">RIB quarterly report </t>
  </si>
  <si>
    <t>Coordination of Legal aid Strengthened and Legal Aid Provision expanded</t>
  </si>
  <si>
    <t>Level of Citizen satisfaction with legal aid services</t>
  </si>
  <si>
    <t>1. Enhanced service delivery by legal aid providers through increased legal awareness, legal representation in courts, and the provision of legal opinions.
2. Regular monitoring and evaluation of legal aid provision across the country.</t>
  </si>
  <si>
    <t xml:space="preserve">1. Issue of coordination of legal aid providers 
2. Lack of enough budget to fully implement some initiatives promoting legal aid provision (MAJ descentralization, Abunzi activities, Legal representation to legal minors, PWDs and other vulnerable groups </t>
  </si>
  <si>
    <t xml:space="preserve">1. Update the existing legal aid policy and fasttrack the implementation of 
2. Involve various stakeholders in finding financial means to ensure capacity building for Abunzi 
3. Operationalization of  MIS (Management Information System) Ganubutabera  which will coordinate legal aid providers </t>
  </si>
  <si>
    <t>Level of citizen satisfaction with MAJ effectiveness</t>
  </si>
  <si>
    <t>Percentage</t>
  </si>
  <si>
    <t xml:space="preserve">Existence of MAJ staff at district level near citizens has facilitated the availability of legal aid services (legal awareness, legal representation in courts, provision of legal opinions,etc) 
</t>
  </si>
  <si>
    <t>1. No enough budget for MAJ services is the basis of not reaching more citizens as needed 
2.  MAJ services are not decentralized to grass roots level (sector level) due to limited budget.</t>
  </si>
  <si>
    <t>MINIJUST will advocate for an increased operational budget for MAJ, as well as support the decentralization of MAJ services</t>
  </si>
  <si>
    <t>Number of Legal Aid week organized for vulnerable people including PWDs, Children, Pregnant women, Refugees…</t>
  </si>
  <si>
    <t>Low  budget allocated to MINIJUST is the cause of not organizing regularly Legal Aid weeks</t>
  </si>
  <si>
    <t>1. MINIJUST to advocate for increased budget from MINECOFIN 
2.  Involve various stakeholders in finding financial means to organize Legal Aid weeks for vulnerable people including PWDs, Children, Pregnant women, Refugees</t>
  </si>
  <si>
    <t>MINJUST, CSOs</t>
  </si>
  <si>
    <t>Number of MAJs at Sector Level</t>
  </si>
  <si>
    <t xml:space="preserve">Low  budget allocated to MINIJUST is the main cause of not decentralizing MAJ services up to sector level </t>
  </si>
  <si>
    <t xml:space="preserve">1. MINIJUST to advocate for increased budget from MINECOFIN in order to sustain even the existing MAJ staff and descentralize MAJ staff up to sector level 
2. MINIJUST to advocate for change in structure to have MAJ staff up to sector level </t>
  </si>
  <si>
    <t>Increase of cases (disaggregated by gender, disability, age and type) received by MAJ</t>
  </si>
  <si>
    <t>21,405
F: 12840
M: 7775
C: 800</t>
  </si>
  <si>
    <t>Increase 5</t>
  </si>
  <si>
    <t>Increase 5%</t>
  </si>
  <si>
    <t xml:space="preserve">Existence of MAJ staff at district level near citizens has facilitated the availability of legal aid services (legal awareness, legal representation, provision of legal opinions,etc) 
</t>
  </si>
  <si>
    <t>1. Low  budget allocated to MINIJUST  does not allow MAJ staff to offer all its serices  to sector level
2. No enogh budget for MAJ services is the basis of not reaching more citizens as needed 
3.  MAJ services are not decentralized to grass roots level due to limited budget.</t>
  </si>
  <si>
    <t xml:space="preserve">1. MINIJUST to advocate for increased budget from MINECOFIN in order to provide enough budget to MAJ staff at District level
2. Involve various stakeholders in finding enough financial means to  finance MAJ operations </t>
  </si>
  <si>
    <r>
      <rPr>
        <sz val="12"/>
        <color theme="1"/>
        <rFont val="Times New Roman"/>
      </rPr>
      <t xml:space="preserve">
From July 2024 to the end of March 2025, MAJ staff received a total of </t>
    </r>
    <r>
      <rPr>
        <b/>
        <sz val="12"/>
        <color theme="1"/>
        <rFont val="Times New Roman"/>
      </rPr>
      <t>16,384 cases</t>
    </r>
    <r>
      <rPr>
        <sz val="12"/>
        <color theme="1"/>
        <rFont val="Times New Roman"/>
      </rPr>
      <t>. MINIJUST is awaiting the end-of-year data to assess the overall increase in case volume</t>
    </r>
  </si>
  <si>
    <t>Client satisfaction with legal Assistance provided by RBA, MAJ and CSOs</t>
  </si>
  <si>
    <t xml:space="preserve">1. Low  budget allocated to MINIJUST  does not allow to conduct all interventions </t>
  </si>
  <si>
    <t>1. MINIJUST to advocate for increased budget from MINECOFIN 
2. Involve various stakeholders in finding enough financial means to  conduct a User satisfaction survey</t>
  </si>
  <si>
    <t>No budget to conduct a User satisfaction survey</t>
  </si>
  <si>
    <t xml:space="preserve">Survey not yet conducted. Still negotiating the budget  </t>
  </si>
  <si>
    <t xml:space="preserve">MINIJUST Report </t>
  </si>
  <si>
    <t>Alternative to imprisonment and courts mechanism implemented</t>
  </si>
  <si>
    <t>Perception on detention and release procedures</t>
  </si>
  <si>
    <t>An increasing backlog of court cases reduces citizen satisfaction with detention and release procedures</t>
  </si>
  <si>
    <t xml:space="preserve">1. Use of contractual judges and registrars in order to fight against court backlog cases 
2. Speed up implementation of ADR and criminal justice policies </t>
  </si>
  <si>
    <t>% offenders sentenced with alternative to the imprisonment (focus on children)</t>
  </si>
  <si>
    <t>Judiciary, NPPA, RIB, MINIJUST</t>
  </si>
  <si>
    <t>Pretrial detention rate</t>
  </si>
  <si>
    <t>Limited awareness campaign among criminal justice policy actors</t>
  </si>
  <si>
    <t>Continuous transformational awareness policy</t>
  </si>
  <si>
    <t>NPPA, RIB,</t>
  </si>
  <si>
    <t xml:space="preserve">NPPA Quarterly report </t>
  </si>
  <si>
    <t>International justice cooperation enhanced</t>
  </si>
  <si>
    <t>Increase of Genocide fugitives’ cases handled.</t>
  </si>
  <si>
    <t xml:space="preserve">Availability of budget to conduct investigations of genocide fugitives' cases by NPPA. </t>
  </si>
  <si>
    <t xml:space="preserve">The time required for data collection to produce the fugitive mapping posed a challenge in handling the submitted genocide fugitive cases. </t>
  </si>
  <si>
    <t xml:space="preserve">The produced report will facilitate NPPA to increase the number of cases of genocide figitive cases handled </t>
  </si>
  <si>
    <t>NPPA, MINIJUST</t>
  </si>
  <si>
    <t>Number of indictments submitted</t>
  </si>
  <si>
    <t>The NPPA considered the preparation of indictments and sendind them  in their  respective coutries as a priority</t>
  </si>
  <si>
    <r>
      <rPr>
        <sz val="12"/>
        <color theme="1"/>
        <rFont val="Times New Roman"/>
      </rPr>
      <t>The number of indictments supposed to be sent was very few due the regional insecurity and long time used by</t>
    </r>
    <r>
      <rPr>
        <b/>
        <sz val="12"/>
        <color theme="1"/>
        <rFont val="Times New Roman"/>
      </rPr>
      <t xml:space="preserve"> </t>
    </r>
    <r>
      <rPr>
        <sz val="12"/>
        <color theme="1"/>
        <rFont val="Times New Roman"/>
      </rPr>
      <t xml:space="preserve">International Criminal Deparment for fugitive mapping report preparation.  </t>
    </r>
  </si>
  <si>
    <t>According to the information collected from figitive mapping report, NPPA exepects to increase the number of indictments produced and to be  sent.</t>
  </si>
  <si>
    <r>
      <rPr>
        <b/>
        <sz val="12"/>
        <color theme="1"/>
        <rFont val="Times New Roman"/>
      </rPr>
      <t>52 Indictments</t>
    </r>
    <r>
      <rPr>
        <sz val="12"/>
        <color theme="1"/>
        <rFont val="Times New Roman"/>
      </rPr>
      <t xml:space="preserve"> and international arrest warrants were drafted but not yet sent</t>
    </r>
  </si>
  <si>
    <t>Level of implementation of Counter Trafficking in person policy</t>
  </si>
  <si>
    <t>The Counter Trafficking in person policy was developed but it is waiting for final approval.</t>
  </si>
  <si>
    <t xml:space="preserve">Speed up the approaval process of the developed Counter Trafficking in person policy </t>
  </si>
  <si>
    <t>Number of International Conference in area of Justice organized</t>
  </si>
  <si>
    <t>This was not done due to limited budget</t>
  </si>
  <si>
    <t>Advocate for increase of budget</t>
  </si>
  <si>
    <t>Rwandan laws harmonized with International legal instruments ratified by Rwanda</t>
  </si>
  <si>
    <t>Number of International legal instruments analyzed to identify obligations and harmonization status (Regional integration Cross cutting area)</t>
  </si>
  <si>
    <t>There is a shortage of staff to analyze legal instruments, and while hiring consultants is an option, budget constraints limit this possibility</t>
  </si>
  <si>
    <t xml:space="preserve">MINECOFIN should increase the budget allocated to RLRC or allow the Commission to use contractual staff </t>
  </si>
  <si>
    <t xml:space="preserve">No  International legal instruments analyzed to identify obligations and harmonization status. </t>
  </si>
  <si>
    <t>RLRC</t>
  </si>
  <si>
    <t>RLRC report</t>
  </si>
  <si>
    <t>Enhanced Justice service Delivery through innovative technologies</t>
  </si>
  <si>
    <t>Level of justice service delivery</t>
  </si>
  <si>
    <t xml:space="preserve"> Provision of justice services delivery online for example, online judgement execution, electronic case management from investigation level to court level
</t>
  </si>
  <si>
    <t>Lack of descent administrative buldings for some institutions( some courts, RIB/Police stations, etc)</t>
  </si>
  <si>
    <t xml:space="preserve">1. Continue negotiations with MINECOFIN in order to find needed budget. 
2. Continue promoting improved service delivery in justice sector. </t>
  </si>
  <si>
    <t>RFI upgraded towards ISO accreditations</t>
  </si>
  <si>
    <t>Forensic Laboratories operationalized towards ISO accreditation Project</t>
  </si>
  <si>
    <t>Acquisition of standardised  Forensic Lab. Equipment  at international market</t>
  </si>
  <si>
    <t>Insufficient budget, difficult for being accredited towards ISO17025 without standardised  Forensic Lab. Equipment</t>
  </si>
  <si>
    <t>Target will be achieved at the end of this fiscal year</t>
  </si>
  <si>
    <t>RFI</t>
  </si>
  <si>
    <t xml:space="preserve">RFI Quarterly report </t>
  </si>
  <si>
    <t>Forensic cases handled and timely Services delivered to citizens</t>
  </si>
  <si>
    <t>Standardised forensic laboratory equipment,expertise of forensic staff</t>
  </si>
  <si>
    <t>Insufficient staff in some Laboratory Units</t>
  </si>
  <si>
    <t>Speeding up RFI  organization structure</t>
  </si>
  <si>
    <t>Digital transformation and innovations in the justice sector enhanced (interoperable and harmonized eg. Artificial Intelligence (AI) applications, virtual court, e-bracelets, etc.)</t>
  </si>
  <si>
    <t>% of transformative digital solutions implemented</t>
  </si>
  <si>
    <t xml:space="preserve">1. Notary and Stamp System
Validation meeting for Software Design Dcoument done
2.. AI Amategeko Mobile App:
 Contract signed
Inception Report submitted
Software Design Dcoument under review
3. Drafting, Legislative Process, and Official Gazette MIS:
Waiting on the final meeting with Hon.MOJ/AG, Parliamemt Clerks and RISA to decided on the way forwsrd 
</t>
  </si>
  <si>
    <t xml:space="preserve">1. Limited budget is still a challenge to the realization of planned target
2. eNotary and eStamp System as well as AI Amategeko Mobile App
Hosting services and GPUs to run the AI models
3. Drafting, Legislative Process, and Official Gazette MIS:
Waiting on the final meeting with Hon.MOJ/AG, Parliamemt Clerks and RISA to decided on the way forwsrd 
</t>
  </si>
  <si>
    <t>1. Continue working with RISA and development partners to fund some projects: RISA has funded eNotary and eStamp system and provided GPUs to test AI componets. UNDP has funded the Amategeko Mobile App
2.Continue working with RISA to set up the GPU infrastructure
3. Expedite the scheduling of the meeting with Parliament and RISA to finally start developing OGMIS by July 2025</t>
  </si>
  <si>
    <t xml:space="preserve">MINIJUST </t>
  </si>
  <si>
    <t>MINIJUST Quarterly Report</t>
  </si>
  <si>
    <t>Level of Artificial Intelligence (AI) applications integrated in the justice systems</t>
  </si>
  <si>
    <t>1.The inter-institutional task force 
2. AI needs assessment has been initiated (The goal is to identify needs and develop a plan for implementing and monitoring AI solutions,  which will be overseen by the task force)
3.Training for 32 justice sector staff have been concluded under the support of MINIJUST, UNESCO and GIZ
4. The development of AI Amategeko Mobie App is ongoing and this will be the first AI solution to be developed for the sector
5.Other AI projects submitted to RISA and GIZ for funding</t>
  </si>
  <si>
    <t xml:space="preserve">Limited budget is still a challenge to the realization of planned target. </t>
  </si>
  <si>
    <t>Continue presenting the issue to MINECOFIN and other stakeholders to mobilize funds</t>
  </si>
  <si>
    <t>Capacity development of the justice sector in existing and emerging technologies strengthened</t>
  </si>
  <si>
    <t>Number of justice sector workforce in existing and emerging technologies upskilled</t>
  </si>
  <si>
    <t>1.Training for 32 justice sector staff have been concluded under the support of MINIJUST, UNESCO and GIZ
2. 2,000 justice sector staff and advocates have been training on the new IECMS and other key systems both physical and online</t>
  </si>
  <si>
    <t>Number of certified IT personnel to support and maintain existing and new systems</t>
  </si>
  <si>
    <t>1. 10 IT justice sector staff have been trained by RISA and BSC on fortinet solutions  
2. 5 IT staff have been trained by RISA on leadership and technical topics</t>
  </si>
  <si>
    <t>Lack of time for the IT staff to do certifications</t>
  </si>
  <si>
    <t>Make time and embed it in their work calendar for the IT staff to actually complete their certifications</t>
  </si>
  <si>
    <t>Sustainability mechanisms of existing ICT infrastructure and operational systems used in justice delivery ensured</t>
  </si>
  <si>
    <t>Level of Justice sector institutions fully equipped with modern ICT infrastructure</t>
  </si>
  <si>
    <t>1. 64 sites of Supreme Court, RCS and NPPA's network infrastructure has been upgraded and we are in the final stages of project handover
2. 47 laptops have been purchased at MINIJUST for MAJ staff</t>
  </si>
  <si>
    <t>MINIJUST and all JRLOS Institutions</t>
  </si>
  <si>
    <t>% of systems fully operationalized (Supported, maintained, hosted and upgraded)</t>
  </si>
  <si>
    <t>1. MINIJUST works with QT, other vendors and internal staff to support and maintain existing  systems
2. MINIJUST systems are hosted in the National Data Center</t>
  </si>
  <si>
    <t>Hosting costs are increasing due to high increase in digital transformation and it is becoming costly for institutions. MINJUST has a debt of around 500M of hosting fees</t>
  </si>
  <si>
    <t>MINECOFIN to allocate budget to clear the debt and also allocate this amount as a recurring cost</t>
  </si>
  <si>
    <t>Compliance rate with established cyber security, data governance and key ICT standards and regulations</t>
  </si>
  <si>
    <t>1. 32 justice staff  were trained by Data Protection Office on DPP law and cyber security
2. A cyber security Assessment was done by NCSA for MINIJUST</t>
  </si>
  <si>
    <t>No cyber security staff is on MINIJUST structure to be able to follow up on such topics in a more comprehensive manner</t>
  </si>
  <si>
    <t>Work with NCSA to assist us in the implementation of the findings</t>
  </si>
  <si>
    <t>Increased confidence in peace, personal and property security</t>
  </si>
  <si>
    <t>Population with confidence in safety and security</t>
  </si>
  <si>
    <t xml:space="preserve">1. Existence of strong security organs;
 2. Existence of collaboration between citizen and security organs in crime prevention and reporting
</t>
  </si>
  <si>
    <t>Existence of cross cutting human security issues that affect internal security</t>
  </si>
  <si>
    <t>Strengthening collaboration of security organs, citizens and other government institutions in addessing cross cutting human security issues</t>
  </si>
  <si>
    <t>MININTER Justice Sector</t>
  </si>
  <si>
    <t>Level of citizen satisfaction with property security</t>
  </si>
  <si>
    <t>1. Existence of strong security organs; 
2. Existence of collaboration between citizen and security organs in crime prevention and reporting</t>
  </si>
  <si>
    <t>Existence of cross cutting human security issues that affect internal security (unemployement, school dropout, drug abuse, etc…)</t>
  </si>
  <si>
    <t xml:space="preserve">Strengthening collaboration of security organs, citizens and other government institutions in addessing cross cutting human security issues
</t>
  </si>
  <si>
    <t>Level of citizen satisfaction with personal security</t>
  </si>
  <si>
    <t xml:space="preserve">92.56%
</t>
  </si>
  <si>
    <t xml:space="preserve">1. Existence of strong security organs; 
2. Existence of collaboration between citizen and security organs in crime prevention and reporting
</t>
  </si>
  <si>
    <t>.Existence of cross cutting human security issues that affect internal security (unemployement, school dropout, drug abuse, etc…)</t>
  </si>
  <si>
    <t>Crime prevention and public order through community policing strengthened</t>
  </si>
  <si>
    <t>Number of Community Policing actors trained including youth volunteers</t>
  </si>
  <si>
    <t>Existence of well structured community policing frameworks up to village level</t>
  </si>
  <si>
    <t>Strengthening the use of existing community platforms (umuganda, Inteko z'abaturage…)</t>
  </si>
  <si>
    <t>MININTER, RNP</t>
  </si>
  <si>
    <t xml:space="preserve">Number of major community security engagement campaigns conducted across the country    </t>
  </si>
  <si>
    <t xml:space="preserve">Limited budget to increase frequency of trainings provided </t>
  </si>
  <si>
    <t xml:space="preserve">Strengthening the use of existing community platforms (umuganda, Inteko z'abaturage…)
</t>
  </si>
  <si>
    <t>Level of violent and serious crimes reduced</t>
  </si>
  <si>
    <t xml:space="preserve">1.  Increased detective capabilities including use of technology;     
2. Existence of  strong collaboration between citizen and security organs in crime prevention and reporting
</t>
  </si>
  <si>
    <t xml:space="preserve">Some police stations are responsible for serving overly large geographic areas </t>
  </si>
  <si>
    <t>1. Continue increasing the number of police stations 
2. Strengthening collaboration of security organs, citizens and other government institutions in addessing cross cutting human security issues</t>
  </si>
  <si>
    <t>15.2% reduction</t>
  </si>
  <si>
    <t>Death rate due to road traffic injuries reduced (per 100,000 population)</t>
  </si>
  <si>
    <t>Existence of road safety measures and traffic control mechanisms including use of technology.</t>
  </si>
  <si>
    <t>Existence of violation of traffic laws which contributes to accidents</t>
  </si>
  <si>
    <t>Continue sensitizing road users to respect road safety regulations and enhance traffic control measures</t>
  </si>
  <si>
    <t>5.1 per 100,000 population</t>
  </si>
  <si>
    <t xml:space="preserve">4.91 people died per 100,000 people  </t>
  </si>
  <si>
    <t>4.3 per 100,000 population</t>
  </si>
  <si>
    <t>3.9 per 100,000 population</t>
  </si>
  <si>
    <t>RNP</t>
  </si>
  <si>
    <t>Number of victims of intentional homicide per 100,000 population, by sex and age (per 100,000 population)</t>
  </si>
  <si>
    <t>Number per 100,000 population</t>
  </si>
  <si>
    <t xml:space="preserve">1. Existence of  coordination mechanism between RIB and community stakeholders,making it faster to solve and prevent intentional homicide.    
2. Detection of crimes and investigation techniques have been improved.  </t>
  </si>
  <si>
    <t>1. Domestic homicides often occur in private, behind closed doors. There are usually no direct witnesses, making it difficult for investigators to reconstruct the sequence of events;
2. Family members may be unwilling or afraid to testify, especially in cases involving intimate partner violence;                                                                       3. Delay in reporting the crime can also affect the integrity of physical evidence;                                                                                                              4. Cultural and societal norms can lead to underreporting or reluctance to cooperate with law enforcement.</t>
  </si>
  <si>
    <t xml:space="preserve">1. Increase awareness campaigns against intentional homecide;                                                                                2.  Conduct investigations on reported cases of intentional homicide;                                                                                   3. Increase the  use of mobile station vans in remote area;  
4. Utilize scientific evidence where necessary to support investigations.   </t>
  </si>
  <si>
    <t>2.6 per 100,000population</t>
  </si>
  <si>
    <t>2.8 victim per 100, 000 populations.</t>
  </si>
  <si>
    <t>2.2 per 100,000population</t>
  </si>
  <si>
    <t>2 per 100,000population</t>
  </si>
  <si>
    <t xml:space="preserve">RIB Reports </t>
  </si>
  <si>
    <t>Proportion of population that feel safe walking alone around the area they live (SDG 16.4.1)</t>
  </si>
  <si>
    <t>1. Existence of strong security organs;  
                                                                                                                                                                                                                                                2. Existence of collaboration between citizen and security organs in crime prevention and reporting</t>
  </si>
  <si>
    <t xml:space="preserve">1. Strengthening collaboration of security organs, citizens and other government institutions in addessing cross cutting human security issues
 2.Enhancing security operations during night.
</t>
  </si>
  <si>
    <t xml:space="preserve">80% in SDSN report, 2022 cited by RGS 11 edition. </t>
  </si>
  <si>
    <t>Capacity and capabilities of security organs to preserve territorial integrity and protect people and their property strengthened</t>
  </si>
  <si>
    <t>Number of District Police Units (DPUs) and Police Stations (P/STNs) constructed</t>
  </si>
  <si>
    <t>2 DPUs and 3 P/STNs</t>
  </si>
  <si>
    <t xml:space="preserve">Availability of budget on time and effective procurement process </t>
  </si>
  <si>
    <t xml:space="preserve">None </t>
  </si>
  <si>
    <t>Negotiating with MINECOFIN on budget availability</t>
  </si>
  <si>
    <t>3 DPUs colocated with 3 P/Stns but No budget allocated</t>
  </si>
  <si>
    <t>• Nyamagabe 94.56%
• Karongi 96.6%
• Kirehe 86%                                                                                                                                                                                                                                                                                             Note: Each DPU is collocated with police station</t>
  </si>
  <si>
    <t xml:space="preserve">MINITER quarterly report </t>
  </si>
  <si>
    <t>Number of fire engines acquired</t>
  </si>
  <si>
    <t xml:space="preserve"> Effective procurement process </t>
  </si>
  <si>
    <t xml:space="preserve">Limited budget compared to annual target </t>
  </si>
  <si>
    <t xml:space="preserve">2 but allocated budget is insufficient </t>
  </si>
  <si>
    <t>4 fire engines and 1 Bronto Sky-lift were delivered.</t>
  </si>
  <si>
    <t>Level of implementing Traffic Enforcement Camera Project 
(Cumulative)</t>
  </si>
  <si>
    <t xml:space="preserve">Strong support of Rwanda government to enhance road safety measures </t>
  </si>
  <si>
    <t xml:space="preserve">Limited budget </t>
  </si>
  <si>
    <t xml:space="preserve">64%  (combination of Phase I &amp;Phase II) . </t>
  </si>
  <si>
    <t xml:space="preserve">Traffic Enforcement Camera Project is estimated at the level of 55% (combination of Phase I &amp;Phase II) . </t>
  </si>
  <si>
    <t>Number of Kiosks of Smart Police Services established</t>
  </si>
  <si>
    <t xml:space="preserve">No budget provided </t>
  </si>
  <si>
    <t>Continue Negotiating with MINECOFIN on budget availability</t>
  </si>
  <si>
    <t>3 (The project was approved by PIC yet to provide the budget)</t>
  </si>
  <si>
    <t xml:space="preserve">Still under initiation process (Final feasibility available, site and construction permit secured ) </t>
  </si>
  <si>
    <t>level of implementation of gender equality and women empowerment initiatives in security organs</t>
  </si>
  <si>
    <t>The preparation of the draft RNP gender mainstreaming strategy</t>
  </si>
  <si>
    <t>Speed up the validation and  implementation of gender mainstreaming strategy in RNP</t>
  </si>
  <si>
    <t>23% (RNP)</t>
  </si>
  <si>
    <t>Contributing to peace and security through bilateral, regional and international Cooperation continued</t>
  </si>
  <si>
    <t>Number of Formed Police Units (FPUs) deployed in UN peace operations</t>
  </si>
  <si>
    <t>Existence of Rwandan political will to support Peacekeeping operations</t>
  </si>
  <si>
    <t xml:space="preserve">Waiting for UN inspections </t>
  </si>
  <si>
    <t xml:space="preserve">Continue engaging UN to expedite remaining process </t>
  </si>
  <si>
    <t xml:space="preserve">6 FPUs were deployed in UN peace operations </t>
  </si>
  <si>
    <t>Number of Police Contingents deployed under bilateral peace missions</t>
  </si>
  <si>
    <t>No challenge</t>
  </si>
  <si>
    <t>Ensure participation bilateral peace missions</t>
  </si>
  <si>
    <t>Number of security cooperation MoUs/agreements initiated and/or signed</t>
  </si>
  <si>
    <t>Existence of Rwandan political will to strengthen regional and international cooperation</t>
  </si>
  <si>
    <t>Delay in diplomatic processes</t>
  </si>
  <si>
    <t>Continued follow up on pending MoUs</t>
  </si>
  <si>
    <t>17 (3 for MININTER, 11 for RNP and 3 for RCS)</t>
  </si>
  <si>
    <t>5 MoUs were signed including: 
2 for MININTER
3 for RNP</t>
  </si>
  <si>
    <t>MININTER, RNP, RCS</t>
  </si>
  <si>
    <t>Effective correction, rehabilitation and reintegration services</t>
  </si>
  <si>
    <t>Number of half way homes' infrastructure constructed and operationalized</t>
  </si>
  <si>
    <t>Operationalization of the Half way home under construction</t>
  </si>
  <si>
    <t xml:space="preserve">1. Sufficient man power and capacity to construct                                        
 2. Availability of financial capacity                                                        </t>
  </si>
  <si>
    <t>Delay in supply of materials and equipments</t>
  </si>
  <si>
    <t xml:space="preserve">Faster the supply of materials and equipments to fully operationalize the half way home </t>
  </si>
  <si>
    <t xml:space="preserve">Operationalization of the Rwamagana Half way home </t>
  </si>
  <si>
    <r>
      <rPr>
        <sz val="12"/>
        <color theme="1"/>
        <rFont val="Times New Roman"/>
      </rPr>
      <t xml:space="preserve">Halfway social and reintegration Center is constructed in Rwamagana District up to the level of </t>
    </r>
    <r>
      <rPr>
        <b/>
        <sz val="12"/>
        <color theme="1"/>
        <rFont val="Times New Roman"/>
      </rPr>
      <t xml:space="preserve">99% </t>
    </r>
  </si>
  <si>
    <t>1 half way homes infrastructure constructed and operationalized</t>
  </si>
  <si>
    <t>MININTER, RCS</t>
  </si>
  <si>
    <t>Number of TVET correctional facilities accredited by RTB</t>
  </si>
  <si>
    <t xml:space="preserve">Strong support of RCS senior leadership </t>
  </si>
  <si>
    <t>Waiting for RTB for verification to accredit</t>
  </si>
  <si>
    <t>Collaboration with RTB and making sure the RTB needs for TVET are met</t>
  </si>
  <si>
    <t>Under verification process by RTB</t>
  </si>
  <si>
    <t>Number of inmates trained in RCS curriculum on rehabilitation, reintegration and Civic education (Cumulative)</t>
  </si>
  <si>
    <t>1. Available curriculum for training                                                                                                                                                                                                                                                           2. Availability of trained and capable trainers</t>
  </si>
  <si>
    <t xml:space="preserve">Insufficient number of instructors and teaching aids </t>
  </si>
  <si>
    <t>In collaboration with RCS to train more instructors and printing more books to help as aids</t>
  </si>
  <si>
    <t xml:space="preserve">3,481 prisoners were trained on Curriculum on Rehabilitation and reintegration </t>
  </si>
  <si>
    <t>Number of inmates trained in various technical and vocational trades
(Cumulative)</t>
  </si>
  <si>
    <t>1. Availability of  financial support from European Union                                                               2. Availability of regular monitoring from Corrections office</t>
  </si>
  <si>
    <t>Insufficient number of instructors</t>
  </si>
  <si>
    <t>Revealing gaps of instructors and collaborating with EU to hire more instructors</t>
  </si>
  <si>
    <t>3,344 prisoners were trained in TVETs different trades</t>
  </si>
  <si>
    <t>Number of Correctional Facilities (CF) constructed and/or renovated</t>
  </si>
  <si>
    <t>1. Availability of man power                                             2. Available constructional materials</t>
  </si>
  <si>
    <t xml:space="preserve">1. Delay in procurement or tendering processes                                                                                                                                                                                                                                                2. Inaccuracy while conducting feasibility study                                                                                                                                                                                                                    3. Insufficient financial capacity                                   </t>
  </si>
  <si>
    <t>Ensuring accuracy in feasibility study and faster the  tendering process</t>
  </si>
  <si>
    <t>1. EXPANSION OF RCS TRAINING SCHOOL by building Access road from main road and internal roads.                                          2. CONSTRUCTION OF NYAMASHEKE CF by building Health Post. If budget is available because they are still under negotiation with MINECOFIN</t>
  </si>
  <si>
    <r>
      <rPr>
        <sz val="12"/>
        <color theme="1"/>
        <rFont val="Times New Roman"/>
      </rPr>
      <t xml:space="preserve">1. Gicumbi CF rehabilitated up to the level of </t>
    </r>
    <r>
      <rPr>
        <b/>
        <sz val="12"/>
        <color theme="1"/>
        <rFont val="Times New Roman"/>
      </rPr>
      <t>50%</t>
    </r>
    <r>
      <rPr>
        <sz val="12"/>
        <color theme="1"/>
        <rFont val="Times New Roman"/>
      </rPr>
      <t xml:space="preserve">
2. Nyamasheke CF constructed up to </t>
    </r>
    <r>
      <rPr>
        <b/>
        <sz val="12"/>
        <color theme="1"/>
        <rFont val="Times New Roman"/>
      </rPr>
      <t>46.7%.</t>
    </r>
    <r>
      <rPr>
        <sz val="12"/>
        <color theme="1"/>
        <rFont val="Times New Roman"/>
      </rPr>
      <t xml:space="preserve"> 
</t>
    </r>
  </si>
  <si>
    <t>6 (Bugesera rehabilitated at 100%; Muhanga CF rehabilitated at 100%; Huye CF rehabilitated at 75%; Nyagatare CF rehabilitated at 50%; Rwamagana CF rehabilitated at 100%; Rubavu CF rehabilitated at 100%)</t>
  </si>
  <si>
    <t>2 (Huye CF rehabilitated at 100%; Nyagatare CF rehabilitated at 100%)</t>
  </si>
  <si>
    <t>Strengthened National unity and community resilience</t>
  </si>
  <si>
    <t>Level of shared sense of national identity and values</t>
  </si>
  <si>
    <t xml:space="preserve"> </t>
  </si>
  <si>
    <t xml:space="preserve">Will be known once the Barometer of National Unity findings are out, expectedly in June 2025. </t>
  </si>
  <si>
    <t>MINUBUMWE</t>
  </si>
  <si>
    <t>National unity barometer</t>
  </si>
  <si>
    <t>National Identity among Rwandans enhanced</t>
  </si>
  <si>
    <t>Number of groups reached out with interventions on promotion of national identity</t>
  </si>
  <si>
    <t>To achieve this target we have reached out this groups:Schooling youth,Non school youth, district forums, National level forum, High Learning Institutions ( HLIs), Igihango cy'urungano</t>
  </si>
  <si>
    <t>We were not able to reach the Rwandan community abroad as initially planned, due to budget constraints that limited our outreach activities.</t>
  </si>
  <si>
    <t>Due to the high cost associated with outreach activities, engaging the Rwandan community abroad is not included in next year’s plan. However, it will be considered in subsequent planning cycles once sufficient budget is available.</t>
  </si>
  <si>
    <t>6 targeted groups</t>
  </si>
  <si>
    <t xml:space="preserve"> 6 groups were reached out </t>
  </si>
  <si>
    <t xml:space="preserve">MINUBUMWE report </t>
  </si>
  <si>
    <t>Combatted genocide ideology and revisionism</t>
  </si>
  <si>
    <t>Level of genocide ideology reduction</t>
  </si>
  <si>
    <t>Data will be available at end of June 2025, after national unity barometer is completed</t>
  </si>
  <si>
    <t>National unity Barometer</t>
  </si>
  <si>
    <t>Strategies to preserve memory and fight genocide ideology reinforced</t>
  </si>
  <si>
    <t>Level of construction of genocide prevention center</t>
  </si>
  <si>
    <t>The contract has been signed and is progressing as planned, with the contractor effectively implementing the scheduled activities, contributing to the overall positive progress of the project</t>
  </si>
  <si>
    <t>The center is currently under construction, and the contract has been signed and is being implemented. However, the next installments are due in the upcoming fiscal year, but no budget has been allocated for the project</t>
  </si>
  <si>
    <t>Once the budget becomes available, we plan to resume the activities.</t>
  </si>
  <si>
    <t xml:space="preserve">There is no available budget </t>
  </si>
  <si>
    <t>MINUBUMWE
RHA</t>
  </si>
  <si>
    <t>MINUBUMWE report</t>
  </si>
  <si>
    <t>Percentage of Gacaca Court Archives digitalized and accessible</t>
  </si>
  <si>
    <t>The IT infrastructure for the system upgrade has been acquired but is not yet installed. Although the infrastructure is in place, progress has not been updated, and the measurement indicator remains at the case filing level—however, no case filings have occurred during this reporting period.</t>
  </si>
  <si>
    <t>The case filing exercise is currently at 68.7%. Although the IT infrastructure required for the next upgrade phase was received in May 2025, progress may be delayed by potential budget constraints, posing a risk to timely completion</t>
  </si>
  <si>
    <t>The IT equipment for the system upgrade has been acquired. What remains is the installation and system configuration. Once this activity is completed, the target is expected to be achieved. Despite existing budget constraints, the remaining tasks are not expected to require as much funding as the equipment acquisition did.</t>
  </si>
  <si>
    <t>Number of secondary schools sensitized on law LAW Nº 59/2018 of 22/8/2018 on the crime of genocide and ideology and related crimes</t>
  </si>
  <si>
    <t xml:space="preserve">1. Non availability of enough resources to conduct awareness campaigns
2. There was no training module and this contributed to not conducting awareness campaigns </t>
  </si>
  <si>
    <t xml:space="preserve">1. MINIJUST to advocate for increased budget from MINECOFIN in order to be able to conduct awareness campaigns on most used laws;  
2. Involve various stakeholders in finding enough financial means to conduct awareness campaigns on most used laws; </t>
  </si>
  <si>
    <t>MINUBUMWE, MINIJUST</t>
  </si>
  <si>
    <t xml:space="preserve">MINIJUST report </t>
  </si>
  <si>
    <t>Number of teachers equipped on history of the Genocide against the Tutsi</t>
  </si>
  <si>
    <t>1. Collaboration with districts and MINEDUC.  
2.We have obtained the extra support from UNICEF which helped us to exceed the target.</t>
  </si>
  <si>
    <t>5,228 teachers were trained on history of Rwanda and in particular the history of genocide against the Tutsi in 1994 .</t>
  </si>
  <si>
    <t>Promotion and protection of human rights enhanced</t>
  </si>
  <si>
    <t>The level of citizen satisfaction with respect of human rights</t>
  </si>
  <si>
    <t xml:space="preserve">88.5%
</t>
  </si>
  <si>
    <t xml:space="preserve">1. Availability of institutions to ensure the respect of human rights 
2. Availability of institutions to prevent the violation of human rights principles </t>
  </si>
  <si>
    <t xml:space="preserve">Non availability of NCHR suboffices in Povinces near the citizens </t>
  </si>
  <si>
    <t xml:space="preserve">Establish NCHR suboffices in Povinces near the citizens </t>
  </si>
  <si>
    <t xml:space="preserve">NCHR
</t>
  </si>
  <si>
    <t>Promotion, protection and monitoring of the respect of human rights for all at all levels enhanced</t>
  </si>
  <si>
    <t>Percentage of cases of human rights violation processed and investigated against those reported</t>
  </si>
  <si>
    <t>1. Delay of investigation process due to the nature of the complaints.
2. Pending complaints waiting for considering their object matter in the next year's budget (i.e. expropriation).</t>
  </si>
  <si>
    <t>312 complaints have been resolved (66.24%), 108 complaints are still under investigation process (22.92%), 43 complaints have been transferred to relevant institutions (9.13%) abd 8 are not yet investigated (1.70%).</t>
  </si>
  <si>
    <t>NCHR</t>
  </si>
  <si>
    <t xml:space="preserve">NCHR Report </t>
  </si>
  <si>
    <t>Number of places of deprivation of liberty monitored</t>
  </si>
  <si>
    <t>1. Timely availability of funds from EU
2.  Good collaboration with relevant stakeholder institutions
3. Conducted research on the overcrowding in prisons</t>
  </si>
  <si>
    <t>219 places of deprivation of liberty have been monitored.</t>
  </si>
  <si>
    <t>Number of monitoring sessions conducted on the respect of rights of specific categories</t>
  </si>
  <si>
    <t xml:space="preserve">8 monitoring sessions have been conducted in 29 preliminary rehabilitation centers,
12 correctional facilities,
12 centers/hostels of elder persons, 
33 centers of persons with disabilities,  
7 refugee camps,
133 RIB custodies, 
4 psychiatric hospitals and
3 rehabilitation centers. </t>
  </si>
  <si>
    <t>Number of surveys conducted on the respect of human rights</t>
  </si>
  <si>
    <t>Availability of adequate donors' funding (UNDP and SDC)</t>
  </si>
  <si>
    <t xml:space="preserve">2 surveys have been conducted. Those are in-depth assessment on the respect of human rights in private companies and the survey on the causes of overcrowding in detention facilities and its impact on the rights of detainees. </t>
  </si>
  <si>
    <t>Number of RIB, RNP, NPPA, Judiciary, RCS and DASSO staff trained on the respect of human rights in general and on the rights of specific categories in particular.</t>
  </si>
  <si>
    <t>Availability of adequate donors' funding (EU)</t>
  </si>
  <si>
    <t>157 staff members from RIB, RNP and RCS have been trained on the respect of human rights and prevenetion of torture. 
The 2103 students of RNP and RCS have been trained on prevention of torture and human rights in general.</t>
  </si>
  <si>
    <t>NCHR, MINIJUST, MININTER, MIGEPROF</t>
  </si>
  <si>
    <t xml:space="preserve">NCHR Report 
MINIJUST report </t>
  </si>
  <si>
    <t>Number of persons reached out by the awareness campaigns, disaggregated by sex.</t>
  </si>
  <si>
    <t>Availability of adequate donors' funding (SDC)
Different categories  have been reached out through awareness campaigns and training sessions</t>
  </si>
  <si>
    <t>NCHR, MINIJUST, CSOs</t>
  </si>
  <si>
    <t>Level of implementing the National Action Plan on Business and Human Rights</t>
  </si>
  <si>
    <t>NCHR, MINIJUST</t>
  </si>
  <si>
    <t>Level of implementing the National Human Rights Action Plan</t>
  </si>
  <si>
    <t>Number of international human rights conventions ratified</t>
  </si>
  <si>
    <t>1 ILO</t>
  </si>
  <si>
    <t>Number of assessments/evaluations of implementation of 3rd Cycle Universal Period Review (UPR)  recommendations</t>
  </si>
  <si>
    <t>Availability of adequate donor's funding</t>
  </si>
  <si>
    <t>1 Universal Period Review (UPR) assessment has been conducted</t>
  </si>
  <si>
    <t>1 final evaluation</t>
  </si>
  <si>
    <t>MINIJUST, NCHR</t>
  </si>
  <si>
    <t>MINIJUST report</t>
  </si>
  <si>
    <t>NCHR sub-offices established at Provincial level to ensure the geographical accessibility of its services</t>
  </si>
  <si>
    <t>Number of NCHR sub-offices established at provincial level</t>
  </si>
  <si>
    <t>NCHR, MIFOTRA, MINECOFIN</t>
  </si>
  <si>
    <t xml:space="preserve">NCHR quarterly report </t>
  </si>
  <si>
    <t>Reduced corruption in all its forms</t>
  </si>
  <si>
    <t>Proportion of Population with confidence of control corruption, transparency and accountability</t>
  </si>
  <si>
    <t xml:space="preserve">89%
</t>
  </si>
  <si>
    <t>The target for the population with confidence in control, corruption, transparency, and accountability, was not fully achieved. Consequently, the indicator was revised in NST2 to better reflect actual performance and ensure more realistic, evidence-based targets.</t>
  </si>
  <si>
    <t>Ombudsman Office</t>
  </si>
  <si>
    <t>increased level of Citizen satisfaction with fighting corruption and injustice from 81% to 86%</t>
  </si>
  <si>
    <t>Number of people reached in anti-corruption and anti-injustice dialogues</t>
  </si>
  <si>
    <t xml:space="preserve">1. Budget availability on time,
2. The Office of the Ombudsman increases citizen awareness through targeted training sessions and discussions intended to educate them about their rights and responsibilities. These initiatives aim to empower citizens to resist, </t>
  </si>
  <si>
    <t>The remaining 5,889 people will be trained in Quarter 4, the reported ones were conducted in three quarters</t>
  </si>
  <si>
    <t>27,381 (female 13,552; male: 13,829) people in anti-corruption and anti-injustice dialogues</t>
  </si>
  <si>
    <t xml:space="preserve">Office of the Ombudsman performance report  </t>
  </si>
  <si>
    <t>Anti-corruption committees in public and private institution trained</t>
  </si>
  <si>
    <t xml:space="preserve">1. Budget availability on time
2. The Office of the Ombudsman increases citizen awareness through targeted training sessions and discussions intended to educate them about their rights and responsibilities. These initiatives aim to empower citizens to resist, prevent, and actively combat injustice and corruption it is in this context, the Office of the Ombudsman conducted training of anti-corruption clubs, Abunzi and Sensitizaed  students from 62 secondary schools on evil of corruption  </t>
  </si>
  <si>
    <t>The Office of the Ombudsman trained 841 (female: 329, male: 512 (105.1%) Anti-corruption committees in public and private institution</t>
  </si>
  <si>
    <t xml:space="preserve">Office of the Ombudsman performance report </t>
  </si>
  <si>
    <t>Anti-corruption week</t>
  </si>
  <si>
    <t>1. Effective planning and stakeholders engagement
2. The activities conducted in anti-corruption week educate citizens on their fundamental rights and disseminate information regarding recent amendments to frequently applied laws relevant to the resolution of their concerns</t>
  </si>
  <si>
    <t>Percentage of corruption related cases processed</t>
  </si>
  <si>
    <t>This level was achieved due to improved internal organization within the NPPA, where prosecutors handling corruption-related cases increased their monthly case
A key driver behind this level was the internal organization of NPPA, where prosecutors handling corruption-related cases actively sought to increase the number of cases they could manage each month.</t>
  </si>
  <si>
    <t xml:space="preserve">The Economic and Financial Crimes Unit faced the demanding task of resolving 100% of the numerous cases highlighted in the Auditor General’s report. This overwhelming caseload was a key challenge contributing to the reduction in the number of corruption cases the unit could handle.
</t>
  </si>
  <si>
    <t>Due to strong performance in handling cases from the Auditor General’s report, the  Economic and Financial Crimes Unit  has now prioritized the prosecution of corruption cases to achieve the target in the next quarter</t>
  </si>
  <si>
    <t xml:space="preserve">Conviction rate 
(percentage of people who are found guilty)
</t>
  </si>
  <si>
    <t>The target was achieved due to improved  quality assurance by RIB and the reinforcement of additional information collection by NPPA  to ensure the completeness of evidence</t>
  </si>
  <si>
    <t>For keeping the good performance of NPPA we have to improve the quality of cases submitted to court.</t>
  </si>
  <si>
    <t xml:space="preserve">NPPA plan to continue the collaboration with RIB in order to try their best to submit the cases with  all requested requirements for increasing of conviction rate as provided </t>
  </si>
  <si>
    <t>Amount of Asset Recovery Increased</t>
  </si>
  <si>
    <t>1. Collaboration with key institutions such as RDB, RNLA, RPPA, BNR, RRA, and RDGIE has contributed to reduction of cases where some debtors may hide  their properties 
2. Regularly update the list of concerned debtors and publish it on the MINIJUST website.</t>
  </si>
  <si>
    <t>1.. Debtors whose properties are mortgaged, giving banks legal priority over those assets.
2. Limited cooperation from some Government of Rwanda institutions, such as RSSB, MIFOTRA, and RRA, in the recovery process.
3. Difficulty in identifying the rightful owner of the property</t>
  </si>
  <si>
    <t xml:space="preserve">1. Regularly update the list of concerned debtors and publish it on the MINIJUST website.
2. Collaborate with key institutions such as RDB, RNRA, RPPA, BNR, RRA, and RDGIE.
3. Work with a pool of professional bailiffs to support judgment execution.
4. Enforce a zero-tolerance policy toward public officials whose negligence or misconduct results in government losses.
5. Implement additional measures as needed to strengthen enforcement and accountability.
</t>
  </si>
  <si>
    <t>MINIJUST, NPPA, Ombudsman Office</t>
  </si>
  <si>
    <t>Increased citizen satisfaction with performance of institutions in fighting corruption from 72.70% to 78%</t>
  </si>
  <si>
    <t>Number of Institutions inspected on legal compliance and corruption risk assessment</t>
  </si>
  <si>
    <t xml:space="preserve">The office of ombudsman utilized the allocated budget to undertake this activity </t>
  </si>
  <si>
    <t>the Office's ongoing restructuring impacted the timely implementation of the 2024/2025 action plan</t>
  </si>
  <si>
    <t xml:space="preserve">Office of the Ombudsman quartely report </t>
  </si>
  <si>
    <t>Number of Anti-Corruption conference</t>
  </si>
  <si>
    <t>Clear plans for monitoring and evaluation, with stakeholder involvement</t>
  </si>
  <si>
    <t>Office of the Ombudsman quartely report</t>
  </si>
  <si>
    <t>Annual Corruption Barometer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</si>
</sst>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0"/>
      <color rgb="FF000000"/>
      <name val="Arial"/>
      <scheme val="minor"/>
    </font>
    <font>
      <b/>
      <sz val="12"/>
      <color theme="1"/>
      <name val="Times New Roman"/>
    </font>
    <font>
      <b/>
      <sz val="15"/>
      <color theme="1"/>
      <name val="Play"/>
    </font>
    <font>
      <sz val="12"/>
      <color theme="1"/>
      <name val="Times New Roman"/>
    </font>
    <font>
      <sz val="12"/>
      <color theme="1"/>
      <name val="Calibri"/>
    </font>
    <font>
      <sz val="14"/>
      <color theme="1"/>
      <name val="Times New Roman"/>
    </font>
    <font>
      <b/>
      <sz val="12"/>
      <color rgb="FFFF0000"/>
      <name val="Times New Roman"/>
    </font>
    <font>
      <sz val="12"/>
      <color rgb="FFFF0000"/>
      <name val="Times New Roman"/>
    </font>
  </fonts>
  <fills count="7">
    <fill>
      <patternFill patternType="none"/>
    </fill>
    <fill>
      <patternFill patternType="gray125"/>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BE4D5"/>
        <bgColor rgb="FFFBE4D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75">
    <xf numFmtId="0" fontId="0" fillId="0" borderId="0" xfId="0"/>
    <xf numFmtId="0" fontId="1" fillId="2" borderId="0" xfId="0" applyFont="1" applyFill="1" applyAlignment="1">
      <alignment horizontal="center" vertical="top" wrapText="1"/>
    </xf>
    <xf numFmtId="0" fontId="1" fillId="2" borderId="1" xfId="0" applyFont="1" applyFill="1" applyBorder="1" applyAlignment="1">
      <alignmen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wrapText="1"/>
    </xf>
    <xf numFmtId="0" fontId="1" fillId="2" borderId="1" xfId="0" applyFont="1" applyFill="1" applyBorder="1" applyAlignment="1">
      <alignment horizontal="center" vertical="top" wrapText="1"/>
    </xf>
    <xf numFmtId="0" fontId="1" fillId="2" borderId="2" xfId="0" applyFont="1" applyFill="1" applyBorder="1" applyAlignment="1">
      <alignment vertical="top" wrapText="1"/>
    </xf>
    <xf numFmtId="0" fontId="1" fillId="0" borderId="1" xfId="0" applyFont="1" applyBorder="1" applyAlignment="1">
      <alignment horizontal="center" vertical="top" wrapText="1"/>
    </xf>
    <xf numFmtId="0" fontId="3" fillId="0" borderId="1" xfId="0" applyFont="1" applyBorder="1" applyAlignment="1">
      <alignment vertical="top" wrapText="1"/>
    </xf>
    <xf numFmtId="9" fontId="3" fillId="0" borderId="1" xfId="0" applyNumberFormat="1" applyFont="1" applyBorder="1" applyAlignment="1">
      <alignment horizontal="center" vertical="top" wrapText="1"/>
    </xf>
    <xf numFmtId="0" fontId="3" fillId="4" borderId="1" xfId="0" applyFont="1" applyFill="1" applyBorder="1" applyAlignment="1">
      <alignment vertical="top" wrapText="1"/>
    </xf>
    <xf numFmtId="10" fontId="3" fillId="0" borderId="1" xfId="0" applyNumberFormat="1" applyFont="1" applyBorder="1" applyAlignment="1">
      <alignment horizontal="right" vertical="top" wrapText="1"/>
    </xf>
    <xf numFmtId="10" fontId="3" fillId="4" borderId="1" xfId="0" applyNumberFormat="1" applyFont="1" applyFill="1" applyBorder="1" applyAlignment="1">
      <alignment vertical="top" wrapText="1"/>
    </xf>
    <xf numFmtId="9" fontId="3" fillId="4" borderId="1" xfId="0" applyNumberFormat="1" applyFont="1" applyFill="1" applyBorder="1" applyAlignment="1">
      <alignment vertical="top" wrapText="1"/>
    </xf>
    <xf numFmtId="9" fontId="3" fillId="0" borderId="1" xfId="0" applyNumberFormat="1" applyFont="1" applyBorder="1" applyAlignment="1">
      <alignment vertical="top" wrapText="1"/>
    </xf>
    <xf numFmtId="0" fontId="3" fillId="0" borderId="1" xfId="0" applyFont="1" applyBorder="1" applyAlignment="1">
      <alignment horizontal="center" vertical="top" wrapText="1"/>
    </xf>
    <xf numFmtId="10" fontId="3" fillId="0" borderId="1" xfId="0" applyNumberFormat="1" applyFont="1" applyBorder="1" applyAlignment="1">
      <alignment horizontal="center" vertical="top" wrapText="1"/>
    </xf>
    <xf numFmtId="0" fontId="3" fillId="0" borderId="3" xfId="0" applyFont="1" applyBorder="1" applyAlignment="1">
      <alignment vertical="top" wrapText="1"/>
    </xf>
    <xf numFmtId="3" fontId="3" fillId="0" borderId="1" xfId="0" applyNumberFormat="1" applyFont="1" applyBorder="1" applyAlignment="1">
      <alignment vertical="top" wrapText="1"/>
    </xf>
    <xf numFmtId="10" fontId="3" fillId="4" borderId="1" xfId="0" applyNumberFormat="1" applyFont="1" applyFill="1" applyBorder="1" applyAlignment="1">
      <alignment horizontal="right" vertical="top" wrapText="1"/>
    </xf>
    <xf numFmtId="9" fontId="3" fillId="4" borderId="1" xfId="0" applyNumberFormat="1" applyFont="1" applyFill="1" applyBorder="1" applyAlignment="1">
      <alignment horizontal="right" vertical="top" wrapText="1"/>
    </xf>
    <xf numFmtId="10" fontId="3" fillId="0" borderId="1" xfId="0" applyNumberFormat="1" applyFont="1" applyBorder="1" applyAlignment="1">
      <alignment vertical="top" wrapText="1"/>
    </xf>
    <xf numFmtId="10" fontId="3" fillId="5" borderId="1" xfId="0" applyNumberFormat="1" applyFont="1" applyFill="1" applyBorder="1" applyAlignment="1">
      <alignment horizontal="right" vertical="top" wrapText="1"/>
    </xf>
    <xf numFmtId="0" fontId="3" fillId="0" borderId="0" xfId="0" applyFont="1" applyAlignment="1">
      <alignment vertical="top" wrapText="1"/>
    </xf>
    <xf numFmtId="9" fontId="3" fillId="0" borderId="0" xfId="0" applyNumberFormat="1" applyFont="1" applyAlignment="1">
      <alignment vertical="top" wrapText="1"/>
    </xf>
    <xf numFmtId="164" fontId="3" fillId="4" borderId="1" xfId="0" applyNumberFormat="1" applyFont="1" applyFill="1" applyBorder="1" applyAlignment="1">
      <alignment vertical="top" wrapText="1"/>
    </xf>
    <xf numFmtId="164" fontId="3" fillId="0" borderId="1" xfId="0" applyNumberFormat="1" applyFont="1" applyBorder="1" applyAlignment="1">
      <alignment vertical="top" wrapText="1"/>
    </xf>
    <xf numFmtId="0" fontId="3" fillId="0" borderId="1" xfId="0" quotePrefix="1" applyFont="1" applyBorder="1" applyAlignment="1">
      <alignment vertical="top" wrapText="1"/>
    </xf>
    <xf numFmtId="9" fontId="4" fillId="4" borderId="1" xfId="0" applyNumberFormat="1" applyFont="1" applyFill="1" applyBorder="1" applyAlignment="1">
      <alignment vertical="top"/>
    </xf>
    <xf numFmtId="0" fontId="3" fillId="5" borderId="1" xfId="0" applyFont="1" applyFill="1" applyBorder="1" applyAlignment="1">
      <alignment vertical="top" wrapText="1"/>
    </xf>
    <xf numFmtId="0" fontId="3" fillId="4" borderId="1" xfId="0" applyFont="1" applyFill="1" applyBorder="1" applyAlignment="1">
      <alignment horizontal="right" vertical="top" wrapText="1"/>
    </xf>
    <xf numFmtId="0" fontId="4" fillId="4" borderId="1" xfId="0" applyFont="1" applyFill="1" applyBorder="1" applyAlignment="1">
      <alignment vertical="top"/>
    </xf>
    <xf numFmtId="0" fontId="1" fillId="5" borderId="4" xfId="0" applyFont="1" applyFill="1" applyBorder="1" applyAlignment="1">
      <alignment vertical="top" wrapText="1"/>
    </xf>
    <xf numFmtId="10" fontId="3" fillId="4" borderId="1" xfId="0" applyNumberFormat="1" applyFont="1" applyFill="1" applyBorder="1" applyAlignment="1">
      <alignment horizontal="center" vertical="top" wrapText="1"/>
    </xf>
    <xf numFmtId="10" fontId="4" fillId="4" borderId="1" xfId="0" applyNumberFormat="1" applyFont="1" applyFill="1" applyBorder="1" applyAlignment="1">
      <alignment vertical="top"/>
    </xf>
    <xf numFmtId="9" fontId="3" fillId="4" borderId="1" xfId="0" applyNumberFormat="1" applyFont="1" applyFill="1" applyBorder="1" applyAlignment="1">
      <alignment horizontal="center" vertical="top" wrapText="1"/>
    </xf>
    <xf numFmtId="0" fontId="3" fillId="4" borderId="5" xfId="0" applyFont="1" applyFill="1" applyBorder="1" applyAlignment="1">
      <alignment vertical="top" wrapText="1"/>
    </xf>
    <xf numFmtId="3" fontId="4" fillId="4" borderId="1" xfId="0" applyNumberFormat="1" applyFont="1" applyFill="1" applyBorder="1" applyAlignment="1">
      <alignment vertical="top"/>
    </xf>
    <xf numFmtId="3" fontId="3" fillId="4" borderId="1" xfId="0" applyNumberFormat="1" applyFont="1" applyFill="1" applyBorder="1" applyAlignment="1">
      <alignment horizontal="center" vertical="top" wrapText="1"/>
    </xf>
    <xf numFmtId="3" fontId="3" fillId="4" borderId="1" xfId="0" applyNumberFormat="1" applyFont="1" applyFill="1" applyBorder="1" applyAlignment="1">
      <alignment vertical="top" wrapText="1"/>
    </xf>
    <xf numFmtId="0" fontId="3" fillId="4" borderId="1" xfId="0" applyFont="1" applyFill="1" applyBorder="1" applyAlignment="1">
      <alignment horizontal="center" vertical="top" wrapText="1"/>
    </xf>
    <xf numFmtId="0" fontId="5" fillId="0" borderId="1" xfId="0" quotePrefix="1" applyFont="1" applyBorder="1" applyAlignment="1">
      <alignment vertical="top" wrapText="1"/>
    </xf>
    <xf numFmtId="0" fontId="1" fillId="0" borderId="1" xfId="0" applyFont="1" applyBorder="1" applyAlignment="1">
      <alignment vertical="top" wrapText="1"/>
    </xf>
    <xf numFmtId="0" fontId="3" fillId="5" borderId="1" xfId="0" applyFont="1" applyFill="1" applyBorder="1" applyAlignment="1">
      <alignment horizontal="center" vertical="top" wrapText="1"/>
    </xf>
    <xf numFmtId="0" fontId="4" fillId="0" borderId="1" xfId="0" applyFont="1" applyBorder="1" applyAlignment="1">
      <alignment vertical="top"/>
    </xf>
    <xf numFmtId="0" fontId="4" fillId="5" borderId="1" xfId="0" applyFont="1" applyFill="1" applyBorder="1" applyAlignment="1">
      <alignment vertical="top"/>
    </xf>
    <xf numFmtId="10" fontId="4" fillId="5" borderId="1" xfId="0" applyNumberFormat="1" applyFont="1" applyFill="1" applyBorder="1" applyAlignment="1">
      <alignment vertical="top"/>
    </xf>
    <xf numFmtId="9" fontId="4" fillId="5" borderId="1" xfId="0" applyNumberFormat="1" applyFont="1" applyFill="1" applyBorder="1" applyAlignment="1">
      <alignment vertical="top"/>
    </xf>
    <xf numFmtId="0" fontId="1" fillId="4" borderId="1" xfId="0" applyFont="1" applyFill="1" applyBorder="1" applyAlignment="1">
      <alignment horizontal="center" vertical="top" wrapText="1"/>
    </xf>
    <xf numFmtId="0" fontId="3" fillId="4" borderId="1" xfId="0" quotePrefix="1" applyFont="1" applyFill="1" applyBorder="1" applyAlignment="1">
      <alignment vertical="top" wrapText="1"/>
    </xf>
    <xf numFmtId="1" fontId="3" fillId="4" borderId="1" xfId="0" applyNumberFormat="1" applyFont="1" applyFill="1" applyBorder="1" applyAlignment="1">
      <alignment horizontal="center" vertical="top" wrapText="1"/>
    </xf>
    <xf numFmtId="1" fontId="3" fillId="4" borderId="1" xfId="0" applyNumberFormat="1" applyFont="1" applyFill="1" applyBorder="1" applyAlignment="1">
      <alignment vertical="top" wrapText="1"/>
    </xf>
    <xf numFmtId="9" fontId="3" fillId="5" borderId="1" xfId="0" applyNumberFormat="1" applyFont="1" applyFill="1" applyBorder="1" applyAlignment="1">
      <alignment horizontal="right" vertical="top" wrapText="1"/>
    </xf>
    <xf numFmtId="2" fontId="3" fillId="4" borderId="1" xfId="0" applyNumberFormat="1" applyFont="1" applyFill="1" applyBorder="1" applyAlignment="1">
      <alignment vertical="top" wrapText="1"/>
    </xf>
    <xf numFmtId="0" fontId="1" fillId="4" borderId="1" xfId="0" applyFont="1" applyFill="1" applyBorder="1" applyAlignment="1">
      <alignment vertical="top" wrapText="1"/>
    </xf>
    <xf numFmtId="10" fontId="1" fillId="4" borderId="1" xfId="0" applyNumberFormat="1" applyFont="1" applyFill="1" applyBorder="1" applyAlignment="1">
      <alignment vertical="top" wrapText="1"/>
    </xf>
    <xf numFmtId="1" fontId="3" fillId="4" borderId="1" xfId="0" applyNumberFormat="1" applyFont="1" applyFill="1" applyBorder="1" applyAlignment="1">
      <alignment horizontal="right" vertical="top" wrapText="1"/>
    </xf>
    <xf numFmtId="164" fontId="3" fillId="0" borderId="1" xfId="0" applyNumberFormat="1" applyFont="1" applyBorder="1" applyAlignment="1">
      <alignment horizontal="center" vertical="top" wrapText="1"/>
    </xf>
    <xf numFmtId="0" fontId="3" fillId="6" borderId="1" xfId="0" applyFont="1" applyFill="1" applyBorder="1" applyAlignment="1">
      <alignment vertical="top" wrapText="1"/>
    </xf>
    <xf numFmtId="9" fontId="4" fillId="0" borderId="1" xfId="0" applyNumberFormat="1" applyFont="1" applyBorder="1" applyAlignment="1">
      <alignment vertical="top"/>
    </xf>
    <xf numFmtId="3" fontId="3" fillId="0" borderId="1" xfId="0" applyNumberFormat="1" applyFont="1" applyBorder="1" applyAlignment="1">
      <alignment horizontal="center" vertical="top" wrapText="1"/>
    </xf>
    <xf numFmtId="0" fontId="4" fillId="4" borderId="6" xfId="0" applyFont="1" applyFill="1" applyBorder="1"/>
    <xf numFmtId="3" fontId="4" fillId="0" borderId="1" xfId="0" applyNumberFormat="1" applyFont="1" applyBorder="1" applyAlignment="1">
      <alignment vertical="top"/>
    </xf>
    <xf numFmtId="9" fontId="3" fillId="0" borderId="1" xfId="0" quotePrefix="1" applyNumberFormat="1" applyFont="1" applyBorder="1" applyAlignment="1">
      <alignment vertical="top" wrapText="1"/>
    </xf>
    <xf numFmtId="3" fontId="3" fillId="5" borderId="1" xfId="0" applyNumberFormat="1" applyFont="1" applyFill="1" applyBorder="1" applyAlignment="1">
      <alignment vertical="top" wrapText="1"/>
    </xf>
    <xf numFmtId="9" fontId="3" fillId="6" borderId="1" xfId="0" applyNumberFormat="1" applyFont="1" applyFill="1" applyBorder="1" applyAlignment="1">
      <alignment vertical="top" wrapText="1"/>
    </xf>
    <xf numFmtId="9" fontId="3" fillId="5" borderId="1" xfId="0" applyNumberFormat="1" applyFont="1" applyFill="1" applyBorder="1" applyAlignment="1">
      <alignment vertical="top" wrapText="1"/>
    </xf>
    <xf numFmtId="0" fontId="6" fillId="0" borderId="1" xfId="0" applyFont="1" applyBorder="1" applyAlignment="1">
      <alignment horizontal="center" vertical="top" wrapText="1"/>
    </xf>
    <xf numFmtId="0" fontId="7" fillId="0" borderId="1" xfId="0" applyFont="1" applyBorder="1" applyAlignment="1">
      <alignment vertical="top" wrapText="1"/>
    </xf>
    <xf numFmtId="0" fontId="7" fillId="0" borderId="1" xfId="0" quotePrefix="1" applyFont="1" applyBorder="1" applyAlignment="1">
      <alignment vertical="top"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3" xfId="0" applyFont="1" applyBorder="1" applyAlignment="1">
      <alignment vertical="top"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2"/>
  <sheetViews>
    <sheetView tabSelected="1" topLeftCell="J1" workbookViewId="0">
      <pane ySplit="1" topLeftCell="A2" activePane="bottomLeft" state="frozen"/>
      <selection pane="bottomLeft" activeCell="N1" sqref="N1"/>
    </sheetView>
  </sheetViews>
  <sheetFormatPr defaultColWidth="12.609375" defaultRowHeight="15.75" customHeight="1"/>
  <cols>
    <col min="1" max="1" width="24.609375" customWidth="1"/>
    <col min="2" max="2" width="19.109375" customWidth="1"/>
    <col min="5" max="5" width="23.0546875" customWidth="1"/>
    <col min="6" max="6" width="29.21875" customWidth="1"/>
    <col min="11" max="11" width="28" customWidth="1"/>
    <col min="12" max="12" width="60.5" customWidth="1"/>
    <col min="13" max="13" width="57.109375" customWidth="1"/>
    <col min="14" max="14" width="48.109375" customWidth="1"/>
  </cols>
  <sheetData>
    <row r="1" spans="1:22" ht="15.75" customHeight="1">
      <c r="A1" s="1" t="s">
        <v>0</v>
      </c>
      <c r="B1" s="2" t="s">
        <v>1</v>
      </c>
      <c r="C1" s="2" t="s">
        <v>2</v>
      </c>
      <c r="D1" s="2" t="s">
        <v>3</v>
      </c>
      <c r="E1" s="2" t="s">
        <v>4</v>
      </c>
      <c r="F1" s="3" t="s">
        <v>5</v>
      </c>
      <c r="G1" s="4" t="s">
        <v>6</v>
      </c>
      <c r="H1" s="5" t="s">
        <v>7</v>
      </c>
      <c r="I1" s="5" t="s">
        <v>8</v>
      </c>
      <c r="J1" s="5" t="s">
        <v>9</v>
      </c>
      <c r="K1" s="5" t="s">
        <v>10</v>
      </c>
      <c r="L1" s="4" t="s">
        <v>11</v>
      </c>
      <c r="M1" s="4" t="s">
        <v>12</v>
      </c>
      <c r="N1" s="4" t="s">
        <v>13</v>
      </c>
      <c r="O1" s="4" t="s">
        <v>14</v>
      </c>
      <c r="P1" s="4" t="s">
        <v>15</v>
      </c>
      <c r="Q1" s="2" t="s">
        <v>16</v>
      </c>
      <c r="R1" s="6" t="s">
        <v>17</v>
      </c>
      <c r="S1" s="6" t="s">
        <v>18</v>
      </c>
      <c r="T1" s="6" t="s">
        <v>19</v>
      </c>
      <c r="U1" s="2" t="s">
        <v>20</v>
      </c>
      <c r="V1" s="7" t="s">
        <v>21</v>
      </c>
    </row>
    <row r="2" spans="1:22" ht="15.75" customHeight="1">
      <c r="A2" s="8" t="s">
        <v>22</v>
      </c>
      <c r="B2" s="9" t="s">
        <v>23</v>
      </c>
      <c r="C2" s="9" t="s">
        <v>24</v>
      </c>
      <c r="D2" s="9">
        <v>89.89</v>
      </c>
      <c r="E2" s="9">
        <v>90</v>
      </c>
      <c r="F2" s="10">
        <v>0.9</v>
      </c>
      <c r="G2" s="11">
        <v>88.51</v>
      </c>
      <c r="H2" s="12">
        <f t="shared" ref="H2:H10" si="0">G2/E2</f>
        <v>0.98344444444444445</v>
      </c>
      <c r="I2" s="13">
        <f>G2/E2</f>
        <v>0.98344444444444445</v>
      </c>
      <c r="J2" s="14" t="str">
        <f t="shared" ref="J2:K2" si="1">IF(H2&gt;=1, "COMPLETED", IF(H2&gt;=0.75, "GOOD", IF(H2&gt;=0.5, "SATISFACTORY", "LOW")))</f>
        <v>GOOD</v>
      </c>
      <c r="K2" s="14" t="str">
        <f t="shared" si="1"/>
        <v>GOOD</v>
      </c>
      <c r="L2" s="14" t="s">
        <v>25</v>
      </c>
      <c r="M2" s="15" t="s">
        <v>26</v>
      </c>
      <c r="N2" s="15" t="s">
        <v>27</v>
      </c>
      <c r="O2" s="15">
        <v>0.91</v>
      </c>
      <c r="P2" s="13">
        <v>0.8851</v>
      </c>
      <c r="Q2" s="15">
        <v>0.91</v>
      </c>
      <c r="R2" s="16">
        <v>91.5</v>
      </c>
      <c r="S2" s="10">
        <v>0.92</v>
      </c>
      <c r="T2" s="17">
        <v>0.92500000000000004</v>
      </c>
      <c r="U2" s="18" t="s">
        <v>28</v>
      </c>
      <c r="V2" s="9" t="s">
        <v>29</v>
      </c>
    </row>
    <row r="3" spans="1:22" ht="15.75" customHeight="1">
      <c r="A3" s="8" t="s">
        <v>30</v>
      </c>
      <c r="B3" s="9" t="s">
        <v>31</v>
      </c>
      <c r="C3" s="9" t="s">
        <v>24</v>
      </c>
      <c r="D3" s="19">
        <v>85.81</v>
      </c>
      <c r="E3" s="9">
        <v>86.6</v>
      </c>
      <c r="F3" s="17">
        <v>0.86599999999999999</v>
      </c>
      <c r="G3" s="11">
        <v>86.02</v>
      </c>
      <c r="H3" s="20">
        <f t="shared" si="0"/>
        <v>0.99330254041570443</v>
      </c>
      <c r="I3" s="21">
        <f t="shared" ref="I3:I10" si="2">G3/R3</f>
        <v>0.97307692307692295</v>
      </c>
      <c r="J3" s="14" t="str">
        <f t="shared" ref="J3:K3" si="3">IF(H3&gt;=1, "COMPLETED", IF(H3&gt;=0.75, "GOOD", IF(H3&gt;=0.5, "SATISFACTORY", "LOW")))</f>
        <v>GOOD</v>
      </c>
      <c r="K3" s="14" t="str">
        <f t="shared" si="3"/>
        <v>GOOD</v>
      </c>
      <c r="L3" s="13" t="s">
        <v>32</v>
      </c>
      <c r="M3" s="22" t="s">
        <v>33</v>
      </c>
      <c r="N3" s="22" t="s">
        <v>34</v>
      </c>
      <c r="O3" s="22">
        <v>0.874</v>
      </c>
      <c r="P3" s="13" t="s">
        <v>35</v>
      </c>
      <c r="Q3" s="22">
        <v>0.874</v>
      </c>
      <c r="R3" s="16">
        <v>88.4</v>
      </c>
      <c r="S3" s="17">
        <v>0.89200000000000002</v>
      </c>
      <c r="T3" s="10">
        <v>0.9</v>
      </c>
      <c r="U3" s="18" t="s">
        <v>28</v>
      </c>
      <c r="V3" s="9" t="s">
        <v>29</v>
      </c>
    </row>
    <row r="4" spans="1:22" ht="15.75" customHeight="1">
      <c r="A4" s="8" t="s">
        <v>36</v>
      </c>
      <c r="B4" s="9" t="s">
        <v>37</v>
      </c>
      <c r="C4" s="9" t="s">
        <v>24</v>
      </c>
      <c r="D4" s="9">
        <v>62</v>
      </c>
      <c r="E4" s="9">
        <v>59</v>
      </c>
      <c r="F4" s="10">
        <v>0.59</v>
      </c>
      <c r="G4" s="11">
        <v>53</v>
      </c>
      <c r="H4" s="23">
        <f t="shared" si="0"/>
        <v>0.89830508474576276</v>
      </c>
      <c r="I4" s="21">
        <f t="shared" si="2"/>
        <v>1.1276595744680851</v>
      </c>
      <c r="J4" s="14" t="str">
        <f t="shared" ref="J4:K4" si="4">IF(H4&gt;=1, "COMPLETED", IF(H4&gt;=0.75, "GOOD", IF(H4&gt;=0.5, "SATISFACTORY", "LOW")))</f>
        <v>GOOD</v>
      </c>
      <c r="K4" s="14" t="str">
        <f t="shared" si="4"/>
        <v>COMPLETED</v>
      </c>
      <c r="L4" s="24" t="s">
        <v>38</v>
      </c>
      <c r="M4" s="22" t="s">
        <v>39</v>
      </c>
      <c r="N4" s="25" t="s">
        <v>40</v>
      </c>
      <c r="O4" s="14">
        <v>0.52</v>
      </c>
      <c r="P4" s="14">
        <v>0.53</v>
      </c>
      <c r="Q4" s="15">
        <v>0.54</v>
      </c>
      <c r="R4" s="16">
        <v>47</v>
      </c>
      <c r="S4" s="10">
        <v>0.39</v>
      </c>
      <c r="T4" s="10">
        <v>0.3</v>
      </c>
      <c r="U4" s="18" t="s">
        <v>41</v>
      </c>
      <c r="V4" s="9" t="s">
        <v>42</v>
      </c>
    </row>
    <row r="5" spans="1:22" ht="15.75" customHeight="1">
      <c r="A5" s="8" t="s">
        <v>36</v>
      </c>
      <c r="B5" s="11" t="s">
        <v>43</v>
      </c>
      <c r="C5" s="9" t="s">
        <v>24</v>
      </c>
      <c r="D5" s="9">
        <v>13.6</v>
      </c>
      <c r="E5" s="9">
        <v>12</v>
      </c>
      <c r="F5" s="10">
        <v>0.12</v>
      </c>
      <c r="G5" s="11">
        <v>9.08</v>
      </c>
      <c r="H5" s="20">
        <f t="shared" si="0"/>
        <v>0.75666666666666671</v>
      </c>
      <c r="I5" s="21">
        <f t="shared" si="2"/>
        <v>1.135</v>
      </c>
      <c r="J5" s="14" t="str">
        <f t="shared" ref="J5:K5" si="5">IF(H5&gt;=1, "COMPLETED", IF(H5&gt;=0.75, "GOOD", IF(H5&gt;=0.5, "SATISFACTORY", "LOW")))</f>
        <v>GOOD</v>
      </c>
      <c r="K5" s="14" t="str">
        <f t="shared" si="5"/>
        <v>COMPLETED</v>
      </c>
      <c r="L5" s="14" t="s">
        <v>44</v>
      </c>
      <c r="M5" s="14" t="s">
        <v>45</v>
      </c>
      <c r="N5" s="15" t="s">
        <v>40</v>
      </c>
      <c r="O5" s="15">
        <v>0.09</v>
      </c>
      <c r="P5" s="13">
        <v>9.0800000000000006E-2</v>
      </c>
      <c r="Q5" s="15">
        <v>0.1</v>
      </c>
      <c r="R5" s="16">
        <v>8</v>
      </c>
      <c r="S5" s="10">
        <v>0.06</v>
      </c>
      <c r="T5" s="10">
        <v>0.04</v>
      </c>
      <c r="U5" s="18" t="s">
        <v>46</v>
      </c>
      <c r="V5" s="11" t="s">
        <v>47</v>
      </c>
    </row>
    <row r="6" spans="1:22" ht="15.75" customHeight="1">
      <c r="A6" s="8" t="s">
        <v>36</v>
      </c>
      <c r="B6" s="9" t="s">
        <v>48</v>
      </c>
      <c r="C6" s="9" t="s">
        <v>24</v>
      </c>
      <c r="D6" s="9">
        <v>10</v>
      </c>
      <c r="E6" s="9">
        <v>12</v>
      </c>
      <c r="F6" s="10">
        <v>0.12</v>
      </c>
      <c r="G6" s="11">
        <v>11.9</v>
      </c>
      <c r="H6" s="20">
        <f t="shared" si="0"/>
        <v>0.9916666666666667</v>
      </c>
      <c r="I6" s="21">
        <f t="shared" si="2"/>
        <v>0.59499999999999997</v>
      </c>
      <c r="J6" s="14" t="str">
        <f t="shared" ref="J6:K6" si="6">IF(H6&gt;=1, "COMPLETED", IF(H6&gt;=0.75, "GOOD", IF(H6&gt;=0.5, "SATISFACTORY", "LOW")))</f>
        <v>GOOD</v>
      </c>
      <c r="K6" s="14" t="str">
        <f t="shared" si="6"/>
        <v>SATISFACTORY</v>
      </c>
      <c r="L6" s="15" t="s">
        <v>49</v>
      </c>
      <c r="M6" s="15" t="s">
        <v>50</v>
      </c>
      <c r="N6" s="15" t="s">
        <v>51</v>
      </c>
      <c r="O6" s="15">
        <v>0.15</v>
      </c>
      <c r="P6" s="26">
        <v>0.11899999999999999</v>
      </c>
      <c r="Q6" s="15">
        <v>0.15</v>
      </c>
      <c r="R6" s="16">
        <v>20</v>
      </c>
      <c r="S6" s="10">
        <v>0.25</v>
      </c>
      <c r="T6" s="10">
        <v>0.3</v>
      </c>
      <c r="U6" s="18" t="s">
        <v>52</v>
      </c>
      <c r="V6" s="9" t="s">
        <v>42</v>
      </c>
    </row>
    <row r="7" spans="1:22" ht="15.75" customHeight="1">
      <c r="A7" s="8" t="s">
        <v>36</v>
      </c>
      <c r="B7" s="11" t="s">
        <v>53</v>
      </c>
      <c r="C7" s="9" t="s">
        <v>24</v>
      </c>
      <c r="D7" s="9">
        <v>99.4</v>
      </c>
      <c r="E7" s="9">
        <v>99.7</v>
      </c>
      <c r="F7" s="17">
        <v>0.997</v>
      </c>
      <c r="G7" s="11">
        <v>99.5</v>
      </c>
      <c r="H7" s="20">
        <f t="shared" si="0"/>
        <v>0.99799398194583744</v>
      </c>
      <c r="I7" s="21">
        <f t="shared" si="2"/>
        <v>0.99799398194583744</v>
      </c>
      <c r="J7" s="14" t="str">
        <f t="shared" ref="J7:K7" si="7">IF(H7&gt;=1, "COMPLETED", IF(H7&gt;=0.75, "GOOD", IF(H7&gt;=0.5, "SATISFACTORY", "LOW")))</f>
        <v>GOOD</v>
      </c>
      <c r="K7" s="14" t="str">
        <f t="shared" si="7"/>
        <v>GOOD</v>
      </c>
      <c r="L7" s="22" t="s">
        <v>54</v>
      </c>
      <c r="M7" s="22" t="s">
        <v>55</v>
      </c>
      <c r="N7" s="22" t="s">
        <v>56</v>
      </c>
      <c r="O7" s="22">
        <v>0.997</v>
      </c>
      <c r="P7" s="13" t="s">
        <v>57</v>
      </c>
      <c r="Q7" s="22">
        <v>0.997</v>
      </c>
      <c r="R7" s="16">
        <v>99.7</v>
      </c>
      <c r="S7" s="17">
        <v>0.997</v>
      </c>
      <c r="T7" s="17">
        <v>0.997</v>
      </c>
      <c r="U7" s="18" t="s">
        <v>28</v>
      </c>
      <c r="V7" s="11" t="s">
        <v>58</v>
      </c>
    </row>
    <row r="8" spans="1:22" ht="15.75" customHeight="1">
      <c r="A8" s="8" t="s">
        <v>59</v>
      </c>
      <c r="B8" s="9" t="s">
        <v>60</v>
      </c>
      <c r="C8" s="9" t="s">
        <v>24</v>
      </c>
      <c r="D8" s="9">
        <v>95.5</v>
      </c>
      <c r="E8" s="9">
        <v>96</v>
      </c>
      <c r="F8" s="10">
        <v>0.96</v>
      </c>
      <c r="G8" s="11">
        <v>96</v>
      </c>
      <c r="H8" s="20">
        <f t="shared" si="0"/>
        <v>1</v>
      </c>
      <c r="I8" s="21">
        <f t="shared" si="2"/>
        <v>0.98969072164948457</v>
      </c>
      <c r="J8" s="14" t="str">
        <f t="shared" ref="J8:K8" si="8">IF(H8&gt;=1, "COMPLETED", IF(H8&gt;=0.75, "GOOD", IF(H8&gt;=0.5, "SATISFACTORY", "LOW")))</f>
        <v>COMPLETED</v>
      </c>
      <c r="K8" s="14" t="str">
        <f t="shared" si="8"/>
        <v>GOOD</v>
      </c>
      <c r="L8" s="14" t="s">
        <v>61</v>
      </c>
      <c r="M8" s="14" t="s">
        <v>62</v>
      </c>
      <c r="N8" s="14" t="s">
        <v>63</v>
      </c>
      <c r="O8" s="27">
        <v>0.96499999999999997</v>
      </c>
      <c r="P8" s="14">
        <v>0.96</v>
      </c>
      <c r="Q8" s="22">
        <v>0.96499999999999997</v>
      </c>
      <c r="R8" s="16">
        <v>97</v>
      </c>
      <c r="S8" s="17">
        <v>0.97499999999999998</v>
      </c>
      <c r="T8" s="10">
        <v>0.98</v>
      </c>
      <c r="U8" s="18" t="s">
        <v>64</v>
      </c>
      <c r="V8" s="9" t="s">
        <v>29</v>
      </c>
    </row>
    <row r="9" spans="1:22" ht="15.75" customHeight="1">
      <c r="A9" s="8" t="s">
        <v>59</v>
      </c>
      <c r="B9" s="11" t="s">
        <v>65</v>
      </c>
      <c r="C9" s="28" t="s">
        <v>66</v>
      </c>
      <c r="D9" s="9">
        <v>58</v>
      </c>
      <c r="E9" s="9">
        <v>50</v>
      </c>
      <c r="F9" s="16">
        <v>50</v>
      </c>
      <c r="G9" s="11">
        <v>2600</v>
      </c>
      <c r="H9" s="20">
        <f t="shared" si="0"/>
        <v>52</v>
      </c>
      <c r="I9" s="21">
        <f t="shared" si="2"/>
        <v>65</v>
      </c>
      <c r="J9" s="14" t="str">
        <f t="shared" ref="J9:K9" si="9">IF(H9&gt;=1, "COMPLETED", IF(H9&gt;=0.75, "GOOD", IF(H9&gt;=0.5, "SATISFACTORY", "LOW")))</f>
        <v>COMPLETED</v>
      </c>
      <c r="K9" s="14" t="str">
        <f t="shared" si="9"/>
        <v>COMPLETED</v>
      </c>
      <c r="L9" s="14" t="s">
        <v>67</v>
      </c>
      <c r="M9" s="14" t="s">
        <v>39</v>
      </c>
      <c r="N9" s="14" t="s">
        <v>68</v>
      </c>
      <c r="O9" s="15">
        <v>45</v>
      </c>
      <c r="P9" s="14" t="s">
        <v>69</v>
      </c>
      <c r="Q9" s="9">
        <v>45</v>
      </c>
      <c r="R9" s="16">
        <v>40</v>
      </c>
      <c r="S9" s="17">
        <v>35</v>
      </c>
      <c r="T9" s="16">
        <v>30</v>
      </c>
      <c r="U9" s="18" t="s">
        <v>70</v>
      </c>
      <c r="V9" s="11" t="s">
        <v>42</v>
      </c>
    </row>
    <row r="10" spans="1:22" ht="15.75" customHeight="1">
      <c r="A10" s="8" t="s">
        <v>59</v>
      </c>
      <c r="B10" s="9" t="s">
        <v>71</v>
      </c>
      <c r="C10" s="19" t="s">
        <v>24</v>
      </c>
      <c r="D10" s="9">
        <v>94</v>
      </c>
      <c r="E10" s="9">
        <v>94.5</v>
      </c>
      <c r="F10" s="17">
        <v>0.94499999999999995</v>
      </c>
      <c r="G10" s="11">
        <v>90.17</v>
      </c>
      <c r="H10" s="20">
        <f t="shared" si="0"/>
        <v>0.95417989417989424</v>
      </c>
      <c r="I10" s="21">
        <f t="shared" si="2"/>
        <v>0.94915789473684209</v>
      </c>
      <c r="J10" s="14" t="str">
        <f t="shared" ref="J10:K10" si="10">IF(H10&gt;=1, "COMPLETED", IF(H10&gt;=0.75, "GOOD", IF(H10&gt;=0.5, "SATISFACTORY", "LOW")))</f>
        <v>GOOD</v>
      </c>
      <c r="K10" s="14" t="str">
        <f t="shared" si="10"/>
        <v>GOOD</v>
      </c>
      <c r="L10" s="29"/>
      <c r="M10" s="22" t="s">
        <v>72</v>
      </c>
      <c r="N10" s="22" t="s">
        <v>73</v>
      </c>
      <c r="O10" s="22">
        <v>0.95</v>
      </c>
      <c r="P10" s="13">
        <v>0.90169999999999995</v>
      </c>
      <c r="Q10" s="15">
        <v>0.95</v>
      </c>
      <c r="R10" s="16">
        <v>95</v>
      </c>
      <c r="S10" s="10">
        <v>0.96</v>
      </c>
      <c r="T10" s="17">
        <v>0.96499999999999997</v>
      </c>
      <c r="U10" s="18" t="s">
        <v>74</v>
      </c>
      <c r="V10" s="11" t="s">
        <v>75</v>
      </c>
    </row>
    <row r="11" spans="1:22" ht="15.75" customHeight="1">
      <c r="A11" s="8" t="s">
        <v>59</v>
      </c>
      <c r="B11" s="9" t="s">
        <v>76</v>
      </c>
      <c r="C11" s="19" t="s">
        <v>24</v>
      </c>
      <c r="D11" s="30" t="s">
        <v>77</v>
      </c>
      <c r="E11" s="9" t="s">
        <v>78</v>
      </c>
      <c r="F11" s="16" t="s">
        <v>77</v>
      </c>
      <c r="G11" s="11">
        <v>15.4</v>
      </c>
      <c r="H11" s="31" t="s">
        <v>79</v>
      </c>
      <c r="I11" s="32" t="s">
        <v>79</v>
      </c>
      <c r="J11" s="14" t="str">
        <f t="shared" ref="J11:K11" si="11">IF(H11&gt;=1, "COMPLETED", IF(H11&gt;=0.75, "GOOD", IF(H11&gt;=0.5, "SATISFACTORY", "LOW")))</f>
        <v>COMPLETED</v>
      </c>
      <c r="K11" s="14" t="str">
        <f t="shared" si="11"/>
        <v>COMPLETED</v>
      </c>
      <c r="L11" s="29"/>
      <c r="M11" s="15" t="s">
        <v>80</v>
      </c>
      <c r="N11" s="15" t="s">
        <v>81</v>
      </c>
      <c r="O11" s="22">
        <v>0.13400000000000001</v>
      </c>
      <c r="P11" s="13">
        <v>0.154</v>
      </c>
      <c r="Q11" s="9" t="s">
        <v>82</v>
      </c>
      <c r="R11" s="16" t="s">
        <v>82</v>
      </c>
      <c r="S11" s="16" t="s">
        <v>82</v>
      </c>
      <c r="T11" s="16" t="s">
        <v>82</v>
      </c>
      <c r="U11" s="18" t="s">
        <v>74</v>
      </c>
      <c r="V11" s="11" t="s">
        <v>83</v>
      </c>
    </row>
    <row r="12" spans="1:22" ht="15.75" customHeight="1">
      <c r="A12" s="8" t="s">
        <v>59</v>
      </c>
      <c r="B12" s="9" t="s">
        <v>84</v>
      </c>
      <c r="C12" s="19" t="s">
        <v>24</v>
      </c>
      <c r="D12" s="9">
        <v>96.7</v>
      </c>
      <c r="E12" s="9">
        <v>98</v>
      </c>
      <c r="F12" s="10">
        <v>0.98</v>
      </c>
      <c r="G12" s="11">
        <v>97</v>
      </c>
      <c r="H12" s="20">
        <f>G12/E12</f>
        <v>0.98979591836734693</v>
      </c>
      <c r="I12" s="21">
        <f>G12/R12</f>
        <v>0.98979591836734693</v>
      </c>
      <c r="J12" s="14" t="str">
        <f t="shared" ref="J12:K12" si="12">IF(H12&gt;=1, "COMPLETED", IF(H12&gt;=0.75, "GOOD", IF(H12&gt;=0.5, "SATISFACTORY", "LOW")))</f>
        <v>GOOD</v>
      </c>
      <c r="K12" s="14" t="str">
        <f t="shared" si="12"/>
        <v>GOOD</v>
      </c>
      <c r="L12" s="14" t="s">
        <v>85</v>
      </c>
      <c r="M12" s="14" t="s">
        <v>86</v>
      </c>
      <c r="N12" s="15" t="s">
        <v>87</v>
      </c>
      <c r="O12" s="15">
        <v>0.98</v>
      </c>
      <c r="P12" s="14">
        <v>0.97</v>
      </c>
      <c r="Q12" s="15">
        <v>0.98</v>
      </c>
      <c r="R12" s="16">
        <v>98</v>
      </c>
      <c r="S12" s="10">
        <v>0.98</v>
      </c>
      <c r="T12" s="10">
        <v>0.98</v>
      </c>
      <c r="U12" s="18" t="s">
        <v>88</v>
      </c>
      <c r="V12" s="11" t="s">
        <v>89</v>
      </c>
    </row>
    <row r="13" spans="1:22" ht="15.75" customHeight="1">
      <c r="A13" s="8" t="s">
        <v>59</v>
      </c>
      <c r="B13" s="33" t="s">
        <v>90</v>
      </c>
      <c r="C13" s="19" t="s">
        <v>24</v>
      </c>
      <c r="D13" s="11">
        <v>19.7</v>
      </c>
      <c r="E13" s="32"/>
      <c r="F13" s="32"/>
      <c r="G13" s="11">
        <v>19.7</v>
      </c>
      <c r="H13" s="20">
        <v>0</v>
      </c>
      <c r="I13" s="31">
        <v>0</v>
      </c>
      <c r="J13" s="14" t="str">
        <f t="shared" ref="J13:K13" si="13">IF(H13&gt;=1, "COMPLETED", IF(H13&gt;=0.75, "GOOD", IF(H13&gt;=0.5, "SATISFACTORY", "LOW")))</f>
        <v>LOW</v>
      </c>
      <c r="K13" s="14" t="str">
        <f t="shared" si="13"/>
        <v>LOW</v>
      </c>
      <c r="L13" s="34" t="s">
        <v>79</v>
      </c>
      <c r="M13" s="35"/>
      <c r="N13" s="29"/>
      <c r="O13" s="35"/>
      <c r="P13" s="14" t="s">
        <v>91</v>
      </c>
      <c r="Q13" s="32"/>
      <c r="R13" s="29"/>
      <c r="S13" s="29"/>
      <c r="T13" s="36">
        <v>0.1</v>
      </c>
      <c r="U13" s="37" t="s">
        <v>92</v>
      </c>
      <c r="V13" s="32"/>
    </row>
    <row r="14" spans="1:22" ht="15.75" customHeight="1">
      <c r="A14" s="8" t="s">
        <v>59</v>
      </c>
      <c r="B14" s="33" t="s">
        <v>90</v>
      </c>
      <c r="C14" s="19" t="s">
        <v>24</v>
      </c>
      <c r="D14" s="11">
        <v>10.3</v>
      </c>
      <c r="E14" s="38"/>
      <c r="F14" s="38"/>
      <c r="G14" s="11">
        <v>10.3</v>
      </c>
      <c r="H14" s="20">
        <v>0</v>
      </c>
      <c r="I14" s="31">
        <v>0</v>
      </c>
      <c r="J14" s="14" t="str">
        <f t="shared" ref="J14:K14" si="14">IF(H14&gt;=1, "COMPLETED", IF(H14&gt;=0.75, "GOOD", IF(H14&gt;=0.5, "SATISFACTORY", "LOW")))</f>
        <v>LOW</v>
      </c>
      <c r="K14" s="14" t="str">
        <f t="shared" si="14"/>
        <v>LOW</v>
      </c>
      <c r="L14" s="39" t="s">
        <v>79</v>
      </c>
      <c r="M14" s="38"/>
      <c r="N14" s="38"/>
      <c r="O14" s="38"/>
      <c r="P14" s="40" t="s">
        <v>93</v>
      </c>
      <c r="Q14" s="38"/>
      <c r="R14" s="38"/>
      <c r="S14" s="38"/>
      <c r="T14" s="36">
        <v>0.05</v>
      </c>
      <c r="U14" s="37" t="s">
        <v>94</v>
      </c>
      <c r="V14" s="32"/>
    </row>
    <row r="15" spans="1:22" ht="15.75" customHeight="1">
      <c r="A15" s="8" t="s">
        <v>59</v>
      </c>
      <c r="B15" s="33" t="s">
        <v>90</v>
      </c>
      <c r="C15" s="19" t="s">
        <v>24</v>
      </c>
      <c r="D15" s="11">
        <v>23.6</v>
      </c>
      <c r="E15" s="32"/>
      <c r="F15" s="32"/>
      <c r="G15" s="11">
        <v>23.6</v>
      </c>
      <c r="H15" s="20">
        <v>0</v>
      </c>
      <c r="I15" s="31">
        <v>0</v>
      </c>
      <c r="J15" s="14" t="str">
        <f t="shared" ref="J15:K15" si="15">IF(H15&gt;=1, "COMPLETED", IF(H15&gt;=0.75, "GOOD", IF(H15&gt;=0.5, "SATISFACTORY", "LOW")))</f>
        <v>LOW</v>
      </c>
      <c r="K15" s="14" t="str">
        <f t="shared" si="15"/>
        <v>LOW</v>
      </c>
      <c r="L15" s="41" t="s">
        <v>79</v>
      </c>
      <c r="M15" s="32"/>
      <c r="N15" s="32"/>
      <c r="O15" s="32"/>
      <c r="P15" s="11" t="s">
        <v>95</v>
      </c>
      <c r="Q15" s="32"/>
      <c r="R15" s="32"/>
      <c r="S15" s="32"/>
      <c r="T15" s="36">
        <v>0.1</v>
      </c>
      <c r="U15" s="37" t="s">
        <v>94</v>
      </c>
      <c r="V15" s="32"/>
    </row>
    <row r="16" spans="1:22" ht="15.75" customHeight="1">
      <c r="A16" s="8" t="s">
        <v>59</v>
      </c>
      <c r="B16" s="9" t="s">
        <v>96</v>
      </c>
      <c r="C16" s="28" t="s">
        <v>66</v>
      </c>
      <c r="D16" s="9">
        <v>50</v>
      </c>
      <c r="E16" s="9">
        <v>30</v>
      </c>
      <c r="F16" s="16">
        <v>0</v>
      </c>
      <c r="G16" s="11">
        <v>0</v>
      </c>
      <c r="H16" s="20">
        <f t="shared" ref="H16:H19" si="16">G16/E16</f>
        <v>0</v>
      </c>
      <c r="I16" s="21">
        <f t="shared" ref="I16:I19" si="17">G16/R16</f>
        <v>0</v>
      </c>
      <c r="J16" s="14" t="str">
        <f t="shared" ref="J16:K16" si="18">IF(H16&gt;=1, "COMPLETED", IF(H16&gt;=0.75, "GOOD", IF(H16&gt;=0.5, "SATISFACTORY", "LOW")))</f>
        <v>LOW</v>
      </c>
      <c r="K16" s="14" t="str">
        <f t="shared" si="18"/>
        <v>LOW</v>
      </c>
      <c r="L16" s="32"/>
      <c r="M16" s="9" t="s">
        <v>97</v>
      </c>
      <c r="N16" s="9" t="s">
        <v>98</v>
      </c>
      <c r="O16" s="9" t="s">
        <v>99</v>
      </c>
      <c r="P16" s="11">
        <v>0</v>
      </c>
      <c r="Q16" s="9">
        <v>600</v>
      </c>
      <c r="R16" s="16">
        <v>600</v>
      </c>
      <c r="S16" s="16">
        <v>600</v>
      </c>
      <c r="T16" s="16">
        <v>600</v>
      </c>
      <c r="U16" s="18" t="s">
        <v>100</v>
      </c>
      <c r="V16" s="9" t="s">
        <v>101</v>
      </c>
    </row>
    <row r="17" spans="1:22" ht="15.75" customHeight="1">
      <c r="A17" s="8" t="s">
        <v>59</v>
      </c>
      <c r="B17" s="9" t="s">
        <v>102</v>
      </c>
      <c r="C17" s="28" t="s">
        <v>66</v>
      </c>
      <c r="D17" s="9">
        <v>0.4</v>
      </c>
      <c r="E17" s="9">
        <v>0.36</v>
      </c>
      <c r="F17" s="16">
        <v>0.36</v>
      </c>
      <c r="G17" s="11">
        <v>0.8</v>
      </c>
      <c r="H17" s="20">
        <f t="shared" si="16"/>
        <v>2.2222222222222223</v>
      </c>
      <c r="I17" s="21">
        <f t="shared" si="17"/>
        <v>4.4444444444444446</v>
      </c>
      <c r="J17" s="14" t="str">
        <f t="shared" ref="J17:K17" si="19">IF(H17&gt;=1, "COMPLETED", IF(H17&gt;=0.75, "GOOD", IF(H17&gt;=0.5, "SATISFACTORY", "LOW")))</f>
        <v>COMPLETED</v>
      </c>
      <c r="K17" s="14" t="str">
        <f t="shared" si="19"/>
        <v>COMPLETED</v>
      </c>
      <c r="L17" s="32"/>
      <c r="M17" s="42" t="s">
        <v>103</v>
      </c>
      <c r="N17" s="42" t="s">
        <v>104</v>
      </c>
      <c r="O17" s="9">
        <v>0.2</v>
      </c>
      <c r="P17" s="11">
        <v>0.8</v>
      </c>
      <c r="Q17" s="9">
        <v>0.2</v>
      </c>
      <c r="R17" s="16">
        <v>0.18</v>
      </c>
      <c r="S17" s="16">
        <v>0.16</v>
      </c>
      <c r="T17" s="16">
        <v>0.14000000000000001</v>
      </c>
      <c r="U17" s="18" t="s">
        <v>105</v>
      </c>
      <c r="V17" s="11" t="s">
        <v>106</v>
      </c>
    </row>
    <row r="18" spans="1:22" ht="15.75" customHeight="1">
      <c r="A18" s="43" t="s">
        <v>107</v>
      </c>
      <c r="B18" s="9" t="s">
        <v>108</v>
      </c>
      <c r="C18" s="9" t="s">
        <v>24</v>
      </c>
      <c r="D18" s="9">
        <v>81.400000000000006</v>
      </c>
      <c r="E18" s="9">
        <v>83.4</v>
      </c>
      <c r="F18" s="22">
        <v>0.83399999999999996</v>
      </c>
      <c r="G18" s="11">
        <v>85.5</v>
      </c>
      <c r="H18" s="20">
        <f t="shared" si="16"/>
        <v>1.0251798561151078</v>
      </c>
      <c r="I18" s="21">
        <f t="shared" si="17"/>
        <v>0.97826086956521729</v>
      </c>
      <c r="J18" s="14" t="str">
        <f t="shared" ref="J18:K18" si="20">IF(H18&gt;=1, "COMPLETED", IF(H18&gt;=0.75, "GOOD", IF(H18&gt;=0.5, "SATISFACTORY", "LOW")))</f>
        <v>COMPLETED</v>
      </c>
      <c r="K18" s="14" t="str">
        <f t="shared" si="20"/>
        <v>GOOD</v>
      </c>
      <c r="L18" s="13" t="s">
        <v>109</v>
      </c>
      <c r="M18" s="22" t="s">
        <v>110</v>
      </c>
      <c r="N18" s="22" t="s">
        <v>111</v>
      </c>
      <c r="O18" s="13">
        <v>0.85599999999999998</v>
      </c>
      <c r="P18" s="13">
        <v>0.85499999999999998</v>
      </c>
      <c r="Q18" s="22">
        <v>0.85399999999999998</v>
      </c>
      <c r="R18" s="9">
        <v>87.4</v>
      </c>
      <c r="S18" s="22">
        <v>0.89400000000000002</v>
      </c>
      <c r="T18" s="22">
        <v>0.91400000000000003</v>
      </c>
      <c r="U18" s="18" t="s">
        <v>28</v>
      </c>
      <c r="V18" s="11" t="s">
        <v>75</v>
      </c>
    </row>
    <row r="19" spans="1:22" ht="15.75" customHeight="1">
      <c r="A19" s="43" t="s">
        <v>107</v>
      </c>
      <c r="B19" s="9" t="s">
        <v>112</v>
      </c>
      <c r="C19" s="9" t="s">
        <v>113</v>
      </c>
      <c r="D19" s="9">
        <v>72.7</v>
      </c>
      <c r="E19" s="9">
        <v>75</v>
      </c>
      <c r="F19" s="15">
        <v>0.75</v>
      </c>
      <c r="G19" s="11">
        <v>77.3</v>
      </c>
      <c r="H19" s="20">
        <f t="shared" si="16"/>
        <v>1.0306666666666666</v>
      </c>
      <c r="I19" s="21">
        <f t="shared" si="17"/>
        <v>0.97848101265822784</v>
      </c>
      <c r="J19" s="14" t="str">
        <f t="shared" ref="J19:K19" si="21">IF(H19&gt;=1, "COMPLETED", IF(H19&gt;=0.75, "GOOD", IF(H19&gt;=0.5, "SATISFACTORY", "LOW")))</f>
        <v>COMPLETED</v>
      </c>
      <c r="K19" s="14" t="str">
        <f t="shared" si="21"/>
        <v>GOOD</v>
      </c>
      <c r="L19" s="14" t="s">
        <v>114</v>
      </c>
      <c r="M19" s="15" t="s">
        <v>115</v>
      </c>
      <c r="N19" s="15" t="s">
        <v>116</v>
      </c>
      <c r="O19" s="22">
        <v>0.77500000000000002</v>
      </c>
      <c r="P19" s="13">
        <v>0.77300000000000002</v>
      </c>
      <c r="Q19" s="15">
        <v>0.77</v>
      </c>
      <c r="R19" s="9">
        <v>79</v>
      </c>
      <c r="S19" s="15">
        <v>0.81</v>
      </c>
      <c r="T19" s="15">
        <v>0.83</v>
      </c>
      <c r="U19" s="18" t="s">
        <v>28</v>
      </c>
      <c r="V19" s="11" t="s">
        <v>75</v>
      </c>
    </row>
    <row r="20" spans="1:22" ht="15.75" customHeight="1">
      <c r="A20" s="43" t="s">
        <v>107</v>
      </c>
      <c r="B20" s="9" t="s">
        <v>117</v>
      </c>
      <c r="C20" s="28" t="s">
        <v>66</v>
      </c>
      <c r="D20" s="30">
        <v>0</v>
      </c>
      <c r="E20" s="30">
        <v>0</v>
      </c>
      <c r="F20" s="44">
        <v>0</v>
      </c>
      <c r="G20" s="30">
        <v>0</v>
      </c>
      <c r="H20" s="20">
        <v>1</v>
      </c>
      <c r="I20" s="21">
        <v>1</v>
      </c>
      <c r="J20" s="14" t="str">
        <f t="shared" ref="J20:K20" si="22">IF(H20&gt;=1, "COMPLETED", IF(H20&gt;=0.75, "GOOD", IF(H20&gt;=0.5, "SATISFACTORY", "LOW")))</f>
        <v>COMPLETED</v>
      </c>
      <c r="K20" s="14" t="str">
        <f t="shared" si="22"/>
        <v>COMPLETED</v>
      </c>
      <c r="L20" s="45"/>
      <c r="M20" s="9" t="s">
        <v>118</v>
      </c>
      <c r="N20" s="9" t="s">
        <v>119</v>
      </c>
      <c r="O20" s="9">
        <v>0</v>
      </c>
      <c r="P20" s="11">
        <v>0</v>
      </c>
      <c r="Q20" s="9">
        <v>2</v>
      </c>
      <c r="R20" s="16">
        <v>2</v>
      </c>
      <c r="S20" s="16">
        <v>2</v>
      </c>
      <c r="T20" s="16">
        <v>2</v>
      </c>
      <c r="U20" s="18" t="s">
        <v>120</v>
      </c>
      <c r="V20" s="9" t="s">
        <v>58</v>
      </c>
    </row>
    <row r="21" spans="1:22" ht="15.75" customHeight="1">
      <c r="A21" s="43" t="s">
        <v>107</v>
      </c>
      <c r="B21" s="9" t="s">
        <v>121</v>
      </c>
      <c r="C21" s="28" t="s">
        <v>66</v>
      </c>
      <c r="D21" s="30">
        <v>0</v>
      </c>
      <c r="E21" s="30">
        <v>0</v>
      </c>
      <c r="F21" s="44">
        <v>0</v>
      </c>
      <c r="G21" s="30">
        <v>0</v>
      </c>
      <c r="H21" s="20">
        <v>1</v>
      </c>
      <c r="I21" s="21">
        <v>1</v>
      </c>
      <c r="J21" s="14" t="str">
        <f t="shared" ref="J21:K21" si="23">IF(H21&gt;=1, "COMPLETED", IF(H21&gt;=0.75, "GOOD", IF(H21&gt;=0.5, "SATISFACTORY", "LOW")))</f>
        <v>COMPLETED</v>
      </c>
      <c r="K21" s="14" t="str">
        <f t="shared" si="23"/>
        <v>COMPLETED</v>
      </c>
      <c r="L21" s="45"/>
      <c r="M21" s="9" t="s">
        <v>122</v>
      </c>
      <c r="N21" s="9" t="s">
        <v>123</v>
      </c>
      <c r="O21" s="9">
        <v>0</v>
      </c>
      <c r="P21" s="11">
        <v>0</v>
      </c>
      <c r="Q21" s="9">
        <v>36</v>
      </c>
      <c r="R21" s="16">
        <v>36</v>
      </c>
      <c r="S21" s="16">
        <v>36</v>
      </c>
      <c r="T21" s="16">
        <v>36</v>
      </c>
      <c r="U21" s="18" t="s">
        <v>28</v>
      </c>
      <c r="V21" s="9" t="s">
        <v>58</v>
      </c>
    </row>
    <row r="22" spans="1:22" ht="15.75" customHeight="1">
      <c r="A22" s="43" t="s">
        <v>107</v>
      </c>
      <c r="B22" s="9" t="s">
        <v>124</v>
      </c>
      <c r="C22" s="28" t="s">
        <v>66</v>
      </c>
      <c r="D22" s="9" t="s">
        <v>125</v>
      </c>
      <c r="E22" s="9" t="s">
        <v>126</v>
      </c>
      <c r="F22" s="9" t="s">
        <v>127</v>
      </c>
      <c r="G22" s="46"/>
      <c r="H22" s="47"/>
      <c r="I22" s="48"/>
      <c r="J22" s="11" t="s">
        <v>79</v>
      </c>
      <c r="K22" s="11" t="s">
        <v>79</v>
      </c>
      <c r="L22" s="9" t="s">
        <v>128</v>
      </c>
      <c r="M22" s="9" t="s">
        <v>129</v>
      </c>
      <c r="N22" s="9" t="s">
        <v>130</v>
      </c>
      <c r="O22" s="9" t="s">
        <v>127</v>
      </c>
      <c r="P22" s="11" t="s">
        <v>131</v>
      </c>
      <c r="Q22" s="9" t="s">
        <v>127</v>
      </c>
      <c r="R22" s="16" t="s">
        <v>127</v>
      </c>
      <c r="S22" s="16" t="s">
        <v>127</v>
      </c>
      <c r="T22" s="16" t="s">
        <v>127</v>
      </c>
      <c r="U22" s="18" t="s">
        <v>28</v>
      </c>
      <c r="V22" s="9" t="s">
        <v>58</v>
      </c>
    </row>
    <row r="23" spans="1:22" ht="15.75" customHeight="1">
      <c r="A23" s="43" t="s">
        <v>107</v>
      </c>
      <c r="B23" s="9" t="s">
        <v>132</v>
      </c>
      <c r="C23" s="9" t="s">
        <v>24</v>
      </c>
      <c r="D23" s="30" t="s">
        <v>77</v>
      </c>
      <c r="E23" s="30" t="s">
        <v>77</v>
      </c>
      <c r="F23" s="44" t="s">
        <v>77</v>
      </c>
      <c r="G23" s="46"/>
      <c r="H23" s="20">
        <v>1</v>
      </c>
      <c r="I23" s="29"/>
      <c r="J23" s="11" t="s">
        <v>79</v>
      </c>
      <c r="K23" s="11" t="s">
        <v>79</v>
      </c>
      <c r="L23" s="45"/>
      <c r="M23" s="9" t="s">
        <v>133</v>
      </c>
      <c r="N23" s="9" t="s">
        <v>134</v>
      </c>
      <c r="O23" s="9" t="s">
        <v>135</v>
      </c>
      <c r="P23" s="11" t="s">
        <v>136</v>
      </c>
      <c r="Q23" s="9" t="s">
        <v>77</v>
      </c>
      <c r="R23" s="16" t="s">
        <v>77</v>
      </c>
      <c r="S23" s="16" t="s">
        <v>77</v>
      </c>
      <c r="T23" s="16" t="s">
        <v>77</v>
      </c>
      <c r="U23" s="18" t="s">
        <v>28</v>
      </c>
      <c r="V23" s="9" t="s">
        <v>137</v>
      </c>
    </row>
    <row r="24" spans="1:22" ht="15.75" customHeight="1">
      <c r="A24" s="49" t="s">
        <v>138</v>
      </c>
      <c r="B24" s="11" t="s">
        <v>139</v>
      </c>
      <c r="C24" s="9" t="s">
        <v>24</v>
      </c>
      <c r="D24" s="11">
        <v>72.8</v>
      </c>
      <c r="E24" s="11">
        <v>75</v>
      </c>
      <c r="F24" s="36">
        <v>0.75</v>
      </c>
      <c r="G24" s="11">
        <v>65.400000000000006</v>
      </c>
      <c r="H24" s="20">
        <f t="shared" ref="H24:H58" si="24">G24/E24</f>
        <v>0.87200000000000011</v>
      </c>
      <c r="I24" s="21">
        <f t="shared" ref="I24:I63" si="25">G24/R24</f>
        <v>0.82784810126582287</v>
      </c>
      <c r="J24" s="14" t="str">
        <f t="shared" ref="J24:K24" si="26">IF(H24&gt;=1, "COMPLETED", IF(H24&gt;=0.75, "GOOD", IF(H24&gt;=0.5, "SATISFACTORY", "LOW")))</f>
        <v>GOOD</v>
      </c>
      <c r="K24" s="14" t="str">
        <f t="shared" si="26"/>
        <v>GOOD</v>
      </c>
      <c r="L24" s="29"/>
      <c r="M24" s="14" t="s">
        <v>140</v>
      </c>
      <c r="N24" s="14" t="s">
        <v>141</v>
      </c>
      <c r="O24" s="14">
        <v>0.77</v>
      </c>
      <c r="P24" s="14">
        <v>0.65400000000000003</v>
      </c>
      <c r="Q24" s="14">
        <v>0.77</v>
      </c>
      <c r="R24" s="41">
        <v>79</v>
      </c>
      <c r="S24" s="36">
        <v>0.81</v>
      </c>
      <c r="T24" s="36">
        <v>0.83</v>
      </c>
      <c r="U24" s="37" t="s">
        <v>74</v>
      </c>
      <c r="V24" s="11" t="s">
        <v>75</v>
      </c>
    </row>
    <row r="25" spans="1:22" ht="15.75" customHeight="1">
      <c r="A25" s="49" t="s">
        <v>138</v>
      </c>
      <c r="B25" s="11" t="s">
        <v>142</v>
      </c>
      <c r="C25" s="9" t="s">
        <v>24</v>
      </c>
      <c r="D25" s="9">
        <v>0</v>
      </c>
      <c r="E25" s="9">
        <v>5</v>
      </c>
      <c r="F25" s="10">
        <v>0.05</v>
      </c>
      <c r="G25" s="47"/>
      <c r="H25" s="20">
        <f t="shared" si="24"/>
        <v>0</v>
      </c>
      <c r="I25" s="21">
        <f t="shared" si="25"/>
        <v>0</v>
      </c>
      <c r="J25" s="14" t="str">
        <f t="shared" ref="J25:K25" si="27">IF(H25&gt;=1, "COMPLETED", IF(H25&gt;=0.75, "GOOD", IF(H25&gt;=0.5, "SATISFACTORY", "LOW")))</f>
        <v>LOW</v>
      </c>
      <c r="K25" s="14" t="str">
        <f t="shared" si="27"/>
        <v>LOW</v>
      </c>
      <c r="L25" s="47"/>
      <c r="M25" s="47"/>
      <c r="N25" s="47"/>
      <c r="O25" s="15">
        <v>0.15</v>
      </c>
      <c r="P25" s="47"/>
      <c r="Q25" s="15">
        <v>0.15</v>
      </c>
      <c r="R25" s="16">
        <v>50</v>
      </c>
      <c r="S25" s="17">
        <v>0.6</v>
      </c>
      <c r="T25" s="10">
        <v>0.7</v>
      </c>
      <c r="U25" s="18" t="s">
        <v>143</v>
      </c>
      <c r="V25" s="30" t="s">
        <v>42</v>
      </c>
    </row>
    <row r="26" spans="1:22" ht="15.75" customHeight="1">
      <c r="A26" s="49" t="s">
        <v>138</v>
      </c>
      <c r="B26" s="11" t="s">
        <v>144</v>
      </c>
      <c r="C26" s="9" t="s">
        <v>24</v>
      </c>
      <c r="D26" s="9">
        <v>42</v>
      </c>
      <c r="E26" s="9">
        <v>39</v>
      </c>
      <c r="F26" s="10">
        <v>0.39</v>
      </c>
      <c r="G26" s="11">
        <v>48</v>
      </c>
      <c r="H26" s="20">
        <f t="shared" si="24"/>
        <v>1.2307692307692308</v>
      </c>
      <c r="I26" s="21">
        <f t="shared" si="25"/>
        <v>1.4545454545454546</v>
      </c>
      <c r="J26" s="14" t="str">
        <f t="shared" ref="J26:K26" si="28">IF(H26&gt;=1, "COMPLETED", IF(H26&gt;=0.75, "GOOD", IF(H26&gt;=0.5, "SATISFACTORY", "LOW")))</f>
        <v>COMPLETED</v>
      </c>
      <c r="K26" s="14" t="str">
        <f t="shared" si="28"/>
        <v>COMPLETED</v>
      </c>
      <c r="L26" s="35"/>
      <c r="M26" s="15" t="s">
        <v>145</v>
      </c>
      <c r="N26" s="15" t="s">
        <v>146</v>
      </c>
      <c r="O26" s="15">
        <v>0.36</v>
      </c>
      <c r="P26" s="14">
        <v>0.48</v>
      </c>
      <c r="Q26" s="15">
        <v>0.36</v>
      </c>
      <c r="R26" s="16">
        <v>33</v>
      </c>
      <c r="S26" s="10">
        <v>0.31</v>
      </c>
      <c r="T26" s="10">
        <v>0.3</v>
      </c>
      <c r="U26" s="18" t="s">
        <v>147</v>
      </c>
      <c r="V26" s="11" t="s">
        <v>148</v>
      </c>
    </row>
    <row r="27" spans="1:22" ht="15.75" customHeight="1">
      <c r="A27" s="49" t="s">
        <v>149</v>
      </c>
      <c r="B27" s="11" t="s">
        <v>150</v>
      </c>
      <c r="C27" s="50" t="s">
        <v>66</v>
      </c>
      <c r="D27" s="40">
        <v>4457</v>
      </c>
      <c r="E27" s="11">
        <v>89</v>
      </c>
      <c r="F27" s="51">
        <v>500</v>
      </c>
      <c r="G27" s="52">
        <v>83</v>
      </c>
      <c r="H27" s="23">
        <f t="shared" si="24"/>
        <v>0.93258426966292129</v>
      </c>
      <c r="I27" s="53">
        <f t="shared" si="25"/>
        <v>41.5</v>
      </c>
      <c r="J27" s="14" t="str">
        <f t="shared" ref="J27:K27" si="29">IF(H27&gt;=1, "COMPLETED", IF(H27&gt;=0.75, "GOOD", IF(H27&gt;=0.5, "SATISFACTORY", "LOW")))</f>
        <v>GOOD</v>
      </c>
      <c r="K27" s="14" t="str">
        <f t="shared" si="29"/>
        <v>COMPLETED</v>
      </c>
      <c r="L27" s="13" t="s">
        <v>151</v>
      </c>
      <c r="M27" s="14" t="s">
        <v>152</v>
      </c>
      <c r="N27" s="14" t="s">
        <v>153</v>
      </c>
      <c r="O27" s="54">
        <v>500</v>
      </c>
      <c r="P27" s="52">
        <v>83</v>
      </c>
      <c r="Q27" s="14">
        <v>0.02</v>
      </c>
      <c r="R27" s="41">
        <v>2</v>
      </c>
      <c r="S27" s="36">
        <v>0.02</v>
      </c>
      <c r="T27" s="36">
        <v>0.02</v>
      </c>
      <c r="U27" s="37" t="s">
        <v>154</v>
      </c>
      <c r="V27" s="13" t="s">
        <v>148</v>
      </c>
    </row>
    <row r="28" spans="1:22" ht="15.75" customHeight="1">
      <c r="A28" s="49" t="s">
        <v>149</v>
      </c>
      <c r="B28" s="9" t="s">
        <v>155</v>
      </c>
      <c r="C28" s="50" t="s">
        <v>66</v>
      </c>
      <c r="D28" s="9" t="s">
        <v>77</v>
      </c>
      <c r="E28" s="9">
        <v>80</v>
      </c>
      <c r="F28" s="16">
        <v>120</v>
      </c>
      <c r="G28" s="55">
        <v>52</v>
      </c>
      <c r="H28" s="20">
        <f t="shared" si="24"/>
        <v>0.65</v>
      </c>
      <c r="I28" s="21">
        <f t="shared" si="25"/>
        <v>0.34666666666666668</v>
      </c>
      <c r="J28" s="14" t="str">
        <f t="shared" ref="J28:K28" si="30">IF(H28&gt;=1, "COMPLETED", IF(H28&gt;=0.75, "GOOD", IF(H28&gt;=0.5, "SATISFACTORY", "LOW")))</f>
        <v>SATISFACTORY</v>
      </c>
      <c r="K28" s="14" t="str">
        <f t="shared" si="30"/>
        <v>LOW</v>
      </c>
      <c r="L28" s="13" t="s">
        <v>156</v>
      </c>
      <c r="M28" s="9" t="s">
        <v>157</v>
      </c>
      <c r="N28" s="9" t="s">
        <v>158</v>
      </c>
      <c r="O28" s="9">
        <v>120</v>
      </c>
      <c r="P28" s="11" t="s">
        <v>159</v>
      </c>
      <c r="Q28" s="9">
        <v>120</v>
      </c>
      <c r="R28" s="16">
        <v>150</v>
      </c>
      <c r="S28" s="16">
        <v>150</v>
      </c>
      <c r="T28" s="16">
        <v>150</v>
      </c>
      <c r="U28" s="18" t="s">
        <v>154</v>
      </c>
      <c r="V28" s="13" t="s">
        <v>148</v>
      </c>
    </row>
    <row r="29" spans="1:22" ht="15.75" customHeight="1">
      <c r="A29" s="49" t="s">
        <v>149</v>
      </c>
      <c r="B29" s="9" t="s">
        <v>160</v>
      </c>
      <c r="C29" s="9" t="s">
        <v>24</v>
      </c>
      <c r="D29" s="9">
        <v>0</v>
      </c>
      <c r="E29" s="9">
        <v>5</v>
      </c>
      <c r="F29" s="15">
        <v>0.05</v>
      </c>
      <c r="G29" s="11">
        <v>0</v>
      </c>
      <c r="H29" s="20">
        <f t="shared" si="24"/>
        <v>0</v>
      </c>
      <c r="I29" s="21">
        <f t="shared" si="25"/>
        <v>0</v>
      </c>
      <c r="J29" s="14" t="str">
        <f t="shared" ref="J29:K29" si="31">IF(H29&gt;=1, "COMPLETED", IF(H29&gt;=0.75, "GOOD", IF(H29&gt;=0.5, "SATISFACTORY", "LOW")))</f>
        <v>LOW</v>
      </c>
      <c r="K29" s="14" t="str">
        <f t="shared" si="31"/>
        <v>LOW</v>
      </c>
      <c r="L29" s="35"/>
      <c r="M29" s="14" t="s">
        <v>161</v>
      </c>
      <c r="N29" s="15" t="s">
        <v>162</v>
      </c>
      <c r="O29" s="15">
        <v>0.05</v>
      </c>
      <c r="P29" s="14">
        <v>0</v>
      </c>
      <c r="Q29" s="15">
        <v>0.3</v>
      </c>
      <c r="R29" s="9">
        <v>40</v>
      </c>
      <c r="S29" s="15">
        <v>0.5</v>
      </c>
      <c r="T29" s="15">
        <v>0.6</v>
      </c>
      <c r="U29" s="18" t="s">
        <v>28</v>
      </c>
      <c r="V29" s="56" t="s">
        <v>58</v>
      </c>
    </row>
    <row r="30" spans="1:22" ht="15.75" customHeight="1">
      <c r="A30" s="49" t="s">
        <v>149</v>
      </c>
      <c r="B30" s="9" t="s">
        <v>163</v>
      </c>
      <c r="C30" s="28" t="s">
        <v>66</v>
      </c>
      <c r="D30" s="9">
        <v>1</v>
      </c>
      <c r="E30" s="9">
        <v>1</v>
      </c>
      <c r="F30" s="9">
        <v>0</v>
      </c>
      <c r="G30" s="57">
        <v>0</v>
      </c>
      <c r="H30" s="20">
        <f t="shared" si="24"/>
        <v>0</v>
      </c>
      <c r="I30" s="21">
        <f t="shared" si="25"/>
        <v>0</v>
      </c>
      <c r="J30" s="14" t="str">
        <f t="shared" ref="J30:K30" si="32">IF(H30&gt;=1, "COMPLETED", IF(H30&gt;=0.75, "GOOD", IF(H30&gt;=0.5, "SATISFACTORY", "LOW")))</f>
        <v>LOW</v>
      </c>
      <c r="K30" s="14" t="str">
        <f t="shared" si="32"/>
        <v>LOW</v>
      </c>
      <c r="L30" s="35"/>
      <c r="M30" s="13" t="s">
        <v>164</v>
      </c>
      <c r="N30" s="13" t="s">
        <v>165</v>
      </c>
      <c r="O30" s="9">
        <v>0</v>
      </c>
      <c r="P30" s="57">
        <v>0</v>
      </c>
      <c r="Q30" s="9">
        <v>1</v>
      </c>
      <c r="R30" s="9">
        <v>1</v>
      </c>
      <c r="S30" s="9">
        <v>1</v>
      </c>
      <c r="T30" s="9">
        <v>1</v>
      </c>
      <c r="U30" s="18" t="s">
        <v>28</v>
      </c>
      <c r="V30" s="56" t="s">
        <v>58</v>
      </c>
    </row>
    <row r="31" spans="1:22" ht="15.75" customHeight="1">
      <c r="A31" s="43" t="s">
        <v>166</v>
      </c>
      <c r="B31" s="9" t="s">
        <v>167</v>
      </c>
      <c r="C31" s="28" t="s">
        <v>66</v>
      </c>
      <c r="D31" s="9">
        <v>57</v>
      </c>
      <c r="E31" s="9">
        <v>2</v>
      </c>
      <c r="F31" s="9">
        <v>0</v>
      </c>
      <c r="G31" s="45"/>
      <c r="H31" s="20">
        <f t="shared" si="24"/>
        <v>0</v>
      </c>
      <c r="I31" s="21">
        <f t="shared" si="25"/>
        <v>0</v>
      </c>
      <c r="J31" s="14" t="str">
        <f t="shared" ref="J31:K31" si="33">IF(H31&gt;=1, "COMPLETED", IF(H31&gt;=0.75, "GOOD", IF(H31&gt;=0.5, "SATISFACTORY", "LOW")))</f>
        <v>LOW</v>
      </c>
      <c r="K31" s="14" t="str">
        <f t="shared" si="33"/>
        <v>LOW</v>
      </c>
      <c r="L31" s="45"/>
      <c r="M31" s="9" t="s">
        <v>168</v>
      </c>
      <c r="N31" s="9" t="s">
        <v>169</v>
      </c>
      <c r="O31" s="9">
        <v>0</v>
      </c>
      <c r="P31" s="9" t="s">
        <v>170</v>
      </c>
      <c r="Q31" s="9">
        <v>20</v>
      </c>
      <c r="R31" s="9">
        <v>34</v>
      </c>
      <c r="S31" s="9">
        <v>38</v>
      </c>
      <c r="T31" s="9">
        <v>62</v>
      </c>
      <c r="U31" s="9" t="s">
        <v>171</v>
      </c>
      <c r="V31" s="56" t="s">
        <v>172</v>
      </c>
    </row>
    <row r="32" spans="1:22" ht="15.75" customHeight="1">
      <c r="A32" s="8" t="s">
        <v>173</v>
      </c>
      <c r="B32" s="9" t="s">
        <v>174</v>
      </c>
      <c r="C32" s="9" t="s">
        <v>24</v>
      </c>
      <c r="D32" s="9">
        <v>80.7</v>
      </c>
      <c r="E32" s="9">
        <v>82</v>
      </c>
      <c r="F32" s="58">
        <v>0.82</v>
      </c>
      <c r="G32" s="11">
        <v>80.2</v>
      </c>
      <c r="H32" s="20">
        <f t="shared" si="24"/>
        <v>0.97804878048780486</v>
      </c>
      <c r="I32" s="21">
        <f t="shared" si="25"/>
        <v>0.94352941176470595</v>
      </c>
      <c r="J32" s="14" t="str">
        <f t="shared" ref="J32:K32" si="34">IF(H32&gt;=1, "COMPLETED", IF(H32&gt;=0.75, "GOOD", IF(H32&gt;=0.5, "SATISFACTORY", "LOW")))</f>
        <v>GOOD</v>
      </c>
      <c r="K32" s="14" t="str">
        <f t="shared" si="34"/>
        <v>GOOD</v>
      </c>
      <c r="L32" s="14" t="s">
        <v>175</v>
      </c>
      <c r="M32" s="14" t="s">
        <v>176</v>
      </c>
      <c r="N32" s="14" t="s">
        <v>177</v>
      </c>
      <c r="O32" s="15">
        <v>0.83</v>
      </c>
      <c r="P32" s="14">
        <v>0.80200000000000005</v>
      </c>
      <c r="Q32" s="15">
        <v>0.83</v>
      </c>
      <c r="R32" s="16">
        <v>85</v>
      </c>
      <c r="S32" s="10">
        <v>0.87</v>
      </c>
      <c r="T32" s="10">
        <v>0.9</v>
      </c>
      <c r="U32" s="18" t="s">
        <v>28</v>
      </c>
      <c r="V32" s="11" t="s">
        <v>75</v>
      </c>
    </row>
    <row r="33" spans="1:22" ht="15.75" customHeight="1">
      <c r="A33" s="8" t="s">
        <v>178</v>
      </c>
      <c r="B33" s="9" t="s">
        <v>179</v>
      </c>
      <c r="C33" s="9" t="s">
        <v>24</v>
      </c>
      <c r="D33" s="9">
        <v>65</v>
      </c>
      <c r="E33" s="9">
        <v>70</v>
      </c>
      <c r="F33" s="10">
        <v>0.72</v>
      </c>
      <c r="G33" s="11">
        <v>67.099999999999994</v>
      </c>
      <c r="H33" s="20">
        <f t="shared" si="24"/>
        <v>0.95857142857142852</v>
      </c>
      <c r="I33" s="21">
        <f t="shared" si="25"/>
        <v>0.76249999999999996</v>
      </c>
      <c r="J33" s="14" t="str">
        <f t="shared" ref="J33:K33" si="35">IF(H33&gt;=1, "COMPLETED", IF(H33&gt;=0.75, "GOOD", IF(H33&gt;=0.5, "SATISFACTORY", "LOW")))</f>
        <v>GOOD</v>
      </c>
      <c r="K33" s="14" t="str">
        <f t="shared" si="35"/>
        <v>GOOD</v>
      </c>
      <c r="L33" s="15" t="s">
        <v>180</v>
      </c>
      <c r="M33" s="15" t="s">
        <v>181</v>
      </c>
      <c r="N33" s="15" t="s">
        <v>182</v>
      </c>
      <c r="O33" s="15">
        <v>0.7</v>
      </c>
      <c r="P33" s="26">
        <v>0.67100000000000004</v>
      </c>
      <c r="Q33" s="15">
        <v>0.78</v>
      </c>
      <c r="R33" s="16">
        <v>88</v>
      </c>
      <c r="S33" s="10">
        <v>0.95</v>
      </c>
      <c r="T33" s="10">
        <v>1</v>
      </c>
      <c r="U33" s="18" t="s">
        <v>183</v>
      </c>
      <c r="V33" s="11" t="s">
        <v>184</v>
      </c>
    </row>
    <row r="34" spans="1:22" ht="15.75" customHeight="1">
      <c r="A34" s="8" t="s">
        <v>178</v>
      </c>
      <c r="B34" s="9" t="s">
        <v>185</v>
      </c>
      <c r="C34" s="9" t="s">
        <v>24</v>
      </c>
      <c r="D34" s="9">
        <v>95.5</v>
      </c>
      <c r="E34" s="9">
        <v>96</v>
      </c>
      <c r="F34" s="10">
        <v>0.96</v>
      </c>
      <c r="G34" s="11">
        <v>96</v>
      </c>
      <c r="H34" s="20">
        <f t="shared" si="24"/>
        <v>1</v>
      </c>
      <c r="I34" s="21">
        <f t="shared" si="25"/>
        <v>0.98461538461538467</v>
      </c>
      <c r="J34" s="14" t="str">
        <f t="shared" ref="J34:K34" si="36">IF(H34&gt;=1, "COMPLETED", IF(H34&gt;=0.75, "GOOD", IF(H34&gt;=0.5, "SATISFACTORY", "LOW")))</f>
        <v>COMPLETED</v>
      </c>
      <c r="K34" s="14" t="str">
        <f t="shared" si="36"/>
        <v>GOOD</v>
      </c>
      <c r="L34" s="15" t="s">
        <v>186</v>
      </c>
      <c r="M34" s="15" t="s">
        <v>187</v>
      </c>
      <c r="N34" s="15" t="s">
        <v>188</v>
      </c>
      <c r="O34" s="27">
        <v>0.96499999999999997</v>
      </c>
      <c r="P34" s="13">
        <v>0.96</v>
      </c>
      <c r="Q34" s="22">
        <v>0.96499999999999997</v>
      </c>
      <c r="R34" s="16">
        <v>97.5</v>
      </c>
      <c r="S34" s="17">
        <v>0.97499999999999998</v>
      </c>
      <c r="T34" s="10">
        <v>0.98</v>
      </c>
      <c r="U34" s="18" t="s">
        <v>183</v>
      </c>
      <c r="V34" s="11" t="s">
        <v>184</v>
      </c>
    </row>
    <row r="35" spans="1:22" ht="15.75" customHeight="1">
      <c r="A35" s="8" t="s">
        <v>189</v>
      </c>
      <c r="B35" s="9" t="s">
        <v>190</v>
      </c>
      <c r="C35" s="9" t="s">
        <v>24</v>
      </c>
      <c r="D35" s="9">
        <v>40</v>
      </c>
      <c r="E35" s="9">
        <v>44</v>
      </c>
      <c r="F35" s="10">
        <v>0.44</v>
      </c>
      <c r="G35" s="11">
        <v>42</v>
      </c>
      <c r="H35" s="20">
        <f t="shared" si="24"/>
        <v>0.95454545454545459</v>
      </c>
      <c r="I35" s="21">
        <f t="shared" si="25"/>
        <v>0.80769230769230771</v>
      </c>
      <c r="J35" s="14" t="str">
        <f t="shared" ref="J35:K35" si="37">IF(H35&gt;=1, "COMPLETED", IF(H35&gt;=0.75, "GOOD", IF(H35&gt;=0.5, "SATISFACTORY", "LOW")))</f>
        <v>GOOD</v>
      </c>
      <c r="K35" s="14" t="str">
        <f t="shared" si="37"/>
        <v>GOOD</v>
      </c>
      <c r="L35" s="59" t="s">
        <v>191</v>
      </c>
      <c r="M35" s="15" t="s">
        <v>192</v>
      </c>
      <c r="N35" s="15" t="s">
        <v>193</v>
      </c>
      <c r="O35" s="15">
        <v>0.48</v>
      </c>
      <c r="P35" s="14">
        <v>0.42</v>
      </c>
      <c r="Q35" s="15">
        <v>0.48</v>
      </c>
      <c r="R35" s="16">
        <v>52</v>
      </c>
      <c r="S35" s="10">
        <v>0.56000000000000005</v>
      </c>
      <c r="T35" s="10">
        <v>0.6</v>
      </c>
      <c r="U35" s="18" t="s">
        <v>194</v>
      </c>
      <c r="V35" s="11" t="s">
        <v>195</v>
      </c>
    </row>
    <row r="36" spans="1:22" ht="15.75" customHeight="1">
      <c r="A36" s="8" t="s">
        <v>189</v>
      </c>
      <c r="B36" s="9" t="s">
        <v>196</v>
      </c>
      <c r="C36" s="9" t="s">
        <v>24</v>
      </c>
      <c r="D36" s="9">
        <v>2</v>
      </c>
      <c r="E36" s="9">
        <v>5</v>
      </c>
      <c r="F36" s="10">
        <v>0.05</v>
      </c>
      <c r="G36" s="11">
        <v>4</v>
      </c>
      <c r="H36" s="20">
        <f t="shared" si="24"/>
        <v>0.8</v>
      </c>
      <c r="I36" s="21">
        <f t="shared" si="25"/>
        <v>0.33333333333333331</v>
      </c>
      <c r="J36" s="14" t="str">
        <f t="shared" ref="J36:K36" si="38">IF(H36&gt;=1, "COMPLETED", IF(H36&gt;=0.75, "GOOD", IF(H36&gt;=0.5, "SATISFACTORY", "LOW")))</f>
        <v>GOOD</v>
      </c>
      <c r="K36" s="14" t="str">
        <f t="shared" si="38"/>
        <v>LOW</v>
      </c>
      <c r="L36" s="59" t="s">
        <v>197</v>
      </c>
      <c r="M36" s="15" t="s">
        <v>198</v>
      </c>
      <c r="N36" s="15" t="s">
        <v>199</v>
      </c>
      <c r="O36" s="15">
        <v>7.0000000000000007E-2</v>
      </c>
      <c r="P36" s="14">
        <v>0.04</v>
      </c>
      <c r="Q36" s="15">
        <v>0.08</v>
      </c>
      <c r="R36" s="16">
        <v>12</v>
      </c>
      <c r="S36" s="10">
        <v>0.15</v>
      </c>
      <c r="T36" s="10">
        <v>0.2</v>
      </c>
      <c r="U36" s="18" t="s">
        <v>194</v>
      </c>
      <c r="V36" s="11" t="s">
        <v>195</v>
      </c>
    </row>
    <row r="37" spans="1:22" ht="15.75" customHeight="1">
      <c r="A37" s="8" t="s">
        <v>200</v>
      </c>
      <c r="B37" s="11" t="s">
        <v>201</v>
      </c>
      <c r="C37" s="50" t="s">
        <v>66</v>
      </c>
      <c r="D37" s="9">
        <v>400</v>
      </c>
      <c r="E37" s="9">
        <v>500</v>
      </c>
      <c r="F37" s="16">
        <v>500</v>
      </c>
      <c r="G37" s="40">
        <v>2032</v>
      </c>
      <c r="H37" s="20">
        <f t="shared" si="24"/>
        <v>4.0640000000000001</v>
      </c>
      <c r="I37" s="21">
        <f t="shared" si="25"/>
        <v>1.6933333333333334</v>
      </c>
      <c r="J37" s="14" t="str">
        <f t="shared" ref="J37:K37" si="39">IF(H37&gt;=1, "COMPLETED", IF(H37&gt;=0.75, "GOOD", IF(H37&gt;=0.5, "SATISFACTORY", "LOW")))</f>
        <v>COMPLETED</v>
      </c>
      <c r="K37" s="14" t="str">
        <f t="shared" si="39"/>
        <v>COMPLETED</v>
      </c>
      <c r="L37" s="11" t="s">
        <v>202</v>
      </c>
      <c r="M37" s="45"/>
      <c r="N37" s="60"/>
      <c r="O37" s="9">
        <v>2032</v>
      </c>
      <c r="P37" s="40">
        <v>2032</v>
      </c>
      <c r="Q37" s="9">
        <v>800</v>
      </c>
      <c r="R37" s="61">
        <v>1200</v>
      </c>
      <c r="S37" s="61">
        <v>1600</v>
      </c>
      <c r="T37" s="61">
        <v>2000</v>
      </c>
      <c r="U37" s="18" t="s">
        <v>28</v>
      </c>
      <c r="V37" s="11" t="s">
        <v>195</v>
      </c>
    </row>
    <row r="38" spans="1:22" ht="76.5">
      <c r="A38" s="8" t="s">
        <v>200</v>
      </c>
      <c r="B38" s="11" t="s">
        <v>203</v>
      </c>
      <c r="C38" s="50" t="s">
        <v>66</v>
      </c>
      <c r="D38" s="9">
        <v>3</v>
      </c>
      <c r="E38" s="9">
        <v>5</v>
      </c>
      <c r="F38" s="16">
        <v>5</v>
      </c>
      <c r="G38" s="11">
        <v>1</v>
      </c>
      <c r="H38" s="20">
        <f t="shared" si="24"/>
        <v>0.2</v>
      </c>
      <c r="I38" s="21">
        <f t="shared" si="25"/>
        <v>0.1</v>
      </c>
      <c r="J38" s="14" t="str">
        <f t="shared" ref="J38:K38" si="40">IF(H38&gt;=1, "COMPLETED", IF(H38&gt;=0.75, "GOOD", IF(H38&gt;=0.5, "SATISFACTORY", "LOW")))</f>
        <v>LOW</v>
      </c>
      <c r="K38" s="14" t="str">
        <f t="shared" si="40"/>
        <v>LOW</v>
      </c>
      <c r="L38" s="11" t="s">
        <v>204</v>
      </c>
      <c r="M38" s="9" t="s">
        <v>205</v>
      </c>
      <c r="N38" s="9" t="s">
        <v>206</v>
      </c>
      <c r="O38" s="9">
        <v>2</v>
      </c>
      <c r="P38" s="11">
        <v>1</v>
      </c>
      <c r="Q38" s="9">
        <v>7</v>
      </c>
      <c r="R38" s="16">
        <v>10</v>
      </c>
      <c r="S38" s="16">
        <v>12</v>
      </c>
      <c r="T38" s="16">
        <v>15</v>
      </c>
      <c r="U38" s="18" t="s">
        <v>28</v>
      </c>
      <c r="V38" s="11" t="s">
        <v>195</v>
      </c>
    </row>
    <row r="39" spans="1:22" ht="90">
      <c r="A39" s="49" t="s">
        <v>207</v>
      </c>
      <c r="B39" s="11" t="s">
        <v>208</v>
      </c>
      <c r="C39" s="11" t="s">
        <v>24</v>
      </c>
      <c r="D39" s="11">
        <v>40</v>
      </c>
      <c r="E39" s="11">
        <v>44</v>
      </c>
      <c r="F39" s="36">
        <v>0.44</v>
      </c>
      <c r="G39" s="11">
        <v>44</v>
      </c>
      <c r="H39" s="20">
        <f t="shared" si="24"/>
        <v>1</v>
      </c>
      <c r="I39" s="21">
        <f t="shared" si="25"/>
        <v>0.84615384615384615</v>
      </c>
      <c r="J39" s="14" t="str">
        <f t="shared" ref="J39:K39" si="41">IF(H39&gt;=1, "COMPLETED", IF(H39&gt;=0.75, "GOOD", IF(H39&gt;=0.5, "SATISFACTORY", "LOW")))</f>
        <v>COMPLETED</v>
      </c>
      <c r="K39" s="14" t="str">
        <f t="shared" si="41"/>
        <v>GOOD</v>
      </c>
      <c r="L39" s="52" t="s">
        <v>209</v>
      </c>
      <c r="M39" s="62"/>
      <c r="N39" s="29"/>
      <c r="O39" s="14">
        <v>0.48</v>
      </c>
      <c r="P39" s="14">
        <v>0.44</v>
      </c>
      <c r="Q39" s="14">
        <v>0.48</v>
      </c>
      <c r="R39" s="41">
        <v>52</v>
      </c>
      <c r="S39" s="36">
        <v>0.56000000000000005</v>
      </c>
      <c r="T39" s="36">
        <v>0.6</v>
      </c>
      <c r="U39" s="37" t="s">
        <v>210</v>
      </c>
      <c r="V39" s="11" t="s">
        <v>195</v>
      </c>
    </row>
    <row r="40" spans="1:22" ht="90">
      <c r="A40" s="49" t="s">
        <v>207</v>
      </c>
      <c r="B40" s="11" t="s">
        <v>211</v>
      </c>
      <c r="C40" s="11" t="s">
        <v>24</v>
      </c>
      <c r="D40" s="9">
        <v>40</v>
      </c>
      <c r="E40" s="9">
        <v>44</v>
      </c>
      <c r="F40" s="10">
        <v>0.44</v>
      </c>
      <c r="G40" s="11">
        <v>44</v>
      </c>
      <c r="H40" s="20">
        <f t="shared" si="24"/>
        <v>1</v>
      </c>
      <c r="I40" s="21">
        <f t="shared" si="25"/>
        <v>0.84615384615384615</v>
      </c>
      <c r="J40" s="14" t="str">
        <f t="shared" ref="J40:K40" si="42">IF(H40&gt;=1, "COMPLETED", IF(H40&gt;=0.75, "GOOD", IF(H40&gt;=0.5, "SATISFACTORY", "LOW")))</f>
        <v>COMPLETED</v>
      </c>
      <c r="K40" s="14" t="str">
        <f t="shared" si="42"/>
        <v>GOOD</v>
      </c>
      <c r="L40" s="14" t="s">
        <v>212</v>
      </c>
      <c r="M40" s="15" t="s">
        <v>213</v>
      </c>
      <c r="N40" s="15" t="s">
        <v>214</v>
      </c>
      <c r="O40" s="15">
        <v>0.48</v>
      </c>
      <c r="P40" s="14">
        <v>0.44</v>
      </c>
      <c r="Q40" s="15">
        <v>0.48</v>
      </c>
      <c r="R40" s="16">
        <v>52</v>
      </c>
      <c r="S40" s="10">
        <v>0.56000000000000005</v>
      </c>
      <c r="T40" s="10">
        <v>0.6</v>
      </c>
      <c r="U40" s="18" t="s">
        <v>210</v>
      </c>
      <c r="V40" s="11" t="s">
        <v>195</v>
      </c>
    </row>
    <row r="41" spans="1:22" ht="91.8">
      <c r="A41" s="49" t="s">
        <v>207</v>
      </c>
      <c r="B41" s="11" t="s">
        <v>215</v>
      </c>
      <c r="C41" s="11" t="s">
        <v>24</v>
      </c>
      <c r="D41" s="9">
        <v>10</v>
      </c>
      <c r="E41" s="9">
        <v>15</v>
      </c>
      <c r="F41" s="10">
        <v>0.15</v>
      </c>
      <c r="G41" s="11">
        <v>22</v>
      </c>
      <c r="H41" s="20">
        <f t="shared" si="24"/>
        <v>1.4666666666666666</v>
      </c>
      <c r="I41" s="21">
        <f t="shared" si="25"/>
        <v>0.62857142857142856</v>
      </c>
      <c r="J41" s="14" t="str">
        <f t="shared" ref="J41:K41" si="43">IF(H41&gt;=1, "COMPLETED", IF(H41&gt;=0.75, "GOOD", IF(H41&gt;=0.5, "SATISFACTORY", "LOW")))</f>
        <v>COMPLETED</v>
      </c>
      <c r="K41" s="14" t="str">
        <f t="shared" si="43"/>
        <v>SATISFACTORY</v>
      </c>
      <c r="L41" s="14" t="s">
        <v>216</v>
      </c>
      <c r="M41" s="15" t="s">
        <v>217</v>
      </c>
      <c r="N41" s="15" t="s">
        <v>218</v>
      </c>
      <c r="O41" s="15">
        <v>0.25</v>
      </c>
      <c r="P41" s="14">
        <v>0.22</v>
      </c>
      <c r="Q41" s="15">
        <v>0.25</v>
      </c>
      <c r="R41" s="16">
        <v>35</v>
      </c>
      <c r="S41" s="10">
        <v>0.45</v>
      </c>
      <c r="T41" s="10">
        <v>0.5</v>
      </c>
      <c r="U41" s="18" t="s">
        <v>210</v>
      </c>
      <c r="V41" s="11" t="s">
        <v>195</v>
      </c>
    </row>
    <row r="42" spans="1:22" ht="76.5">
      <c r="A42" s="8" t="s">
        <v>219</v>
      </c>
      <c r="B42" s="11" t="s">
        <v>220</v>
      </c>
      <c r="C42" s="11" t="s">
        <v>24</v>
      </c>
      <c r="D42" s="9">
        <v>93.63</v>
      </c>
      <c r="E42" s="9">
        <v>94.33</v>
      </c>
      <c r="F42" s="10">
        <v>0.94</v>
      </c>
      <c r="G42" s="11">
        <v>93.82</v>
      </c>
      <c r="H42" s="20">
        <f t="shared" si="24"/>
        <v>0.99459344853175014</v>
      </c>
      <c r="I42" s="21">
        <f t="shared" si="25"/>
        <v>0.98004805181238885</v>
      </c>
      <c r="J42" s="14" t="str">
        <f t="shared" ref="J42:K42" si="44">IF(H42&gt;=1, "COMPLETED", IF(H42&gt;=0.75, "GOOD", IF(H42&gt;=0.5, "SATISFACTORY", "LOW")))</f>
        <v>GOOD</v>
      </c>
      <c r="K42" s="14" t="str">
        <f t="shared" si="44"/>
        <v>GOOD</v>
      </c>
      <c r="L42" s="9" t="s">
        <v>221</v>
      </c>
      <c r="M42" s="9" t="s">
        <v>222</v>
      </c>
      <c r="N42" s="22" t="s">
        <v>223</v>
      </c>
      <c r="O42" s="22">
        <v>0.95030000000000003</v>
      </c>
      <c r="P42" s="13">
        <v>0.93820000000000003</v>
      </c>
      <c r="Q42" s="22">
        <v>0.95030000000000003</v>
      </c>
      <c r="R42" s="16">
        <v>95.73</v>
      </c>
      <c r="S42" s="17">
        <v>0.96460000000000001</v>
      </c>
      <c r="T42" s="17">
        <v>0.97199999999999998</v>
      </c>
      <c r="U42" s="18" t="s">
        <v>224</v>
      </c>
      <c r="V42" s="9" t="s">
        <v>47</v>
      </c>
    </row>
    <row r="43" spans="1:22" ht="76.5">
      <c r="A43" s="8" t="s">
        <v>219</v>
      </c>
      <c r="B43" s="11" t="s">
        <v>225</v>
      </c>
      <c r="C43" s="11" t="s">
        <v>24</v>
      </c>
      <c r="D43" s="9">
        <v>69.8</v>
      </c>
      <c r="E43" s="9">
        <v>74.260000000000005</v>
      </c>
      <c r="F43" s="10">
        <v>0.74</v>
      </c>
      <c r="G43" s="11">
        <v>71.3</v>
      </c>
      <c r="H43" s="20">
        <f t="shared" si="24"/>
        <v>0.96014004847831935</v>
      </c>
      <c r="I43" s="21">
        <f t="shared" si="25"/>
        <v>0.85717720605914871</v>
      </c>
      <c r="J43" s="14" t="str">
        <f t="shared" ref="J43:K43" si="45">IF(H43&gt;=1, "COMPLETED", IF(H43&gt;=0.75, "GOOD", IF(H43&gt;=0.5, "SATISFACTORY", "LOW")))</f>
        <v>GOOD</v>
      </c>
      <c r="K43" s="14" t="str">
        <f t="shared" si="45"/>
        <v>GOOD</v>
      </c>
      <c r="L43" s="9" t="s">
        <v>226</v>
      </c>
      <c r="M43" s="9" t="s">
        <v>227</v>
      </c>
      <c r="N43" s="22" t="s">
        <v>228</v>
      </c>
      <c r="O43" s="22">
        <v>0.78720000000000001</v>
      </c>
      <c r="P43" s="13">
        <v>0.71299999999999997</v>
      </c>
      <c r="Q43" s="22">
        <v>0.78720000000000001</v>
      </c>
      <c r="R43" s="16">
        <v>83.18</v>
      </c>
      <c r="S43" s="17">
        <v>0.87639999999999996</v>
      </c>
      <c r="T43" s="17">
        <v>0.92100000000000004</v>
      </c>
      <c r="U43" s="18" t="s">
        <v>224</v>
      </c>
      <c r="V43" s="9" t="s">
        <v>47</v>
      </c>
    </row>
    <row r="44" spans="1:22" ht="91.8">
      <c r="A44" s="8" t="s">
        <v>219</v>
      </c>
      <c r="B44" s="11" t="s">
        <v>229</v>
      </c>
      <c r="C44" s="11" t="s">
        <v>24</v>
      </c>
      <c r="D44" s="9">
        <v>90.8</v>
      </c>
      <c r="E44" s="9">
        <v>92.38</v>
      </c>
      <c r="F44" s="17" t="s">
        <v>230</v>
      </c>
      <c r="G44" s="11">
        <v>92.2</v>
      </c>
      <c r="H44" s="20">
        <f t="shared" si="24"/>
        <v>0.99805152630439498</v>
      </c>
      <c r="I44" s="21">
        <f t="shared" si="25"/>
        <v>0.96504082059870211</v>
      </c>
      <c r="J44" s="14" t="str">
        <f t="shared" ref="J44:K44" si="46">IF(H44&gt;=1, "COMPLETED", IF(H44&gt;=0.75, "GOOD", IF(H44&gt;=0.5, "SATISFACTORY", "LOW")))</f>
        <v>GOOD</v>
      </c>
      <c r="K44" s="14" t="str">
        <f t="shared" si="46"/>
        <v>GOOD</v>
      </c>
      <c r="L44" s="9" t="s">
        <v>231</v>
      </c>
      <c r="M44" s="9" t="s">
        <v>232</v>
      </c>
      <c r="N44" s="22" t="s">
        <v>228</v>
      </c>
      <c r="O44" s="22">
        <v>0.93959999999999999</v>
      </c>
      <c r="P44" s="13">
        <v>0.92200000000000004</v>
      </c>
      <c r="Q44" s="22">
        <v>0.93959999999999999</v>
      </c>
      <c r="R44" s="16">
        <v>95.54</v>
      </c>
      <c r="S44" s="17">
        <v>0.97119999999999995</v>
      </c>
      <c r="T44" s="17">
        <v>0.98699999999999999</v>
      </c>
      <c r="U44" s="18" t="s">
        <v>224</v>
      </c>
      <c r="V44" s="9" t="s">
        <v>47</v>
      </c>
    </row>
    <row r="45" spans="1:22" ht="76.5">
      <c r="A45" s="8" t="s">
        <v>233</v>
      </c>
      <c r="B45" s="11" t="s">
        <v>234</v>
      </c>
      <c r="C45" s="28" t="s">
        <v>66</v>
      </c>
      <c r="D45" s="19">
        <v>1074282</v>
      </c>
      <c r="E45" s="19">
        <v>404128</v>
      </c>
      <c r="F45" s="61">
        <v>404128</v>
      </c>
      <c r="G45" s="40">
        <v>909536</v>
      </c>
      <c r="H45" s="20">
        <f t="shared" si="24"/>
        <v>2.2506136669570038</v>
      </c>
      <c r="I45" s="21">
        <f t="shared" si="25"/>
        <v>2.2506136669570038</v>
      </c>
      <c r="J45" s="14" t="str">
        <f t="shared" ref="J45:K45" si="47">IF(H45&gt;=1, "COMPLETED", IF(H45&gt;=0.75, "GOOD", IF(H45&gt;=0.5, "SATISFACTORY", "LOW")))</f>
        <v>COMPLETED</v>
      </c>
      <c r="K45" s="14" t="str">
        <f t="shared" si="47"/>
        <v>COMPLETED</v>
      </c>
      <c r="L45" s="40" t="s">
        <v>235</v>
      </c>
      <c r="M45" s="63"/>
      <c r="N45" s="22" t="s">
        <v>236</v>
      </c>
      <c r="O45" s="19">
        <v>404128</v>
      </c>
      <c r="P45" s="40">
        <v>909536</v>
      </c>
      <c r="Q45" s="19">
        <v>404128</v>
      </c>
      <c r="R45" s="61">
        <v>404128</v>
      </c>
      <c r="S45" s="61">
        <v>404128</v>
      </c>
      <c r="T45" s="61">
        <v>404130</v>
      </c>
      <c r="U45" s="18" t="s">
        <v>237</v>
      </c>
      <c r="V45" s="9" t="s">
        <v>47</v>
      </c>
    </row>
    <row r="46" spans="1:22" ht="91.8">
      <c r="A46" s="8" t="s">
        <v>233</v>
      </c>
      <c r="B46" s="11" t="s">
        <v>238</v>
      </c>
      <c r="C46" s="50" t="s">
        <v>66</v>
      </c>
      <c r="D46" s="40">
        <v>12</v>
      </c>
      <c r="E46" s="41">
        <v>3</v>
      </c>
      <c r="F46" s="41">
        <v>3</v>
      </c>
      <c r="G46" s="39">
        <v>3</v>
      </c>
      <c r="H46" s="20">
        <f t="shared" si="24"/>
        <v>1</v>
      </c>
      <c r="I46" s="21">
        <f t="shared" si="25"/>
        <v>1</v>
      </c>
      <c r="J46" s="14" t="str">
        <f t="shared" ref="J46:K46" si="48">IF(H46&gt;=1, "COMPLETED", IF(H46&gt;=0.75, "GOOD", IF(H46&gt;=0.5, "SATISFACTORY", "LOW")))</f>
        <v>COMPLETED</v>
      </c>
      <c r="K46" s="14" t="str">
        <f t="shared" si="48"/>
        <v>COMPLETED</v>
      </c>
      <c r="L46" s="40" t="s">
        <v>235</v>
      </c>
      <c r="M46" s="40" t="s">
        <v>239</v>
      </c>
      <c r="N46" s="13" t="s">
        <v>240</v>
      </c>
      <c r="O46" s="11">
        <v>3</v>
      </c>
      <c r="P46" s="39">
        <v>3</v>
      </c>
      <c r="Q46" s="11">
        <v>3</v>
      </c>
      <c r="R46" s="41">
        <v>3</v>
      </c>
      <c r="S46" s="41">
        <v>3</v>
      </c>
      <c r="T46" s="41">
        <v>3</v>
      </c>
      <c r="U46" s="37" t="s">
        <v>237</v>
      </c>
      <c r="V46" s="11" t="s">
        <v>47</v>
      </c>
    </row>
    <row r="47" spans="1:22" ht="91.8">
      <c r="A47" s="8" t="s">
        <v>233</v>
      </c>
      <c r="B47" s="11" t="s">
        <v>241</v>
      </c>
      <c r="C47" s="9" t="s">
        <v>113</v>
      </c>
      <c r="D47" s="19">
        <v>19779</v>
      </c>
      <c r="E47" s="9">
        <v>5</v>
      </c>
      <c r="F47" s="10">
        <v>0.05</v>
      </c>
      <c r="G47" s="11">
        <v>15.2</v>
      </c>
      <c r="H47" s="20">
        <f t="shared" si="24"/>
        <v>3.04</v>
      </c>
      <c r="I47" s="21">
        <f t="shared" si="25"/>
        <v>3.04</v>
      </c>
      <c r="J47" s="14" t="str">
        <f t="shared" ref="J47:K47" si="49">IF(H47&gt;=1, "COMPLETED", IF(H47&gt;=0.75, "GOOD", IF(H47&gt;=0.5, "SATISFACTORY", "LOW")))</f>
        <v>COMPLETED</v>
      </c>
      <c r="K47" s="14" t="str">
        <f t="shared" si="49"/>
        <v>COMPLETED</v>
      </c>
      <c r="L47" s="9" t="s">
        <v>242</v>
      </c>
      <c r="M47" s="14" t="s">
        <v>243</v>
      </c>
      <c r="N47" s="22" t="s">
        <v>244</v>
      </c>
      <c r="O47" s="15">
        <v>0.05</v>
      </c>
      <c r="P47" s="26" t="s">
        <v>245</v>
      </c>
      <c r="Q47" s="15">
        <v>0.05</v>
      </c>
      <c r="R47" s="16">
        <v>5</v>
      </c>
      <c r="S47" s="10">
        <v>0.05</v>
      </c>
      <c r="T47" s="10">
        <v>0.05</v>
      </c>
      <c r="U47" s="18" t="s">
        <v>237</v>
      </c>
      <c r="V47" s="9" t="s">
        <v>47</v>
      </c>
    </row>
    <row r="48" spans="1:22" ht="61.2">
      <c r="A48" s="8" t="s">
        <v>233</v>
      </c>
      <c r="B48" s="11" t="s">
        <v>246</v>
      </c>
      <c r="C48" s="28" t="s">
        <v>66</v>
      </c>
      <c r="D48" s="9">
        <v>5.9</v>
      </c>
      <c r="E48" s="9">
        <v>5.5</v>
      </c>
      <c r="F48" s="16">
        <v>5.5</v>
      </c>
      <c r="G48" s="11">
        <v>4.91</v>
      </c>
      <c r="H48" s="20">
        <f t="shared" si="24"/>
        <v>0.8927272727272727</v>
      </c>
      <c r="I48" s="21">
        <f t="shared" si="25"/>
        <v>1.0446808510638297</v>
      </c>
      <c r="J48" s="14" t="str">
        <f t="shared" ref="J48:K48" si="50">IF(H48&gt;=1, "COMPLETED", IF(H48&gt;=0.75, "GOOD", IF(H48&gt;=0.5, "SATISFACTORY", "LOW")))</f>
        <v>GOOD</v>
      </c>
      <c r="K48" s="14" t="str">
        <f t="shared" si="50"/>
        <v>COMPLETED</v>
      </c>
      <c r="L48" s="22" t="s">
        <v>247</v>
      </c>
      <c r="M48" s="9" t="s">
        <v>248</v>
      </c>
      <c r="N48" s="22" t="s">
        <v>249</v>
      </c>
      <c r="O48" s="9" t="s">
        <v>250</v>
      </c>
      <c r="P48" s="11" t="s">
        <v>251</v>
      </c>
      <c r="Q48" s="9" t="s">
        <v>250</v>
      </c>
      <c r="R48" s="16">
        <v>4.7</v>
      </c>
      <c r="S48" s="16" t="s">
        <v>252</v>
      </c>
      <c r="T48" s="16" t="s">
        <v>253</v>
      </c>
      <c r="U48" s="18" t="s">
        <v>254</v>
      </c>
      <c r="V48" s="9" t="s">
        <v>47</v>
      </c>
    </row>
    <row r="49" spans="1:22" ht="137.69999999999999">
      <c r="A49" s="8" t="s">
        <v>233</v>
      </c>
      <c r="B49" s="9" t="s">
        <v>255</v>
      </c>
      <c r="C49" s="9" t="s">
        <v>256</v>
      </c>
      <c r="D49" s="9">
        <v>3</v>
      </c>
      <c r="E49" s="9">
        <v>2.8</v>
      </c>
      <c r="F49" s="16">
        <v>2.8</v>
      </c>
      <c r="G49" s="11">
        <v>2.8</v>
      </c>
      <c r="H49" s="20">
        <f t="shared" si="24"/>
        <v>1</v>
      </c>
      <c r="I49" s="21">
        <f t="shared" si="25"/>
        <v>1.1666666666666667</v>
      </c>
      <c r="J49" s="14" t="str">
        <f t="shared" ref="J49:K49" si="51">IF(H49&gt;=1, "COMPLETED", IF(H49&gt;=0.75, "GOOD", IF(H49&gt;=0.5, "SATISFACTORY", "LOW")))</f>
        <v>COMPLETED</v>
      </c>
      <c r="K49" s="14" t="str">
        <f t="shared" si="51"/>
        <v>COMPLETED</v>
      </c>
      <c r="L49" s="50" t="s">
        <v>257</v>
      </c>
      <c r="M49" s="28" t="s">
        <v>258</v>
      </c>
      <c r="N49" s="28" t="s">
        <v>259</v>
      </c>
      <c r="O49" s="9" t="s">
        <v>260</v>
      </c>
      <c r="P49" s="11" t="s">
        <v>261</v>
      </c>
      <c r="Q49" s="9" t="s">
        <v>260</v>
      </c>
      <c r="R49" s="16">
        <v>2.4</v>
      </c>
      <c r="S49" s="16" t="s">
        <v>262</v>
      </c>
      <c r="T49" s="16" t="s">
        <v>263</v>
      </c>
      <c r="U49" s="18" t="s">
        <v>105</v>
      </c>
      <c r="V49" s="9" t="s">
        <v>264</v>
      </c>
    </row>
    <row r="50" spans="1:22" ht="76.5">
      <c r="A50" s="8" t="s">
        <v>233</v>
      </c>
      <c r="B50" s="9" t="s">
        <v>265</v>
      </c>
      <c r="C50" s="9" t="s">
        <v>24</v>
      </c>
      <c r="D50" s="9">
        <v>80.3</v>
      </c>
      <c r="E50" s="9">
        <v>80</v>
      </c>
      <c r="F50" s="10">
        <v>0.8</v>
      </c>
      <c r="G50" s="11">
        <v>80</v>
      </c>
      <c r="H50" s="20">
        <f t="shared" si="24"/>
        <v>1</v>
      </c>
      <c r="I50" s="21">
        <f t="shared" si="25"/>
        <v>0.97560975609756095</v>
      </c>
      <c r="J50" s="14" t="str">
        <f t="shared" ref="J50:K50" si="52">IF(H50&gt;=1, "COMPLETED", IF(H50&gt;=0.75, "GOOD", IF(H50&gt;=0.5, "SATISFACTORY", "LOW")))</f>
        <v>COMPLETED</v>
      </c>
      <c r="K50" s="14" t="str">
        <f t="shared" si="52"/>
        <v>GOOD</v>
      </c>
      <c r="L50" s="11" t="s">
        <v>266</v>
      </c>
      <c r="M50" s="11" t="s">
        <v>227</v>
      </c>
      <c r="N50" s="22" t="s">
        <v>267</v>
      </c>
      <c r="O50" s="15">
        <v>0.81</v>
      </c>
      <c r="P50" s="14" t="s">
        <v>268</v>
      </c>
      <c r="Q50" s="15">
        <v>0.81</v>
      </c>
      <c r="R50" s="16">
        <v>82</v>
      </c>
      <c r="S50" s="10">
        <v>0.83</v>
      </c>
      <c r="T50" s="10">
        <v>0.85</v>
      </c>
      <c r="U50" s="18" t="s">
        <v>254</v>
      </c>
      <c r="V50" s="9" t="s">
        <v>47</v>
      </c>
    </row>
    <row r="51" spans="1:22" ht="153">
      <c r="A51" s="8" t="s">
        <v>269</v>
      </c>
      <c r="B51" s="11" t="s">
        <v>270</v>
      </c>
      <c r="C51" s="28" t="s">
        <v>66</v>
      </c>
      <c r="D51" s="9">
        <v>33</v>
      </c>
      <c r="E51" s="9">
        <v>5</v>
      </c>
      <c r="F51" s="16" t="s">
        <v>271</v>
      </c>
      <c r="G51" s="32"/>
      <c r="H51" s="20">
        <f t="shared" si="24"/>
        <v>0</v>
      </c>
      <c r="I51" s="21">
        <f t="shared" si="25"/>
        <v>0</v>
      </c>
      <c r="J51" s="14" t="str">
        <f t="shared" ref="J51:K51" si="53">IF(H51&gt;=1, "COMPLETED", IF(H51&gt;=0.75, "GOOD", IF(H51&gt;=0.5, "SATISFACTORY", "LOW")))</f>
        <v>LOW</v>
      </c>
      <c r="K51" s="14" t="str">
        <f t="shared" si="53"/>
        <v>LOW</v>
      </c>
      <c r="L51" s="9" t="s">
        <v>272</v>
      </c>
      <c r="M51" s="9" t="s">
        <v>273</v>
      </c>
      <c r="N51" s="9" t="s">
        <v>274</v>
      </c>
      <c r="O51" s="9" t="s">
        <v>275</v>
      </c>
      <c r="P51" s="11" t="s">
        <v>276</v>
      </c>
      <c r="Q51" s="9" t="s">
        <v>271</v>
      </c>
      <c r="R51" s="16">
        <v>5</v>
      </c>
      <c r="S51" s="16" t="s">
        <v>271</v>
      </c>
      <c r="T51" s="16" t="s">
        <v>271</v>
      </c>
      <c r="U51" s="18" t="s">
        <v>237</v>
      </c>
      <c r="V51" s="11" t="s">
        <v>277</v>
      </c>
    </row>
    <row r="52" spans="1:22" ht="90">
      <c r="A52" s="8" t="s">
        <v>269</v>
      </c>
      <c r="B52" s="11" t="s">
        <v>278</v>
      </c>
      <c r="C52" s="28" t="s">
        <v>66</v>
      </c>
      <c r="D52" s="9">
        <v>23</v>
      </c>
      <c r="E52" s="9">
        <v>2</v>
      </c>
      <c r="F52" s="16">
        <v>4</v>
      </c>
      <c r="G52" s="11">
        <v>4</v>
      </c>
      <c r="H52" s="20">
        <f t="shared" si="24"/>
        <v>2</v>
      </c>
      <c r="I52" s="21">
        <f t="shared" si="25"/>
        <v>2</v>
      </c>
      <c r="J52" s="14" t="str">
        <f t="shared" ref="J52:K52" si="54">IF(H52&gt;=1, "COMPLETED", IF(H52&gt;=0.75, "GOOD", IF(H52&gt;=0.5, "SATISFACTORY", "LOW")))</f>
        <v>COMPLETED</v>
      </c>
      <c r="K52" s="14" t="str">
        <f t="shared" si="54"/>
        <v>COMPLETED</v>
      </c>
      <c r="L52" s="9" t="s">
        <v>279</v>
      </c>
      <c r="M52" s="9" t="s">
        <v>280</v>
      </c>
      <c r="N52" s="9" t="s">
        <v>274</v>
      </c>
      <c r="O52" s="11" t="s">
        <v>281</v>
      </c>
      <c r="P52" s="11" t="s">
        <v>282</v>
      </c>
      <c r="Q52" s="9">
        <v>2</v>
      </c>
      <c r="R52" s="16">
        <v>2</v>
      </c>
      <c r="S52" s="16">
        <v>2</v>
      </c>
      <c r="T52" s="16">
        <v>2</v>
      </c>
      <c r="U52" s="18" t="s">
        <v>237</v>
      </c>
      <c r="V52" s="11" t="s">
        <v>277</v>
      </c>
    </row>
    <row r="53" spans="1:22" ht="153">
      <c r="A53" s="8" t="s">
        <v>269</v>
      </c>
      <c r="B53" s="11" t="s">
        <v>283</v>
      </c>
      <c r="C53" s="9" t="s">
        <v>24</v>
      </c>
      <c r="D53" s="9">
        <v>54</v>
      </c>
      <c r="E53" s="9">
        <v>59</v>
      </c>
      <c r="F53" s="36">
        <v>0.59</v>
      </c>
      <c r="G53" s="11">
        <v>55</v>
      </c>
      <c r="H53" s="20">
        <f t="shared" si="24"/>
        <v>0.93220338983050843</v>
      </c>
      <c r="I53" s="21">
        <f t="shared" si="25"/>
        <v>0.79710144927536231</v>
      </c>
      <c r="J53" s="14" t="str">
        <f t="shared" ref="J53:K53" si="55">IF(H53&gt;=1, "COMPLETED", IF(H53&gt;=0.75, "GOOD", IF(H53&gt;=0.5, "SATISFACTORY", "LOW")))</f>
        <v>GOOD</v>
      </c>
      <c r="K53" s="14" t="str">
        <f t="shared" si="55"/>
        <v>GOOD</v>
      </c>
      <c r="L53" s="13" t="s">
        <v>284</v>
      </c>
      <c r="M53" s="15" t="s">
        <v>285</v>
      </c>
      <c r="N53" s="9" t="s">
        <v>274</v>
      </c>
      <c r="O53" s="14" t="s">
        <v>286</v>
      </c>
      <c r="P53" s="14" t="s">
        <v>287</v>
      </c>
      <c r="Q53" s="15">
        <v>0.64</v>
      </c>
      <c r="R53" s="16">
        <v>69</v>
      </c>
      <c r="S53" s="10">
        <v>0.74</v>
      </c>
      <c r="T53" s="10">
        <v>0.79</v>
      </c>
      <c r="U53" s="18" t="s">
        <v>237</v>
      </c>
      <c r="V53" s="11" t="s">
        <v>277</v>
      </c>
    </row>
    <row r="54" spans="1:22" ht="153">
      <c r="A54" s="8" t="s">
        <v>269</v>
      </c>
      <c r="B54" s="11" t="s">
        <v>288</v>
      </c>
      <c r="C54" s="28" t="s">
        <v>66</v>
      </c>
      <c r="D54" s="9">
        <v>0</v>
      </c>
      <c r="E54" s="9">
        <v>1</v>
      </c>
      <c r="F54" s="16">
        <v>1</v>
      </c>
      <c r="G54" s="32"/>
      <c r="H54" s="20">
        <f t="shared" si="24"/>
        <v>0</v>
      </c>
      <c r="I54" s="21">
        <f t="shared" si="25"/>
        <v>0</v>
      </c>
      <c r="J54" s="14" t="str">
        <f t="shared" ref="J54:K54" si="56">IF(H54&gt;=1, "COMPLETED", IF(H54&gt;=0.75, "GOOD", IF(H54&gt;=0.5, "SATISFACTORY", "LOW")))</f>
        <v>LOW</v>
      </c>
      <c r="K54" s="14" t="str">
        <f t="shared" si="56"/>
        <v>LOW</v>
      </c>
      <c r="L54" s="35"/>
      <c r="M54" s="9" t="s">
        <v>289</v>
      </c>
      <c r="N54" s="9" t="s">
        <v>290</v>
      </c>
      <c r="O54" s="11" t="s">
        <v>291</v>
      </c>
      <c r="P54" s="11" t="s">
        <v>292</v>
      </c>
      <c r="Q54" s="9">
        <v>3</v>
      </c>
      <c r="R54" s="16">
        <v>4</v>
      </c>
      <c r="S54" s="16">
        <v>3</v>
      </c>
      <c r="T54" s="16">
        <v>4</v>
      </c>
      <c r="U54" s="18" t="s">
        <v>237</v>
      </c>
      <c r="V54" s="11" t="s">
        <v>277</v>
      </c>
    </row>
    <row r="55" spans="1:22" ht="107.1">
      <c r="A55" s="8" t="s">
        <v>269</v>
      </c>
      <c r="B55" s="11" t="s">
        <v>293</v>
      </c>
      <c r="C55" s="9" t="s">
        <v>24</v>
      </c>
      <c r="D55" s="9">
        <v>18.600000000000001</v>
      </c>
      <c r="E55" s="9">
        <v>19.48</v>
      </c>
      <c r="F55" s="17">
        <v>0.1948</v>
      </c>
      <c r="G55" s="11">
        <v>23</v>
      </c>
      <c r="H55" s="20">
        <f t="shared" si="24"/>
        <v>1.1806981519507187</v>
      </c>
      <c r="I55" s="21">
        <f t="shared" si="25"/>
        <v>1.0828625235404896</v>
      </c>
      <c r="J55" s="14" t="str">
        <f t="shared" ref="J55:K55" si="57">IF(H55&gt;=1, "COMPLETED", IF(H55&gt;=0.75, "GOOD", IF(H55&gt;=0.5, "SATISFACTORY", "LOW")))</f>
        <v>COMPLETED</v>
      </c>
      <c r="K55" s="14" t="str">
        <f t="shared" si="57"/>
        <v>COMPLETED</v>
      </c>
      <c r="L55" s="11" t="s">
        <v>294</v>
      </c>
      <c r="M55" s="45"/>
      <c r="N55" s="9" t="s">
        <v>295</v>
      </c>
      <c r="O55" s="13">
        <v>0.2036</v>
      </c>
      <c r="P55" s="14" t="s">
        <v>296</v>
      </c>
      <c r="Q55" s="22">
        <v>0.2036</v>
      </c>
      <c r="R55" s="16">
        <v>21.24</v>
      </c>
      <c r="S55" s="16">
        <v>22.12</v>
      </c>
      <c r="T55" s="16">
        <v>23</v>
      </c>
      <c r="U55" s="18" t="s">
        <v>254</v>
      </c>
      <c r="V55" s="11" t="s">
        <v>277</v>
      </c>
    </row>
    <row r="56" spans="1:22" ht="75">
      <c r="A56" s="8" t="s">
        <v>297</v>
      </c>
      <c r="B56" s="11" t="s">
        <v>298</v>
      </c>
      <c r="C56" s="28" t="s">
        <v>66</v>
      </c>
      <c r="D56" s="9">
        <v>6</v>
      </c>
      <c r="E56" s="9">
        <v>7</v>
      </c>
      <c r="F56" s="16">
        <v>7</v>
      </c>
      <c r="G56" s="11">
        <v>6</v>
      </c>
      <c r="H56" s="20">
        <f t="shared" si="24"/>
        <v>0.8571428571428571</v>
      </c>
      <c r="I56" s="21">
        <f t="shared" si="25"/>
        <v>0.8571428571428571</v>
      </c>
      <c r="J56" s="14" t="str">
        <f t="shared" ref="J56:K56" si="58">IF(H56&gt;=1, "COMPLETED", IF(H56&gt;=0.75, "GOOD", IF(H56&gt;=0.5, "SATISFACTORY", "LOW")))</f>
        <v>GOOD</v>
      </c>
      <c r="K56" s="14" t="str">
        <f t="shared" si="58"/>
        <v>GOOD</v>
      </c>
      <c r="L56" s="9" t="s">
        <v>299</v>
      </c>
      <c r="M56" s="9" t="s">
        <v>300</v>
      </c>
      <c r="N56" s="9" t="s">
        <v>301</v>
      </c>
      <c r="O56" s="9">
        <v>7</v>
      </c>
      <c r="P56" s="11" t="s">
        <v>302</v>
      </c>
      <c r="Q56" s="9">
        <v>7</v>
      </c>
      <c r="R56" s="16">
        <v>7</v>
      </c>
      <c r="S56" s="16">
        <v>7</v>
      </c>
      <c r="T56" s="16">
        <v>7</v>
      </c>
      <c r="U56" s="18" t="s">
        <v>237</v>
      </c>
      <c r="V56" s="11" t="s">
        <v>277</v>
      </c>
    </row>
    <row r="57" spans="1:22" ht="76.5">
      <c r="A57" s="8" t="s">
        <v>297</v>
      </c>
      <c r="B57" s="11" t="s">
        <v>303</v>
      </c>
      <c r="C57" s="28" t="s">
        <v>66</v>
      </c>
      <c r="D57" s="9">
        <v>1</v>
      </c>
      <c r="E57" s="9">
        <v>1</v>
      </c>
      <c r="F57" s="16">
        <v>1</v>
      </c>
      <c r="G57" s="11">
        <v>1</v>
      </c>
      <c r="H57" s="20">
        <f t="shared" si="24"/>
        <v>1</v>
      </c>
      <c r="I57" s="21">
        <f t="shared" si="25"/>
        <v>1</v>
      </c>
      <c r="J57" s="14" t="str">
        <f t="shared" ref="J57:K57" si="59">IF(H57&gt;=1, "COMPLETED", IF(H57&gt;=0.75, "GOOD", IF(H57&gt;=0.5, "SATISFACTORY", "LOW")))</f>
        <v>COMPLETED</v>
      </c>
      <c r="K57" s="14" t="str">
        <f t="shared" si="59"/>
        <v>COMPLETED</v>
      </c>
      <c r="L57" s="9" t="s">
        <v>299</v>
      </c>
      <c r="M57" s="9" t="s">
        <v>304</v>
      </c>
      <c r="N57" s="9" t="s">
        <v>305</v>
      </c>
      <c r="O57" s="9">
        <v>1</v>
      </c>
      <c r="P57" s="11">
        <v>1</v>
      </c>
      <c r="Q57" s="9">
        <v>1</v>
      </c>
      <c r="R57" s="16">
        <v>1</v>
      </c>
      <c r="S57" s="16">
        <v>1</v>
      </c>
      <c r="T57" s="16">
        <v>1</v>
      </c>
      <c r="U57" s="18" t="s">
        <v>237</v>
      </c>
      <c r="V57" s="11" t="s">
        <v>277</v>
      </c>
    </row>
    <row r="58" spans="1:22" ht="91.8">
      <c r="A58" s="8" t="s">
        <v>297</v>
      </c>
      <c r="B58" s="11" t="s">
        <v>306</v>
      </c>
      <c r="C58" s="28" t="s">
        <v>66</v>
      </c>
      <c r="D58" s="9">
        <v>76</v>
      </c>
      <c r="E58" s="9">
        <v>17</v>
      </c>
      <c r="F58" s="9">
        <v>17</v>
      </c>
      <c r="G58" s="11">
        <v>5</v>
      </c>
      <c r="H58" s="20">
        <f t="shared" si="24"/>
        <v>0.29411764705882354</v>
      </c>
      <c r="I58" s="21">
        <f t="shared" si="25"/>
        <v>0.29411764705882354</v>
      </c>
      <c r="J58" s="14" t="str">
        <f t="shared" ref="J58:K58" si="60">IF(H58&gt;=1, "COMPLETED", IF(H58&gt;=0.75, "GOOD", IF(H58&gt;=0.5, "SATISFACTORY", "LOW")))</f>
        <v>LOW</v>
      </c>
      <c r="K58" s="14" t="str">
        <f t="shared" si="60"/>
        <v>LOW</v>
      </c>
      <c r="L58" s="9" t="s">
        <v>307</v>
      </c>
      <c r="M58" s="11" t="s">
        <v>308</v>
      </c>
      <c r="N58" s="9" t="s">
        <v>309</v>
      </c>
      <c r="O58" s="9" t="s">
        <v>310</v>
      </c>
      <c r="P58" s="11" t="s">
        <v>311</v>
      </c>
      <c r="Q58" s="9" t="s">
        <v>310</v>
      </c>
      <c r="R58" s="16">
        <v>17</v>
      </c>
      <c r="S58" s="16" t="s">
        <v>310</v>
      </c>
      <c r="T58" s="16" t="s">
        <v>310</v>
      </c>
      <c r="U58" s="18" t="s">
        <v>312</v>
      </c>
      <c r="V58" s="11" t="s">
        <v>277</v>
      </c>
    </row>
    <row r="59" spans="1:22" ht="152.69999999999999">
      <c r="A59" s="8" t="s">
        <v>313</v>
      </c>
      <c r="B59" s="11" t="s">
        <v>314</v>
      </c>
      <c r="C59" s="28" t="s">
        <v>66</v>
      </c>
      <c r="D59" s="9">
        <v>1</v>
      </c>
      <c r="E59" s="9"/>
      <c r="F59" s="16" t="s">
        <v>315</v>
      </c>
      <c r="G59" s="32"/>
      <c r="H59" s="20">
        <v>0</v>
      </c>
      <c r="I59" s="21">
        <f t="shared" si="25"/>
        <v>0</v>
      </c>
      <c r="J59" s="14" t="str">
        <f t="shared" ref="J59:K59" si="61">IF(H59&gt;=1, "COMPLETED", IF(H59&gt;=0.75, "GOOD", IF(H59&gt;=0.5, "SATISFACTORY", "LOW")))</f>
        <v>LOW</v>
      </c>
      <c r="K59" s="14" t="str">
        <f t="shared" si="61"/>
        <v>LOW</v>
      </c>
      <c r="L59" s="9" t="s">
        <v>316</v>
      </c>
      <c r="M59" s="9" t="s">
        <v>317</v>
      </c>
      <c r="N59" s="9" t="s">
        <v>318</v>
      </c>
      <c r="O59" s="9" t="s">
        <v>319</v>
      </c>
      <c r="P59" s="11" t="s">
        <v>320</v>
      </c>
      <c r="Q59" s="9" t="s">
        <v>79</v>
      </c>
      <c r="R59" s="16">
        <v>1</v>
      </c>
      <c r="S59" s="16" t="s">
        <v>79</v>
      </c>
      <c r="T59" s="16" t="s">
        <v>321</v>
      </c>
      <c r="U59" s="18" t="s">
        <v>322</v>
      </c>
      <c r="V59" s="11" t="s">
        <v>277</v>
      </c>
    </row>
    <row r="60" spans="1:22" ht="61.2">
      <c r="A60" s="8" t="s">
        <v>313</v>
      </c>
      <c r="B60" s="11" t="s">
        <v>323</v>
      </c>
      <c r="C60" s="28" t="s">
        <v>66</v>
      </c>
      <c r="D60" s="9">
        <v>7</v>
      </c>
      <c r="E60" s="9">
        <v>2</v>
      </c>
      <c r="F60" s="16">
        <v>2</v>
      </c>
      <c r="G60" s="32"/>
      <c r="H60" s="20">
        <f t="shared" ref="H60:H62" si="62">G60/E60</f>
        <v>0</v>
      </c>
      <c r="I60" s="21">
        <f t="shared" si="25"/>
        <v>0</v>
      </c>
      <c r="J60" s="14" t="str">
        <f t="shared" ref="J60:K60" si="63">IF(H60&gt;=1, "COMPLETED", IF(H60&gt;=0.75, "GOOD", IF(H60&gt;=0.5, "SATISFACTORY", "LOW")))</f>
        <v>LOW</v>
      </c>
      <c r="K60" s="14" t="str">
        <f t="shared" si="63"/>
        <v>LOW</v>
      </c>
      <c r="L60" s="13" t="s">
        <v>324</v>
      </c>
      <c r="M60" s="9" t="s">
        <v>325</v>
      </c>
      <c r="N60" s="9" t="s">
        <v>326</v>
      </c>
      <c r="O60" s="9">
        <v>1</v>
      </c>
      <c r="P60" s="11" t="s">
        <v>327</v>
      </c>
      <c r="Q60" s="9">
        <v>1</v>
      </c>
      <c r="R60" s="16">
        <v>1</v>
      </c>
      <c r="S60" s="16">
        <v>1</v>
      </c>
      <c r="T60" s="16">
        <v>1</v>
      </c>
      <c r="U60" s="18" t="s">
        <v>322</v>
      </c>
      <c r="V60" s="9" t="s">
        <v>277</v>
      </c>
    </row>
    <row r="61" spans="1:22" ht="137.69999999999999">
      <c r="A61" s="8" t="s">
        <v>313</v>
      </c>
      <c r="B61" s="11" t="s">
        <v>328</v>
      </c>
      <c r="C61" s="28" t="s">
        <v>66</v>
      </c>
      <c r="D61" s="19">
        <v>2346</v>
      </c>
      <c r="E61" s="19">
        <v>10746</v>
      </c>
      <c r="F61" s="61">
        <v>10746</v>
      </c>
      <c r="G61" s="40">
        <v>3481</v>
      </c>
      <c r="H61" s="20">
        <f t="shared" si="62"/>
        <v>0.32393448725107016</v>
      </c>
      <c r="I61" s="21">
        <f t="shared" si="25"/>
        <v>0.1263704349088797</v>
      </c>
      <c r="J61" s="14" t="str">
        <f t="shared" ref="J61:K61" si="64">IF(H61&gt;=1, "COMPLETED", IF(H61&gt;=0.75, "GOOD", IF(H61&gt;=0.5, "SATISFACTORY", "LOW")))</f>
        <v>LOW</v>
      </c>
      <c r="K61" s="14" t="str">
        <f t="shared" si="64"/>
        <v>LOW</v>
      </c>
      <c r="L61" s="19" t="s">
        <v>329</v>
      </c>
      <c r="M61" s="19" t="s">
        <v>330</v>
      </c>
      <c r="N61" s="19" t="s">
        <v>331</v>
      </c>
      <c r="O61" s="19">
        <v>19146</v>
      </c>
      <c r="P61" s="40" t="s">
        <v>332</v>
      </c>
      <c r="Q61" s="19">
        <v>19146</v>
      </c>
      <c r="R61" s="61">
        <v>27546</v>
      </c>
      <c r="S61" s="61">
        <v>35946</v>
      </c>
      <c r="T61" s="61">
        <v>44346</v>
      </c>
      <c r="U61" s="18" t="s">
        <v>322</v>
      </c>
      <c r="V61" s="11" t="s">
        <v>277</v>
      </c>
    </row>
    <row r="62" spans="1:22" ht="91.8">
      <c r="A62" s="8" t="s">
        <v>313</v>
      </c>
      <c r="B62" s="11" t="s">
        <v>333</v>
      </c>
      <c r="C62" s="28" t="s">
        <v>66</v>
      </c>
      <c r="D62" s="19">
        <v>11014</v>
      </c>
      <c r="E62" s="19">
        <v>15418</v>
      </c>
      <c r="F62" s="61">
        <v>15418</v>
      </c>
      <c r="G62" s="40">
        <v>3344</v>
      </c>
      <c r="H62" s="20">
        <f t="shared" si="62"/>
        <v>0.21688935011026073</v>
      </c>
      <c r="I62" s="21">
        <f t="shared" si="25"/>
        <v>0.13801073049938092</v>
      </c>
      <c r="J62" s="14" t="str">
        <f t="shared" ref="J62:K62" si="65">IF(H62&gt;=1, "COMPLETED", IF(H62&gt;=0.75, "GOOD", IF(H62&gt;=0.5, "SATISFACTORY", "LOW")))</f>
        <v>LOW</v>
      </c>
      <c r="K62" s="14" t="str">
        <f t="shared" si="65"/>
        <v>LOW</v>
      </c>
      <c r="L62" s="19" t="s">
        <v>334</v>
      </c>
      <c r="M62" s="40" t="s">
        <v>335</v>
      </c>
      <c r="N62" s="19" t="s">
        <v>336</v>
      </c>
      <c r="O62" s="19">
        <v>19826</v>
      </c>
      <c r="P62" s="40" t="s">
        <v>337</v>
      </c>
      <c r="Q62" s="19">
        <v>19826</v>
      </c>
      <c r="R62" s="61">
        <v>24230</v>
      </c>
      <c r="S62" s="61">
        <v>28634</v>
      </c>
      <c r="T62" s="61">
        <v>33038</v>
      </c>
      <c r="U62" s="18" t="s">
        <v>322</v>
      </c>
      <c r="V62" s="11" t="s">
        <v>277</v>
      </c>
    </row>
    <row r="63" spans="1:22" ht="409.5">
      <c r="A63" s="8" t="s">
        <v>313</v>
      </c>
      <c r="B63" s="11" t="s">
        <v>338</v>
      </c>
      <c r="C63" s="28" t="s">
        <v>66</v>
      </c>
      <c r="D63" s="9">
        <v>5</v>
      </c>
      <c r="E63" s="9">
        <v>2</v>
      </c>
      <c r="F63" s="9">
        <v>2</v>
      </c>
      <c r="G63" s="32"/>
      <c r="H63" s="35"/>
      <c r="I63" s="21">
        <f t="shared" si="25"/>
        <v>0</v>
      </c>
      <c r="J63" s="14" t="str">
        <f t="shared" ref="J63:K63" si="66">IF(H63&gt;=1, "COMPLETED", IF(H63&gt;=0.75, "GOOD", IF(H63&gt;=0.5, "SATISFACTORY", "LOW")))</f>
        <v>LOW</v>
      </c>
      <c r="K63" s="14" t="str">
        <f t="shared" si="66"/>
        <v>LOW</v>
      </c>
      <c r="L63" s="9" t="s">
        <v>339</v>
      </c>
      <c r="M63" s="9" t="s">
        <v>340</v>
      </c>
      <c r="N63" s="9" t="s">
        <v>341</v>
      </c>
      <c r="O63" s="9" t="s">
        <v>342</v>
      </c>
      <c r="P63" s="11" t="s">
        <v>343</v>
      </c>
      <c r="Q63" s="9" t="s">
        <v>342</v>
      </c>
      <c r="R63" s="16">
        <v>5</v>
      </c>
      <c r="S63" s="16" t="s">
        <v>344</v>
      </c>
      <c r="T63" s="16" t="s">
        <v>345</v>
      </c>
      <c r="U63" s="18" t="s">
        <v>322</v>
      </c>
      <c r="V63" s="11" t="s">
        <v>277</v>
      </c>
    </row>
    <row r="64" spans="1:22" ht="153">
      <c r="A64" s="8" t="s">
        <v>346</v>
      </c>
      <c r="B64" s="9" t="s">
        <v>347</v>
      </c>
      <c r="C64" s="9" t="s">
        <v>24</v>
      </c>
      <c r="D64" s="9">
        <v>92</v>
      </c>
      <c r="E64" s="9">
        <v>92</v>
      </c>
      <c r="F64" s="10">
        <v>0.92</v>
      </c>
      <c r="G64" s="30" t="s">
        <v>348</v>
      </c>
      <c r="H64" s="47"/>
      <c r="I64" s="48"/>
      <c r="J64" s="14" t="str">
        <f t="shared" ref="J64:K64" si="67">IF(H64&gt;=1, "COMPLETED", IF(H64&gt;=0.75, "GOOD", IF(H64&gt;=0.5, "SATISFACTORY", "LOW")))</f>
        <v>LOW</v>
      </c>
      <c r="K64" s="14" t="str">
        <f t="shared" si="67"/>
        <v>LOW</v>
      </c>
      <c r="L64" s="60"/>
      <c r="M64" s="48"/>
      <c r="N64" s="48"/>
      <c r="O64" s="15">
        <v>0.92</v>
      </c>
      <c r="P64" s="14" t="s">
        <v>349</v>
      </c>
      <c r="Q64" s="15">
        <v>0.92</v>
      </c>
      <c r="R64" s="16">
        <v>93.5</v>
      </c>
      <c r="S64" s="17">
        <v>0.93500000000000005</v>
      </c>
      <c r="T64" s="10">
        <v>0.95</v>
      </c>
      <c r="U64" s="18" t="s">
        <v>350</v>
      </c>
      <c r="V64" s="9" t="s">
        <v>351</v>
      </c>
    </row>
    <row r="65" spans="1:22" ht="76.5">
      <c r="A65" s="8" t="s">
        <v>352</v>
      </c>
      <c r="B65" s="9" t="s">
        <v>353</v>
      </c>
      <c r="C65" s="28" t="s">
        <v>66</v>
      </c>
      <c r="D65" s="9">
        <v>0</v>
      </c>
      <c r="E65" s="9" t="s">
        <v>77</v>
      </c>
      <c r="F65" s="16">
        <v>7</v>
      </c>
      <c r="G65" s="11">
        <v>6</v>
      </c>
      <c r="H65" s="47"/>
      <c r="I65" s="21">
        <f t="shared" ref="I65:I77" si="68">G65/R65</f>
        <v>1</v>
      </c>
      <c r="J65" s="14" t="str">
        <f t="shared" ref="J65:K65" si="69">IF(H65&gt;=1, "COMPLETED", IF(H65&gt;=0.75, "GOOD", IF(H65&gt;=0.5, "SATISFACTORY", "LOW")))</f>
        <v>LOW</v>
      </c>
      <c r="K65" s="14" t="str">
        <f t="shared" si="69"/>
        <v>COMPLETED</v>
      </c>
      <c r="L65" s="9" t="s">
        <v>354</v>
      </c>
      <c r="M65" s="11" t="s">
        <v>355</v>
      </c>
      <c r="N65" s="9" t="s">
        <v>356</v>
      </c>
      <c r="O65" s="9" t="s">
        <v>357</v>
      </c>
      <c r="P65" s="11" t="s">
        <v>358</v>
      </c>
      <c r="Q65" s="43" t="s">
        <v>357</v>
      </c>
      <c r="R65" s="8">
        <v>6</v>
      </c>
      <c r="S65" s="16" t="s">
        <v>357</v>
      </c>
      <c r="T65" s="16" t="s">
        <v>357</v>
      </c>
      <c r="U65" s="18" t="s">
        <v>350</v>
      </c>
      <c r="V65" s="9" t="s">
        <v>359</v>
      </c>
    </row>
    <row r="66" spans="1:22" ht="122.4">
      <c r="A66" s="8" t="s">
        <v>360</v>
      </c>
      <c r="B66" s="9" t="s">
        <v>361</v>
      </c>
      <c r="C66" s="9" t="s">
        <v>24</v>
      </c>
      <c r="D66" s="9">
        <v>8.6</v>
      </c>
      <c r="E66" s="9">
        <v>6.5</v>
      </c>
      <c r="F66" s="17">
        <v>6.5000000000000002E-2</v>
      </c>
      <c r="G66" s="45"/>
      <c r="H66" s="20">
        <f t="shared" ref="H66:H77" si="70">G66/E66</f>
        <v>0</v>
      </c>
      <c r="I66" s="21">
        <f t="shared" si="68"/>
        <v>0</v>
      </c>
      <c r="J66" s="14" t="str">
        <f t="shared" ref="J66:K66" si="71">IF(H66&gt;=1, "COMPLETED", IF(H66&gt;=0.75, "GOOD", IF(H66&gt;=0.5, "SATISFACTORY", "LOW")))</f>
        <v>LOW</v>
      </c>
      <c r="K66" s="14" t="str">
        <f t="shared" si="71"/>
        <v>LOW</v>
      </c>
      <c r="L66" s="45"/>
      <c r="M66" s="45"/>
      <c r="N66" s="45"/>
      <c r="O66" s="22">
        <v>6.5000000000000002E-2</v>
      </c>
      <c r="P66" s="11" t="s">
        <v>362</v>
      </c>
      <c r="Q66" s="22">
        <v>6.5000000000000002E-2</v>
      </c>
      <c r="R66" s="16">
        <v>5.5</v>
      </c>
      <c r="S66" s="16">
        <v>5.5</v>
      </c>
      <c r="T66" s="16">
        <v>4.5</v>
      </c>
      <c r="U66" s="18" t="s">
        <v>350</v>
      </c>
      <c r="V66" s="9" t="s">
        <v>363</v>
      </c>
    </row>
    <row r="67" spans="1:22" ht="61.2">
      <c r="A67" s="8" t="s">
        <v>364</v>
      </c>
      <c r="B67" s="9" t="s">
        <v>365</v>
      </c>
      <c r="C67" s="9" t="s">
        <v>24</v>
      </c>
      <c r="D67" s="9">
        <v>0</v>
      </c>
      <c r="E67" s="9">
        <v>20</v>
      </c>
      <c r="F67" s="10">
        <v>0.5</v>
      </c>
      <c r="G67" s="11">
        <v>43</v>
      </c>
      <c r="H67" s="20">
        <f t="shared" si="70"/>
        <v>2.15</v>
      </c>
      <c r="I67" s="21">
        <f t="shared" si="68"/>
        <v>0.43</v>
      </c>
      <c r="J67" s="14" t="str">
        <f t="shared" ref="J67:K67" si="72">IF(H67&gt;=1, "COMPLETED", IF(H67&gt;=0.75, "GOOD", IF(H67&gt;=0.5, "SATISFACTORY", "LOW")))</f>
        <v>COMPLETED</v>
      </c>
      <c r="K67" s="14" t="str">
        <f t="shared" si="72"/>
        <v>LOW</v>
      </c>
      <c r="L67" s="11" t="s">
        <v>366</v>
      </c>
      <c r="M67" s="14" t="s">
        <v>367</v>
      </c>
      <c r="N67" s="14" t="s">
        <v>368</v>
      </c>
      <c r="O67" s="14" t="s">
        <v>369</v>
      </c>
      <c r="P67" s="14">
        <v>0.43</v>
      </c>
      <c r="Q67" s="15">
        <v>0.5</v>
      </c>
      <c r="R67" s="16">
        <v>100</v>
      </c>
      <c r="S67" s="45"/>
      <c r="T67" s="45"/>
      <c r="U67" s="18" t="s">
        <v>370</v>
      </c>
      <c r="V67" s="9" t="s">
        <v>371</v>
      </c>
    </row>
    <row r="68" spans="1:22" ht="107.1">
      <c r="A68" s="8" t="s">
        <v>364</v>
      </c>
      <c r="B68" s="9" t="s">
        <v>372</v>
      </c>
      <c r="C68" s="9" t="s">
        <v>24</v>
      </c>
      <c r="D68" s="9">
        <v>68.7</v>
      </c>
      <c r="E68" s="9">
        <v>72</v>
      </c>
      <c r="F68" s="10">
        <v>0.72</v>
      </c>
      <c r="G68" s="11">
        <v>68.7</v>
      </c>
      <c r="H68" s="20">
        <f t="shared" si="70"/>
        <v>0.95416666666666672</v>
      </c>
      <c r="I68" s="21">
        <f t="shared" si="68"/>
        <v>0.80823529411764705</v>
      </c>
      <c r="J68" s="14" t="str">
        <f t="shared" ref="J68:K68" si="73">IF(H68&gt;=1, "COMPLETED", IF(H68&gt;=0.75, "GOOD", IF(H68&gt;=0.5, "SATISFACTORY", "LOW")))</f>
        <v>GOOD</v>
      </c>
      <c r="K68" s="14" t="str">
        <f t="shared" si="73"/>
        <v>GOOD</v>
      </c>
      <c r="L68" s="11" t="s">
        <v>373</v>
      </c>
      <c r="M68" s="15" t="s">
        <v>374</v>
      </c>
      <c r="N68" s="11" t="s">
        <v>375</v>
      </c>
      <c r="O68" s="14">
        <v>0.71</v>
      </c>
      <c r="P68" s="13">
        <v>0.68700000000000006</v>
      </c>
      <c r="Q68" s="15">
        <v>0.78</v>
      </c>
      <c r="R68" s="16">
        <v>85</v>
      </c>
      <c r="S68" s="10">
        <v>0.9</v>
      </c>
      <c r="T68" s="10">
        <v>1</v>
      </c>
      <c r="U68" s="18" t="s">
        <v>350</v>
      </c>
      <c r="V68" s="11" t="s">
        <v>371</v>
      </c>
    </row>
    <row r="69" spans="1:22" ht="122.4">
      <c r="A69" s="8" t="s">
        <v>364</v>
      </c>
      <c r="B69" s="9" t="s">
        <v>376</v>
      </c>
      <c r="C69" s="28" t="s">
        <v>66</v>
      </c>
      <c r="D69" s="9">
        <v>17</v>
      </c>
      <c r="E69" s="9">
        <v>60</v>
      </c>
      <c r="F69" s="16">
        <v>0</v>
      </c>
      <c r="G69" s="11">
        <v>0</v>
      </c>
      <c r="H69" s="20">
        <f t="shared" si="70"/>
        <v>0</v>
      </c>
      <c r="I69" s="21">
        <f t="shared" si="68"/>
        <v>0</v>
      </c>
      <c r="J69" s="14" t="str">
        <f t="shared" ref="J69:K69" si="74">IF(H69&gt;=1, "COMPLETED", IF(H69&gt;=0.75, "GOOD", IF(H69&gt;=0.5, "SATISFACTORY", "LOW")))</f>
        <v>LOW</v>
      </c>
      <c r="K69" s="14" t="str">
        <f t="shared" si="74"/>
        <v>LOW</v>
      </c>
      <c r="L69" s="45"/>
      <c r="M69" s="9" t="s">
        <v>377</v>
      </c>
      <c r="N69" s="11" t="s">
        <v>378</v>
      </c>
      <c r="O69" s="9">
        <v>0</v>
      </c>
      <c r="P69" s="11">
        <v>0</v>
      </c>
      <c r="Q69" s="9">
        <v>60</v>
      </c>
      <c r="R69" s="16">
        <v>60</v>
      </c>
      <c r="S69" s="16">
        <v>60</v>
      </c>
      <c r="T69" s="16">
        <v>60</v>
      </c>
      <c r="U69" s="18" t="s">
        <v>379</v>
      </c>
      <c r="V69" s="9" t="s">
        <v>380</v>
      </c>
    </row>
    <row r="70" spans="1:22" ht="168.3">
      <c r="A70" s="8" t="s">
        <v>364</v>
      </c>
      <c r="B70" s="9" t="s">
        <v>381</v>
      </c>
      <c r="C70" s="28" t="s">
        <v>66</v>
      </c>
      <c r="D70" s="9">
        <v>411</v>
      </c>
      <c r="E70" s="19">
        <v>2949</v>
      </c>
      <c r="F70" s="61">
        <v>2949</v>
      </c>
      <c r="G70" s="40">
        <v>5228</v>
      </c>
      <c r="H70" s="20">
        <f t="shared" si="70"/>
        <v>1.7728043404543914</v>
      </c>
      <c r="I70" s="21">
        <f t="shared" si="68"/>
        <v>1.7426666666666666</v>
      </c>
      <c r="J70" s="14" t="str">
        <f t="shared" ref="J70:K70" si="75">IF(H70&gt;=1, "COMPLETED", IF(H70&gt;=0.75, "GOOD", IF(H70&gt;=0.5, "SATISFACTORY", "LOW")))</f>
        <v>COMPLETED</v>
      </c>
      <c r="K70" s="14" t="str">
        <f t="shared" si="75"/>
        <v>COMPLETED</v>
      </c>
      <c r="L70" s="19" t="s">
        <v>382</v>
      </c>
      <c r="M70" s="63"/>
      <c r="N70" s="63"/>
      <c r="O70" s="19">
        <v>3461</v>
      </c>
      <c r="P70" s="40" t="s">
        <v>383</v>
      </c>
      <c r="Q70" s="19">
        <v>3000</v>
      </c>
      <c r="R70" s="61">
        <v>3000</v>
      </c>
      <c r="S70" s="61">
        <v>3000</v>
      </c>
      <c r="T70" s="61">
        <v>1000</v>
      </c>
      <c r="U70" s="18" t="s">
        <v>350</v>
      </c>
      <c r="V70" s="11" t="s">
        <v>371</v>
      </c>
    </row>
    <row r="71" spans="1:22" ht="61.2">
      <c r="A71" s="8" t="s">
        <v>384</v>
      </c>
      <c r="B71" s="9" t="s">
        <v>385</v>
      </c>
      <c r="C71" s="9" t="s">
        <v>24</v>
      </c>
      <c r="D71" s="9">
        <v>87.4</v>
      </c>
      <c r="E71" s="9">
        <v>88</v>
      </c>
      <c r="F71" s="10" t="s">
        <v>386</v>
      </c>
      <c r="G71" s="11">
        <v>87.7</v>
      </c>
      <c r="H71" s="20">
        <f t="shared" si="70"/>
        <v>0.99659090909090908</v>
      </c>
      <c r="I71" s="21">
        <f t="shared" si="68"/>
        <v>0.95326086956521738</v>
      </c>
      <c r="J71" s="14" t="str">
        <f t="shared" ref="J71:K71" si="76">IF(H71&gt;=1, "COMPLETED", IF(H71&gt;=0.75, "GOOD", IF(H71&gt;=0.5, "SATISFACTORY", "LOW")))</f>
        <v>GOOD</v>
      </c>
      <c r="K71" s="14" t="str">
        <f t="shared" si="76"/>
        <v>GOOD</v>
      </c>
      <c r="L71" s="11" t="s">
        <v>387</v>
      </c>
      <c r="M71" s="15" t="s">
        <v>388</v>
      </c>
      <c r="N71" s="15" t="s">
        <v>389</v>
      </c>
      <c r="O71" s="22">
        <v>0.9</v>
      </c>
      <c r="P71" s="26">
        <v>0.877</v>
      </c>
      <c r="Q71" s="15">
        <v>0.9</v>
      </c>
      <c r="R71" s="16">
        <v>92</v>
      </c>
      <c r="S71" s="10">
        <v>0.94</v>
      </c>
      <c r="T71" s="10">
        <v>0.95</v>
      </c>
      <c r="U71" s="18" t="s">
        <v>390</v>
      </c>
      <c r="V71" s="11" t="s">
        <v>75</v>
      </c>
    </row>
    <row r="72" spans="1:22" ht="321.3">
      <c r="A72" s="8" t="s">
        <v>391</v>
      </c>
      <c r="B72" s="11" t="s">
        <v>392</v>
      </c>
      <c r="C72" s="9" t="s">
        <v>24</v>
      </c>
      <c r="D72" s="45"/>
      <c r="E72" s="9">
        <v>92</v>
      </c>
      <c r="F72" s="10">
        <v>0.92</v>
      </c>
      <c r="G72" s="46"/>
      <c r="H72" s="20">
        <f t="shared" si="70"/>
        <v>0</v>
      </c>
      <c r="I72" s="21">
        <f t="shared" si="68"/>
        <v>0</v>
      </c>
      <c r="J72" s="14" t="str">
        <f t="shared" ref="J72:K72" si="77">IF(H72&gt;=1, "COMPLETED", IF(H72&gt;=0.75, "GOOD", IF(H72&gt;=0.5, "SATISFACTORY", "LOW")))</f>
        <v>LOW</v>
      </c>
      <c r="K72" s="14" t="str">
        <f t="shared" si="77"/>
        <v>LOW</v>
      </c>
      <c r="L72" s="32"/>
      <c r="M72" s="64" t="s">
        <v>393</v>
      </c>
      <c r="N72" s="60"/>
      <c r="O72" s="15">
        <v>0.92</v>
      </c>
      <c r="P72" s="11" t="s">
        <v>394</v>
      </c>
      <c r="Q72" s="15">
        <v>0.92</v>
      </c>
      <c r="R72" s="16">
        <v>92</v>
      </c>
      <c r="S72" s="10">
        <v>0.92</v>
      </c>
      <c r="T72" s="10">
        <v>0.92</v>
      </c>
      <c r="U72" s="18" t="s">
        <v>395</v>
      </c>
      <c r="V72" s="11" t="s">
        <v>396</v>
      </c>
    </row>
    <row r="73" spans="1:22" ht="76.5">
      <c r="A73" s="8" t="s">
        <v>391</v>
      </c>
      <c r="B73" s="11" t="s">
        <v>397</v>
      </c>
      <c r="C73" s="28" t="s">
        <v>66</v>
      </c>
      <c r="D73" s="9">
        <v>0</v>
      </c>
      <c r="E73" s="9">
        <v>120</v>
      </c>
      <c r="F73" s="16">
        <v>120</v>
      </c>
      <c r="G73" s="11">
        <v>219</v>
      </c>
      <c r="H73" s="20">
        <f t="shared" si="70"/>
        <v>1.825</v>
      </c>
      <c r="I73" s="21">
        <f t="shared" si="68"/>
        <v>1.5642857142857143</v>
      </c>
      <c r="J73" s="14" t="str">
        <f t="shared" ref="J73:K73" si="78">IF(H73&gt;=1, "COMPLETED", IF(H73&gt;=0.75, "GOOD", IF(H73&gt;=0.5, "SATISFACTORY", "LOW")))</f>
        <v>COMPLETED</v>
      </c>
      <c r="K73" s="14" t="str">
        <f t="shared" si="78"/>
        <v>COMPLETED</v>
      </c>
      <c r="L73" s="11" t="s">
        <v>398</v>
      </c>
      <c r="M73" s="45"/>
      <c r="N73" s="45"/>
      <c r="O73" s="9">
        <v>162</v>
      </c>
      <c r="P73" s="11" t="s">
        <v>399</v>
      </c>
      <c r="Q73" s="9">
        <v>130</v>
      </c>
      <c r="R73" s="16">
        <v>140</v>
      </c>
      <c r="S73" s="16">
        <v>150</v>
      </c>
      <c r="T73" s="16">
        <v>162</v>
      </c>
      <c r="U73" s="18" t="s">
        <v>395</v>
      </c>
      <c r="V73" s="9" t="s">
        <v>396</v>
      </c>
    </row>
    <row r="74" spans="1:22" ht="409.5">
      <c r="A74" s="8" t="s">
        <v>391</v>
      </c>
      <c r="B74" s="11" t="s">
        <v>400</v>
      </c>
      <c r="C74" s="28" t="s">
        <v>66</v>
      </c>
      <c r="D74" s="45"/>
      <c r="E74" s="9">
        <v>7</v>
      </c>
      <c r="F74" s="16">
        <v>7</v>
      </c>
      <c r="G74" s="11">
        <v>8</v>
      </c>
      <c r="H74" s="20">
        <f t="shared" si="70"/>
        <v>1.1428571428571428</v>
      </c>
      <c r="I74" s="21">
        <f t="shared" si="68"/>
        <v>0.18604651162790697</v>
      </c>
      <c r="J74" s="14" t="str">
        <f t="shared" ref="J74:K74" si="79">IF(H74&gt;=1, "COMPLETED", IF(H74&gt;=0.75, "GOOD", IF(H74&gt;=0.5, "SATISFACTORY", "LOW")))</f>
        <v>COMPLETED</v>
      </c>
      <c r="K74" s="14" t="str">
        <f t="shared" si="79"/>
        <v>LOW</v>
      </c>
      <c r="L74" s="11" t="s">
        <v>398</v>
      </c>
      <c r="M74" s="45"/>
      <c r="N74" s="45"/>
      <c r="O74" s="9">
        <v>5</v>
      </c>
      <c r="P74" s="11" t="s">
        <v>401</v>
      </c>
      <c r="Q74" s="9">
        <v>36</v>
      </c>
      <c r="R74" s="16">
        <v>43</v>
      </c>
      <c r="S74" s="16">
        <v>43</v>
      </c>
      <c r="T74" s="16">
        <v>43</v>
      </c>
      <c r="U74" s="18" t="s">
        <v>395</v>
      </c>
      <c r="V74" s="11" t="s">
        <v>396</v>
      </c>
    </row>
    <row r="75" spans="1:22" ht="321.3">
      <c r="A75" s="8" t="s">
        <v>391</v>
      </c>
      <c r="B75" s="11" t="s">
        <v>402</v>
      </c>
      <c r="C75" s="28" t="s">
        <v>66</v>
      </c>
      <c r="D75" s="9">
        <v>2</v>
      </c>
      <c r="E75" s="9">
        <v>2</v>
      </c>
      <c r="F75" s="16">
        <v>2</v>
      </c>
      <c r="G75" s="11">
        <v>2</v>
      </c>
      <c r="H75" s="20">
        <f t="shared" si="70"/>
        <v>1</v>
      </c>
      <c r="I75" s="21">
        <f t="shared" si="68"/>
        <v>1</v>
      </c>
      <c r="J75" s="14" t="str">
        <f t="shared" ref="J75:K75" si="80">IF(H75&gt;=1, "COMPLETED", IF(H75&gt;=0.75, "GOOD", IF(H75&gt;=0.5, "SATISFACTORY", "LOW")))</f>
        <v>COMPLETED</v>
      </c>
      <c r="K75" s="14" t="str">
        <f t="shared" si="80"/>
        <v>COMPLETED</v>
      </c>
      <c r="L75" s="50" t="s">
        <v>403</v>
      </c>
      <c r="M75" s="45"/>
      <c r="N75" s="45"/>
      <c r="O75" s="9">
        <v>1</v>
      </c>
      <c r="P75" s="11" t="s">
        <v>404</v>
      </c>
      <c r="Q75" s="9">
        <v>2</v>
      </c>
      <c r="R75" s="16">
        <v>2</v>
      </c>
      <c r="S75" s="16">
        <v>2</v>
      </c>
      <c r="T75" s="16">
        <v>2</v>
      </c>
      <c r="U75" s="18" t="s">
        <v>395</v>
      </c>
      <c r="V75" s="11" t="s">
        <v>396</v>
      </c>
    </row>
    <row r="76" spans="1:22" ht="351.9">
      <c r="A76" s="8" t="s">
        <v>391</v>
      </c>
      <c r="B76" s="11" t="s">
        <v>405</v>
      </c>
      <c r="C76" s="28" t="s">
        <v>66</v>
      </c>
      <c r="D76" s="9">
        <v>0</v>
      </c>
      <c r="E76" s="9">
        <v>600</v>
      </c>
      <c r="F76" s="16">
        <v>155</v>
      </c>
      <c r="G76" s="11">
        <v>157</v>
      </c>
      <c r="H76" s="20">
        <f t="shared" si="70"/>
        <v>0.26166666666666666</v>
      </c>
      <c r="I76" s="21">
        <f t="shared" si="68"/>
        <v>0.26166666666666666</v>
      </c>
      <c r="J76" s="14" t="str">
        <f t="shared" ref="J76:K76" si="81">IF(H76&gt;=1, "COMPLETED", IF(H76&gt;=0.75, "GOOD", IF(H76&gt;=0.5, "SATISFACTORY", "LOW")))</f>
        <v>LOW</v>
      </c>
      <c r="K76" s="14" t="str">
        <f t="shared" si="81"/>
        <v>LOW</v>
      </c>
      <c r="L76" s="9" t="s">
        <v>406</v>
      </c>
      <c r="M76" s="32"/>
      <c r="N76" s="32"/>
      <c r="O76" s="9">
        <v>155</v>
      </c>
      <c r="P76" s="11" t="s">
        <v>407</v>
      </c>
      <c r="Q76" s="9">
        <v>600</v>
      </c>
      <c r="R76" s="16">
        <v>600</v>
      </c>
      <c r="S76" s="16">
        <v>600</v>
      </c>
      <c r="T76" s="16">
        <v>600</v>
      </c>
      <c r="U76" s="18" t="s">
        <v>408</v>
      </c>
      <c r="V76" s="11" t="s">
        <v>409</v>
      </c>
    </row>
    <row r="77" spans="1:22" ht="91.8">
      <c r="A77" s="8" t="s">
        <v>391</v>
      </c>
      <c r="B77" s="11" t="s">
        <v>410</v>
      </c>
      <c r="C77" s="28" t="s">
        <v>66</v>
      </c>
      <c r="D77" s="9">
        <v>0</v>
      </c>
      <c r="E77" s="19">
        <v>9600</v>
      </c>
      <c r="F77" s="61">
        <v>9600</v>
      </c>
      <c r="G77" s="40">
        <v>44211</v>
      </c>
      <c r="H77" s="20">
        <f t="shared" si="70"/>
        <v>4.6053125000000001</v>
      </c>
      <c r="I77" s="21">
        <f t="shared" si="68"/>
        <v>4.6053125000000001</v>
      </c>
      <c r="J77" s="14" t="str">
        <f t="shared" ref="J77:K77" si="82">IF(H77&gt;=1, "COMPLETED", IF(H77&gt;=0.75, "GOOD", IF(H77&gt;=0.5, "SATISFACTORY", "LOW")))</f>
        <v>COMPLETED</v>
      </c>
      <c r="K77" s="14" t="str">
        <f t="shared" si="82"/>
        <v>COMPLETED</v>
      </c>
      <c r="L77" s="9" t="s">
        <v>411</v>
      </c>
      <c r="M77" s="45"/>
      <c r="N77" s="45"/>
      <c r="O77" s="9">
        <v>45000</v>
      </c>
      <c r="P77" s="40">
        <v>44211</v>
      </c>
      <c r="Q77" s="9">
        <v>9600</v>
      </c>
      <c r="R77" s="16">
        <v>9600</v>
      </c>
      <c r="S77" s="16">
        <v>9600</v>
      </c>
      <c r="T77" s="16">
        <v>9600</v>
      </c>
      <c r="U77" s="18" t="s">
        <v>412</v>
      </c>
      <c r="V77" s="11" t="s">
        <v>396</v>
      </c>
    </row>
    <row r="78" spans="1:22" ht="76.5">
      <c r="A78" s="8" t="s">
        <v>391</v>
      </c>
      <c r="B78" s="11" t="s">
        <v>413</v>
      </c>
      <c r="C78" s="9" t="s">
        <v>24</v>
      </c>
      <c r="D78" s="9">
        <v>0</v>
      </c>
      <c r="E78" s="9">
        <v>0</v>
      </c>
      <c r="F78" s="10">
        <v>0</v>
      </c>
      <c r="G78" s="14" t="s">
        <v>79</v>
      </c>
      <c r="H78" s="35"/>
      <c r="I78" s="29"/>
      <c r="J78" s="14" t="str">
        <f t="shared" ref="J78:K78" si="83">IF(H78&gt;=1, "COMPLETED", IF(H78&gt;=0.75, "GOOD", IF(H78&gt;=0.5, "SATISFACTORY", "LOW")))</f>
        <v>LOW</v>
      </c>
      <c r="K78" s="14" t="str">
        <f t="shared" si="83"/>
        <v>LOW</v>
      </c>
      <c r="L78" s="45"/>
      <c r="M78" s="45"/>
      <c r="N78" s="45"/>
      <c r="O78" s="15">
        <v>0.05</v>
      </c>
      <c r="P78" s="14" t="s">
        <v>79</v>
      </c>
      <c r="Q78" s="15">
        <v>0.2</v>
      </c>
      <c r="R78" s="16">
        <v>50</v>
      </c>
      <c r="S78" s="10">
        <v>0.75</v>
      </c>
      <c r="T78" s="10">
        <v>1</v>
      </c>
      <c r="U78" s="18" t="s">
        <v>414</v>
      </c>
      <c r="V78" s="9" t="s">
        <v>58</v>
      </c>
    </row>
    <row r="79" spans="1:22" ht="75">
      <c r="A79" s="8" t="s">
        <v>391</v>
      </c>
      <c r="B79" s="11" t="s">
        <v>415</v>
      </c>
      <c r="C79" s="9" t="s">
        <v>24</v>
      </c>
      <c r="D79" s="9">
        <v>0</v>
      </c>
      <c r="E79" s="9">
        <v>0</v>
      </c>
      <c r="F79" s="10">
        <v>0</v>
      </c>
      <c r="G79" s="14" t="s">
        <v>79</v>
      </c>
      <c r="H79" s="35"/>
      <c r="I79" s="29"/>
      <c r="J79" s="14" t="str">
        <f t="shared" ref="J79:K79" si="84">IF(H79&gt;=1, "COMPLETED", IF(H79&gt;=0.75, "GOOD", IF(H79&gt;=0.5, "SATISFACTORY", "LOW")))</f>
        <v>LOW</v>
      </c>
      <c r="K79" s="14" t="str">
        <f t="shared" si="84"/>
        <v>LOW</v>
      </c>
      <c r="L79" s="45"/>
      <c r="M79" s="45"/>
      <c r="N79" s="45"/>
      <c r="O79" s="15">
        <v>0.05</v>
      </c>
      <c r="P79" s="14" t="s">
        <v>79</v>
      </c>
      <c r="Q79" s="15">
        <v>0.2</v>
      </c>
      <c r="R79" s="16">
        <v>50</v>
      </c>
      <c r="S79" s="10">
        <v>0.75</v>
      </c>
      <c r="T79" s="10">
        <v>1</v>
      </c>
      <c r="U79" s="18" t="s">
        <v>414</v>
      </c>
      <c r="V79" s="9" t="s">
        <v>58</v>
      </c>
    </row>
    <row r="80" spans="1:22" ht="75">
      <c r="A80" s="8" t="s">
        <v>391</v>
      </c>
      <c r="B80" s="11" t="s">
        <v>416</v>
      </c>
      <c r="C80" s="28" t="s">
        <v>66</v>
      </c>
      <c r="D80" s="9">
        <v>0</v>
      </c>
      <c r="E80" s="9">
        <v>0</v>
      </c>
      <c r="F80" s="16">
        <v>0</v>
      </c>
      <c r="G80" s="14" t="s">
        <v>79</v>
      </c>
      <c r="H80" s="35"/>
      <c r="I80" s="29"/>
      <c r="J80" s="14" t="str">
        <f t="shared" ref="J80:K80" si="85">IF(H80&gt;=1, "COMPLETED", IF(H80&gt;=0.75, "GOOD", IF(H80&gt;=0.5, "SATISFACTORY", "LOW")))</f>
        <v>LOW</v>
      </c>
      <c r="K80" s="14" t="str">
        <f t="shared" si="85"/>
        <v>LOW</v>
      </c>
      <c r="L80" s="45"/>
      <c r="M80" s="45"/>
      <c r="N80" s="45"/>
      <c r="O80" s="9">
        <v>0</v>
      </c>
      <c r="P80" s="14" t="s">
        <v>79</v>
      </c>
      <c r="Q80" s="9" t="s">
        <v>417</v>
      </c>
      <c r="R80" s="16">
        <v>0</v>
      </c>
      <c r="S80" s="16">
        <v>0</v>
      </c>
      <c r="T80" s="16">
        <v>0</v>
      </c>
      <c r="U80" s="18" t="s">
        <v>28</v>
      </c>
      <c r="V80" s="9" t="s">
        <v>58</v>
      </c>
    </row>
    <row r="81" spans="1:22" ht="122.4">
      <c r="A81" s="8" t="s">
        <v>391</v>
      </c>
      <c r="B81" s="11" t="s">
        <v>418</v>
      </c>
      <c r="C81" s="28" t="s">
        <v>66</v>
      </c>
      <c r="D81" s="9">
        <v>0</v>
      </c>
      <c r="E81" s="9">
        <v>1</v>
      </c>
      <c r="F81" s="9">
        <v>1</v>
      </c>
      <c r="G81" s="11">
        <v>1</v>
      </c>
      <c r="H81" s="20">
        <f>G81/E81</f>
        <v>1</v>
      </c>
      <c r="I81" s="29"/>
      <c r="J81" s="14" t="str">
        <f t="shared" ref="J81:K81" si="86">IF(H81&gt;=1, "COMPLETED", IF(H81&gt;=0.75, "GOOD", IF(H81&gt;=0.5, "SATISFACTORY", "LOW")))</f>
        <v>COMPLETED</v>
      </c>
      <c r="K81" s="14" t="str">
        <f t="shared" si="86"/>
        <v>LOW</v>
      </c>
      <c r="L81" s="50" t="s">
        <v>419</v>
      </c>
      <c r="M81" s="45"/>
      <c r="N81" s="45"/>
      <c r="O81" s="9">
        <v>0</v>
      </c>
      <c r="P81" s="11" t="s">
        <v>420</v>
      </c>
      <c r="Q81" s="9" t="s">
        <v>421</v>
      </c>
      <c r="R81" s="16">
        <v>0</v>
      </c>
      <c r="S81" s="16">
        <v>0</v>
      </c>
      <c r="T81" s="16">
        <v>0</v>
      </c>
      <c r="U81" s="18" t="s">
        <v>422</v>
      </c>
      <c r="V81" s="9" t="s">
        <v>423</v>
      </c>
    </row>
    <row r="82" spans="1:22" ht="90">
      <c r="A82" s="49" t="s">
        <v>424</v>
      </c>
      <c r="B82" s="11" t="s">
        <v>425</v>
      </c>
      <c r="C82" s="28" t="s">
        <v>66</v>
      </c>
      <c r="D82" s="11">
        <v>0</v>
      </c>
      <c r="E82" s="11">
        <v>0</v>
      </c>
      <c r="F82" s="41">
        <v>0</v>
      </c>
      <c r="G82" s="11">
        <v>0</v>
      </c>
      <c r="H82" s="35"/>
      <c r="I82" s="29"/>
      <c r="J82" s="14" t="str">
        <f t="shared" ref="J82:K82" si="87">IF(H82&gt;=1, "COMPLETED", IF(H82&gt;=0.75, "GOOD", IF(H82&gt;=0.5, "SATISFACTORY", "LOW")))</f>
        <v>LOW</v>
      </c>
      <c r="K82" s="14" t="str">
        <f t="shared" si="87"/>
        <v>LOW</v>
      </c>
      <c r="L82" s="32"/>
      <c r="M82" s="32"/>
      <c r="N82" s="32"/>
      <c r="O82" s="11">
        <v>4</v>
      </c>
      <c r="P82" s="11">
        <v>0</v>
      </c>
      <c r="Q82" s="11">
        <v>4</v>
      </c>
      <c r="R82" s="41">
        <v>0</v>
      </c>
      <c r="S82" s="41">
        <v>0</v>
      </c>
      <c r="T82" s="41">
        <v>0</v>
      </c>
      <c r="U82" s="37" t="s">
        <v>426</v>
      </c>
      <c r="V82" s="11" t="s">
        <v>427</v>
      </c>
    </row>
    <row r="83" spans="1:22" ht="91.8">
      <c r="A83" s="49" t="s">
        <v>428</v>
      </c>
      <c r="B83" s="11" t="s">
        <v>429</v>
      </c>
      <c r="C83" s="11" t="s">
        <v>24</v>
      </c>
      <c r="D83" s="11">
        <v>88.97</v>
      </c>
      <c r="E83" s="11">
        <v>88.99</v>
      </c>
      <c r="F83" s="34" t="s">
        <v>430</v>
      </c>
      <c r="G83" s="11">
        <v>86.65</v>
      </c>
      <c r="H83" s="20">
        <f t="shared" ref="H83:H91" si="88">G83/E83</f>
        <v>0.97370491066411968</v>
      </c>
      <c r="I83" s="21">
        <f t="shared" ref="I83:I90" si="89">G83/R83</f>
        <v>0.96277777777777784</v>
      </c>
      <c r="J83" s="14" t="str">
        <f t="shared" ref="J83:K83" si="90">IF(H83&gt;=1, "COMPLETED", IF(H83&gt;=0.75, "GOOD", IF(H83&gt;=0.5, "SATISFACTORY", "LOW")))</f>
        <v>GOOD</v>
      </c>
      <c r="K83" s="14" t="str">
        <f t="shared" si="90"/>
        <v>GOOD</v>
      </c>
      <c r="L83" s="32"/>
      <c r="M83" s="13" t="s">
        <v>431</v>
      </c>
      <c r="N83" s="35"/>
      <c r="O83" s="13">
        <v>0.89</v>
      </c>
      <c r="P83" s="13">
        <v>0.86650000000000005</v>
      </c>
      <c r="Q83" s="14">
        <v>0.89</v>
      </c>
      <c r="R83" s="41">
        <v>90</v>
      </c>
      <c r="S83" s="36">
        <v>0.91</v>
      </c>
      <c r="T83" s="36">
        <v>0.92</v>
      </c>
      <c r="U83" s="37" t="s">
        <v>432</v>
      </c>
      <c r="V83" s="11" t="s">
        <v>75</v>
      </c>
    </row>
    <row r="84" spans="1:22" ht="168.3">
      <c r="A84" s="8" t="s">
        <v>433</v>
      </c>
      <c r="B84" s="9" t="s">
        <v>434</v>
      </c>
      <c r="C84" s="28" t="s">
        <v>66</v>
      </c>
      <c r="D84" s="65">
        <v>33270</v>
      </c>
      <c r="E84" s="65">
        <v>33270</v>
      </c>
      <c r="F84" s="61">
        <v>33270</v>
      </c>
      <c r="G84" s="40">
        <v>27381</v>
      </c>
      <c r="H84" s="23">
        <f t="shared" si="88"/>
        <v>0.82299368800721373</v>
      </c>
      <c r="I84" s="21">
        <f t="shared" si="89"/>
        <v>0.82299368800721373</v>
      </c>
      <c r="J84" s="14" t="str">
        <f t="shared" ref="J84:K84" si="91">IF(H84&gt;=1, "COMPLETED", IF(H84&gt;=0.75, "GOOD", IF(H84&gt;=0.5, "SATISFACTORY", "LOW")))</f>
        <v>GOOD</v>
      </c>
      <c r="K84" s="14" t="str">
        <f t="shared" si="91"/>
        <v>GOOD</v>
      </c>
      <c r="L84" s="11" t="s">
        <v>435</v>
      </c>
      <c r="M84" s="32"/>
      <c r="N84" s="9" t="s">
        <v>436</v>
      </c>
      <c r="O84" s="19">
        <v>33270</v>
      </c>
      <c r="P84" s="11" t="s">
        <v>437</v>
      </c>
      <c r="Q84" s="19">
        <v>33270</v>
      </c>
      <c r="R84" s="61">
        <v>33270</v>
      </c>
      <c r="S84" s="61">
        <v>33270</v>
      </c>
      <c r="T84" s="61">
        <v>33270</v>
      </c>
      <c r="U84" s="18" t="s">
        <v>432</v>
      </c>
      <c r="V84" s="11" t="s">
        <v>438</v>
      </c>
    </row>
    <row r="85" spans="1:22" ht="198.9">
      <c r="A85" s="8" t="s">
        <v>433</v>
      </c>
      <c r="B85" s="9" t="s">
        <v>439</v>
      </c>
      <c r="C85" s="28" t="s">
        <v>66</v>
      </c>
      <c r="D85" s="9">
        <v>0</v>
      </c>
      <c r="E85" s="9">
        <v>800</v>
      </c>
      <c r="F85" s="16">
        <v>800</v>
      </c>
      <c r="G85" s="11">
        <v>841</v>
      </c>
      <c r="H85" s="20">
        <f t="shared" si="88"/>
        <v>1.05125</v>
      </c>
      <c r="I85" s="21">
        <f t="shared" si="89"/>
        <v>0.84099999999999997</v>
      </c>
      <c r="J85" s="14" t="str">
        <f t="shared" ref="J85:K85" si="92">IF(H85&gt;=1, "COMPLETED", IF(H85&gt;=0.75, "GOOD", IF(H85&gt;=0.5, "SATISFACTORY", "LOW")))</f>
        <v>COMPLETED</v>
      </c>
      <c r="K85" s="14" t="str">
        <f t="shared" si="92"/>
        <v>GOOD</v>
      </c>
      <c r="L85" s="11" t="s">
        <v>440</v>
      </c>
      <c r="M85" s="45"/>
      <c r="N85" s="45"/>
      <c r="O85" s="9">
        <v>900</v>
      </c>
      <c r="P85" s="11" t="s">
        <v>441</v>
      </c>
      <c r="Q85" s="9">
        <v>900</v>
      </c>
      <c r="R85" s="16">
        <v>1000</v>
      </c>
      <c r="S85" s="16">
        <v>1100</v>
      </c>
      <c r="T85" s="16">
        <v>1200</v>
      </c>
      <c r="U85" s="18" t="s">
        <v>432</v>
      </c>
      <c r="V85" s="11" t="s">
        <v>442</v>
      </c>
    </row>
    <row r="86" spans="1:22" ht="91.8">
      <c r="A86" s="8" t="s">
        <v>433</v>
      </c>
      <c r="B86" s="9" t="s">
        <v>443</v>
      </c>
      <c r="C86" s="28" t="s">
        <v>66</v>
      </c>
      <c r="D86" s="9">
        <v>1</v>
      </c>
      <c r="E86" s="9">
        <v>1</v>
      </c>
      <c r="F86" s="16">
        <v>1</v>
      </c>
      <c r="G86" s="11">
        <v>1</v>
      </c>
      <c r="H86" s="20">
        <f t="shared" si="88"/>
        <v>1</v>
      </c>
      <c r="I86" s="21">
        <f t="shared" si="89"/>
        <v>1</v>
      </c>
      <c r="J86" s="14" t="str">
        <f t="shared" ref="J86:K86" si="93">IF(H86&gt;=1, "COMPLETED", IF(H86&gt;=0.75, "GOOD", IF(H86&gt;=0.5, "SATISFACTORY", "LOW")))</f>
        <v>COMPLETED</v>
      </c>
      <c r="K86" s="14" t="str">
        <f t="shared" si="93"/>
        <v>COMPLETED</v>
      </c>
      <c r="L86" s="11" t="s">
        <v>444</v>
      </c>
      <c r="M86" s="45"/>
      <c r="N86" s="45"/>
      <c r="O86" s="9">
        <v>1</v>
      </c>
      <c r="P86" s="11">
        <v>1</v>
      </c>
      <c r="Q86" s="9">
        <v>1</v>
      </c>
      <c r="R86" s="16">
        <v>1</v>
      </c>
      <c r="S86" s="16">
        <v>1</v>
      </c>
      <c r="T86" s="16">
        <v>1</v>
      </c>
      <c r="U86" s="18" t="s">
        <v>432</v>
      </c>
      <c r="V86" s="11" t="s">
        <v>442</v>
      </c>
    </row>
    <row r="87" spans="1:22" ht="122.4">
      <c r="A87" s="8" t="s">
        <v>433</v>
      </c>
      <c r="B87" s="9" t="s">
        <v>445</v>
      </c>
      <c r="C87" s="9" t="s">
        <v>24</v>
      </c>
      <c r="D87" s="9">
        <v>94</v>
      </c>
      <c r="E87" s="9">
        <v>95</v>
      </c>
      <c r="F87" s="10">
        <v>0.95</v>
      </c>
      <c r="G87" s="11">
        <v>78</v>
      </c>
      <c r="H87" s="20">
        <f t="shared" si="88"/>
        <v>0.82105263157894737</v>
      </c>
      <c r="I87" s="21">
        <f t="shared" si="89"/>
        <v>0.80412371134020622</v>
      </c>
      <c r="J87" s="14" t="str">
        <f t="shared" ref="J87:K87" si="94">IF(H87&gt;=1, "COMPLETED", IF(H87&gt;=0.75, "GOOD", IF(H87&gt;=0.5, "SATISFACTORY", "LOW")))</f>
        <v>GOOD</v>
      </c>
      <c r="K87" s="14" t="str">
        <f t="shared" si="94"/>
        <v>GOOD</v>
      </c>
      <c r="L87" s="11" t="s">
        <v>446</v>
      </c>
      <c r="M87" s="9" t="s">
        <v>447</v>
      </c>
      <c r="N87" s="9" t="s">
        <v>448</v>
      </c>
      <c r="O87" s="15">
        <v>0.96</v>
      </c>
      <c r="P87" s="14">
        <v>0.78</v>
      </c>
      <c r="Q87" s="15">
        <v>0.96</v>
      </c>
      <c r="R87" s="16">
        <v>97</v>
      </c>
      <c r="S87" s="10">
        <v>0.99</v>
      </c>
      <c r="T87" s="10">
        <v>1</v>
      </c>
      <c r="U87" s="18" t="s">
        <v>74</v>
      </c>
      <c r="V87" s="11" t="s">
        <v>83</v>
      </c>
    </row>
    <row r="88" spans="1:22" ht="107.1">
      <c r="A88" s="8" t="s">
        <v>433</v>
      </c>
      <c r="B88" s="11" t="s">
        <v>449</v>
      </c>
      <c r="C88" s="9" t="s">
        <v>24</v>
      </c>
      <c r="D88" s="9">
        <v>79.5</v>
      </c>
      <c r="E88" s="9">
        <v>82</v>
      </c>
      <c r="F88" s="10">
        <v>0.82</v>
      </c>
      <c r="G88" s="11">
        <v>84</v>
      </c>
      <c r="H88" s="20">
        <f t="shared" si="88"/>
        <v>1.024390243902439</v>
      </c>
      <c r="I88" s="21">
        <f t="shared" si="89"/>
        <v>0.97674418604651159</v>
      </c>
      <c r="J88" s="14" t="str">
        <f t="shared" ref="J88:K88" si="95">IF(H88&gt;=1, "COMPLETED", IF(H88&gt;=0.75, "GOOD", IF(H88&gt;=0.5, "SATISFACTORY", "LOW")))</f>
        <v>COMPLETED</v>
      </c>
      <c r="K88" s="14" t="str">
        <f t="shared" si="95"/>
        <v>GOOD</v>
      </c>
      <c r="L88" s="14" t="s">
        <v>450</v>
      </c>
      <c r="M88" s="11" t="s">
        <v>451</v>
      </c>
      <c r="N88" s="15" t="s">
        <v>452</v>
      </c>
      <c r="O88" s="66">
        <v>0.84</v>
      </c>
      <c r="P88" s="14">
        <v>0.84</v>
      </c>
      <c r="Q88" s="15">
        <v>0.84</v>
      </c>
      <c r="R88" s="16">
        <v>86</v>
      </c>
      <c r="S88" s="10">
        <v>0.88</v>
      </c>
      <c r="T88" s="10">
        <v>0.9</v>
      </c>
      <c r="U88" s="18" t="s">
        <v>74</v>
      </c>
      <c r="V88" s="11" t="s">
        <v>83</v>
      </c>
    </row>
    <row r="89" spans="1:22" ht="244.8">
      <c r="A89" s="8" t="s">
        <v>433</v>
      </c>
      <c r="B89" s="11" t="s">
        <v>453</v>
      </c>
      <c r="C89" s="9" t="s">
        <v>24</v>
      </c>
      <c r="D89" s="9">
        <v>65.5</v>
      </c>
      <c r="E89" s="9">
        <v>70</v>
      </c>
      <c r="F89" s="10">
        <v>0.7</v>
      </c>
      <c r="G89" s="11">
        <v>41.7</v>
      </c>
      <c r="H89" s="20">
        <f t="shared" si="88"/>
        <v>0.59571428571428575</v>
      </c>
      <c r="I89" s="21">
        <f t="shared" si="89"/>
        <v>0.49642857142857144</v>
      </c>
      <c r="J89" s="14" t="str">
        <f t="shared" ref="J89:K89" si="96">IF(H89&gt;=1, "COMPLETED", IF(H89&gt;=0.75, "GOOD", IF(H89&gt;=0.5, "SATISFACTORY", "LOW")))</f>
        <v>SATISFACTORY</v>
      </c>
      <c r="K89" s="67" t="str">
        <f t="shared" si="96"/>
        <v>LOW</v>
      </c>
      <c r="L89" s="11" t="s">
        <v>454</v>
      </c>
      <c r="M89" s="15" t="s">
        <v>455</v>
      </c>
      <c r="N89" s="15" t="s">
        <v>456</v>
      </c>
      <c r="O89" s="15">
        <v>0.47</v>
      </c>
      <c r="P89" s="26">
        <v>0.41699999999999998</v>
      </c>
      <c r="Q89" s="15">
        <v>0.75</v>
      </c>
      <c r="R89" s="16">
        <v>84</v>
      </c>
      <c r="S89" s="10">
        <v>0.85</v>
      </c>
      <c r="T89" s="10">
        <v>0.9</v>
      </c>
      <c r="U89" s="18" t="s">
        <v>457</v>
      </c>
      <c r="V89" s="9" t="s">
        <v>58</v>
      </c>
    </row>
    <row r="90" spans="1:22" ht="91.8">
      <c r="A90" s="68" t="s">
        <v>458</v>
      </c>
      <c r="B90" s="69" t="s">
        <v>459</v>
      </c>
      <c r="C90" s="70" t="s">
        <v>66</v>
      </c>
      <c r="D90" s="69">
        <v>12</v>
      </c>
      <c r="E90" s="69">
        <v>15</v>
      </c>
      <c r="F90" s="71">
        <v>15</v>
      </c>
      <c r="G90" s="72">
        <v>5</v>
      </c>
      <c r="H90" s="20">
        <f t="shared" si="88"/>
        <v>0.33333333333333331</v>
      </c>
      <c r="I90" s="21">
        <f t="shared" si="89"/>
        <v>0.2</v>
      </c>
      <c r="J90" s="14" t="str">
        <f t="shared" ref="J90:K90" si="97">IF(H90&gt;=1, "COMPLETED", IF(H90&gt;=0.75, "GOOD", IF(H90&gt;=0.5, "SATISFACTORY", "LOW")))</f>
        <v>LOW</v>
      </c>
      <c r="K90" s="14" t="str">
        <f t="shared" si="97"/>
        <v>LOW</v>
      </c>
      <c r="L90" s="11" t="s">
        <v>460</v>
      </c>
      <c r="M90" s="11" t="s">
        <v>461</v>
      </c>
      <c r="N90" s="32"/>
      <c r="O90" s="69">
        <v>10</v>
      </c>
      <c r="P90" s="72">
        <v>5</v>
      </c>
      <c r="Q90" s="69">
        <v>20</v>
      </c>
      <c r="R90" s="71">
        <v>25</v>
      </c>
      <c r="S90" s="71">
        <v>30</v>
      </c>
      <c r="T90" s="71">
        <v>30</v>
      </c>
      <c r="U90" s="73" t="s">
        <v>432</v>
      </c>
      <c r="V90" s="69" t="s">
        <v>462</v>
      </c>
    </row>
    <row r="91" spans="1:22" ht="90">
      <c r="A91" s="68" t="s">
        <v>458</v>
      </c>
      <c r="B91" s="9" t="s">
        <v>463</v>
      </c>
      <c r="C91" s="70" t="s">
        <v>66</v>
      </c>
      <c r="D91" s="9">
        <v>0</v>
      </c>
      <c r="E91" s="9">
        <v>1</v>
      </c>
      <c r="F91" s="16">
        <v>1</v>
      </c>
      <c r="G91" s="11">
        <v>1</v>
      </c>
      <c r="H91" s="20">
        <f t="shared" si="88"/>
        <v>1</v>
      </c>
      <c r="I91" s="29"/>
      <c r="J91" s="14" t="str">
        <f t="shared" ref="J91:K91" si="98">IF(H91&gt;=1, "COMPLETED", IF(H91&gt;=0.75, "GOOD", IF(H91&gt;=0.5, "SATISFACTORY", "LOW")))</f>
        <v>COMPLETED</v>
      </c>
      <c r="K91" s="14" t="str">
        <f t="shared" si="98"/>
        <v>LOW</v>
      </c>
      <c r="L91" s="9" t="s">
        <v>464</v>
      </c>
      <c r="M91" s="32"/>
      <c r="N91" s="32"/>
      <c r="O91" s="9">
        <v>0</v>
      </c>
      <c r="P91" s="11">
        <v>1</v>
      </c>
      <c r="Q91" s="45"/>
      <c r="R91" s="45"/>
      <c r="S91" s="16">
        <v>1</v>
      </c>
      <c r="T91" s="45"/>
      <c r="U91" s="18" t="s">
        <v>432</v>
      </c>
      <c r="V91" s="9" t="s">
        <v>465</v>
      </c>
    </row>
    <row r="92" spans="1:22" ht="90">
      <c r="A92" s="68" t="s">
        <v>458</v>
      </c>
      <c r="B92" s="9" t="s">
        <v>466</v>
      </c>
      <c r="C92" s="70" t="s">
        <v>66</v>
      </c>
      <c r="D92" s="9">
        <v>1</v>
      </c>
      <c r="E92" s="9">
        <v>1</v>
      </c>
      <c r="F92" s="16">
        <v>0</v>
      </c>
      <c r="G92" s="11" t="s">
        <v>79</v>
      </c>
      <c r="H92" s="35"/>
      <c r="I92" s="29"/>
      <c r="J92" s="14" t="str">
        <f t="shared" ref="J92:K92" si="99">IF(H92&gt;=1, "COMPLETED", IF(H92&gt;=0.75, "GOOD", IF(H92&gt;=0.5, "SATISFACTORY", "LOW")))</f>
        <v>LOW</v>
      </c>
      <c r="K92" s="14" t="str">
        <f t="shared" si="99"/>
        <v>LOW</v>
      </c>
      <c r="L92" s="74"/>
      <c r="M92" s="45"/>
      <c r="N92" s="45"/>
      <c r="O92" s="9">
        <v>0</v>
      </c>
      <c r="P92" s="11" t="s">
        <v>79</v>
      </c>
      <c r="Q92" s="9">
        <v>1</v>
      </c>
      <c r="R92" s="16">
        <v>1</v>
      </c>
      <c r="S92" s="16">
        <v>1</v>
      </c>
      <c r="T92" s="16">
        <v>1</v>
      </c>
      <c r="U92" s="18" t="s">
        <v>432</v>
      </c>
      <c r="V92" s="9"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jrlo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NTWARI</cp:lastModifiedBy>
  <dcterms:modified xsi:type="dcterms:W3CDTF">2025-07-06T08:16:07Z</dcterms:modified>
</cp:coreProperties>
</file>