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abriel.ntwari\Desktop\MINISTRY_DOC\NST2\dash\"/>
    </mc:Choice>
  </mc:AlternateContent>
  <xr:revisionPtr revIDLastSave="0" documentId="13_ncr:1_{416E9861-BC0A-4A06-AE6D-714A59EF7BE3}" xr6:coauthVersionLast="47" xr6:coauthVersionMax="47" xr10:uidLastSave="{00000000-0000-0000-0000-000000000000}"/>
  <bookViews>
    <workbookView xWindow="57504" yWindow="-96" windowWidth="28992" windowHeight="15672" xr2:uid="{00000000-000D-0000-FFFF-FFFF00000000}"/>
  </bookViews>
  <sheets>
    <sheet name="s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 r="J56" i="1"/>
  <c r="L56" i="1" s="1"/>
  <c r="I56" i="1"/>
  <c r="K56" i="1" s="1"/>
  <c r="J55" i="1"/>
  <c r="L55" i="1" s="1"/>
  <c r="I55" i="1"/>
  <c r="K55" i="1" s="1"/>
  <c r="J54" i="1"/>
  <c r="L54" i="1" s="1"/>
  <c r="I54" i="1"/>
  <c r="K54" i="1" s="1"/>
  <c r="L53" i="1"/>
  <c r="J53" i="1"/>
  <c r="I53" i="1"/>
  <c r="K53" i="1" s="1"/>
  <c r="J52" i="1"/>
  <c r="L52" i="1" s="1"/>
  <c r="I52" i="1"/>
  <c r="K52" i="1" s="1"/>
  <c r="J51" i="1"/>
  <c r="L51" i="1" s="1"/>
  <c r="I51" i="1"/>
  <c r="K51" i="1" s="1"/>
  <c r="J50" i="1"/>
  <c r="L50" i="1" s="1"/>
  <c r="I50" i="1"/>
  <c r="K50" i="1" s="1"/>
  <c r="J49" i="1"/>
  <c r="L49" i="1" s="1"/>
  <c r="I49" i="1"/>
  <c r="K49" i="1" s="1"/>
  <c r="L48" i="1"/>
  <c r="J48" i="1"/>
  <c r="I48" i="1"/>
  <c r="K48" i="1" s="1"/>
  <c r="J47" i="1"/>
  <c r="L47" i="1" s="1"/>
  <c r="I47" i="1"/>
  <c r="K47" i="1" s="1"/>
  <c r="J46" i="1"/>
  <c r="L46" i="1" s="1"/>
  <c r="I46" i="1"/>
  <c r="K46" i="1" s="1"/>
  <c r="J45" i="1"/>
  <c r="L45" i="1" s="1"/>
  <c r="I45" i="1"/>
  <c r="K45" i="1" s="1"/>
  <c r="J44" i="1"/>
  <c r="L44" i="1" s="1"/>
  <c r="I44" i="1"/>
  <c r="K44" i="1" s="1"/>
  <c r="L43" i="1"/>
  <c r="J43" i="1"/>
  <c r="I43" i="1"/>
  <c r="K43" i="1" s="1"/>
  <c r="J42" i="1"/>
  <c r="L42" i="1" s="1"/>
  <c r="I42" i="1"/>
  <c r="K42" i="1" s="1"/>
  <c r="J41" i="1"/>
  <c r="L41" i="1" s="1"/>
  <c r="I41" i="1"/>
  <c r="K41" i="1" s="1"/>
  <c r="J40" i="1"/>
  <c r="L40" i="1" s="1"/>
  <c r="I40" i="1"/>
  <c r="K40" i="1" s="1"/>
  <c r="J39" i="1"/>
  <c r="L39" i="1" s="1"/>
  <c r="I39" i="1"/>
  <c r="K39" i="1" s="1"/>
  <c r="L38" i="1"/>
  <c r="J38" i="1"/>
  <c r="I38" i="1"/>
  <c r="K38" i="1" s="1"/>
  <c r="J37" i="1"/>
  <c r="L37" i="1" s="1"/>
  <c r="I37" i="1"/>
  <c r="K37" i="1" s="1"/>
  <c r="J36" i="1"/>
  <c r="L36" i="1" s="1"/>
  <c r="I36" i="1"/>
  <c r="K36" i="1" s="1"/>
  <c r="J35" i="1"/>
  <c r="L35" i="1" s="1"/>
  <c r="I35" i="1"/>
  <c r="K35" i="1" s="1"/>
  <c r="J34" i="1"/>
  <c r="L34" i="1" s="1"/>
  <c r="I34" i="1"/>
  <c r="K34" i="1" s="1"/>
  <c r="L33" i="1"/>
  <c r="J33" i="1"/>
  <c r="I33" i="1"/>
  <c r="K33" i="1" s="1"/>
  <c r="J32" i="1"/>
  <c r="L32" i="1" s="1"/>
  <c r="I32" i="1"/>
  <c r="K32" i="1" s="1"/>
  <c r="J31" i="1"/>
  <c r="L31" i="1" s="1"/>
  <c r="I31" i="1"/>
  <c r="K31" i="1" s="1"/>
  <c r="J30" i="1"/>
  <c r="L30" i="1" s="1"/>
  <c r="I30" i="1"/>
  <c r="K30" i="1" s="1"/>
  <c r="J29" i="1"/>
  <c r="L29" i="1" s="1"/>
  <c r="I29" i="1"/>
  <c r="K29" i="1" s="1"/>
  <c r="L28" i="1"/>
  <c r="J28" i="1"/>
  <c r="I28" i="1"/>
  <c r="K28" i="1" s="1"/>
  <c r="J27" i="1"/>
  <c r="L27" i="1" s="1"/>
  <c r="I27" i="1"/>
  <c r="K27" i="1" s="1"/>
  <c r="J26" i="1"/>
  <c r="L26" i="1" s="1"/>
  <c r="I26" i="1"/>
  <c r="K26" i="1" s="1"/>
  <c r="J25" i="1"/>
  <c r="L25" i="1" s="1"/>
  <c r="I25" i="1"/>
  <c r="K25" i="1" s="1"/>
  <c r="J24" i="1"/>
  <c r="L24" i="1" s="1"/>
  <c r="I24" i="1"/>
  <c r="K24" i="1" s="1"/>
  <c r="L23" i="1"/>
  <c r="J23" i="1"/>
  <c r="I23" i="1"/>
  <c r="K23" i="1" s="1"/>
  <c r="J22" i="1"/>
  <c r="L22" i="1" s="1"/>
  <c r="I22" i="1"/>
  <c r="K22" i="1" s="1"/>
  <c r="J21" i="1"/>
  <c r="L21" i="1" s="1"/>
  <c r="I21" i="1"/>
  <c r="K21" i="1" s="1"/>
  <c r="J20" i="1"/>
  <c r="L20" i="1" s="1"/>
  <c r="I20" i="1"/>
  <c r="K20" i="1" s="1"/>
  <c r="J19" i="1"/>
  <c r="L19" i="1" s="1"/>
  <c r="I19" i="1"/>
  <c r="K19" i="1" s="1"/>
  <c r="L18" i="1"/>
  <c r="J18" i="1"/>
  <c r="I18" i="1"/>
  <c r="K18" i="1" s="1"/>
  <c r="J17" i="1"/>
  <c r="L17" i="1" s="1"/>
  <c r="I17" i="1"/>
  <c r="K17" i="1" s="1"/>
  <c r="J16" i="1"/>
  <c r="L16" i="1" s="1"/>
  <c r="I16" i="1"/>
  <c r="K16" i="1" s="1"/>
  <c r="J15" i="1"/>
  <c r="L15" i="1" s="1"/>
  <c r="I15" i="1"/>
  <c r="K15" i="1" s="1"/>
  <c r="L14" i="1"/>
  <c r="I14" i="1"/>
  <c r="K14" i="1" s="1"/>
  <c r="L13" i="1"/>
  <c r="J13" i="1"/>
  <c r="I13" i="1"/>
  <c r="K13" i="1" s="1"/>
  <c r="J12" i="1"/>
  <c r="L12" i="1" s="1"/>
  <c r="I12" i="1"/>
  <c r="K12" i="1" s="1"/>
  <c r="J11" i="1"/>
  <c r="L11" i="1" s="1"/>
  <c r="I11" i="1"/>
  <c r="K11" i="1" s="1"/>
  <c r="J10" i="1"/>
  <c r="L10" i="1" s="1"/>
  <c r="I10" i="1"/>
  <c r="K10" i="1" s="1"/>
  <c r="J9" i="1"/>
  <c r="L9" i="1" s="1"/>
  <c r="I9" i="1"/>
  <c r="K9" i="1" s="1"/>
  <c r="L8" i="1"/>
  <c r="J8" i="1"/>
  <c r="I8" i="1"/>
  <c r="K8" i="1" s="1"/>
  <c r="J7" i="1"/>
  <c r="L7" i="1" s="1"/>
  <c r="I7" i="1"/>
  <c r="K7" i="1" s="1"/>
  <c r="J6" i="1"/>
  <c r="L6" i="1" s="1"/>
  <c r="I6" i="1"/>
  <c r="K6" i="1" s="1"/>
  <c r="J5" i="1"/>
  <c r="L5" i="1" s="1"/>
  <c r="I5" i="1"/>
  <c r="K5" i="1" s="1"/>
  <c r="J4" i="1"/>
  <c r="L4" i="1" s="1"/>
  <c r="I4" i="1"/>
  <c r="K4" i="1" s="1"/>
  <c r="L3" i="1"/>
  <c r="J3" i="1"/>
  <c r="I3" i="1"/>
  <c r="K3" i="1" s="1"/>
  <c r="L2" i="1"/>
  <c r="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5" authorId="0" shapeId="0" xr:uid="{00000000-0006-0000-0000-000001000000}">
      <text>
        <r>
          <rPr>
            <sz val="10"/>
            <color rgb="FF000000"/>
            <rFont val="Arial"/>
            <scheme val="minor"/>
          </rPr>
          <t>======
ID#AAABlZP3-XM
hp    (2025-06-09 14:38:33)
VUP DS: All eligible 50,988 HHs (including 35,854  females and 15,134 male) benefitted from DS component
OAG: All eligible 84,359 individuals (including 63,303  females and 21,056 male) benefitted from OAG component
DS RDRS: 7935 (F:321, M:7614)
------
ID#AAABlkHf3s8
Joel Murenzi    (2025-06-10 10:47:05)
Adressed</t>
        </r>
      </text>
    </comment>
    <comment ref="H43" authorId="0" shapeId="0" xr:uid="{00000000-0006-0000-0000-000002000000}">
      <text>
        <r>
          <rPr>
            <sz val="10"/>
            <color rgb="FF000000"/>
            <rFont val="Arial"/>
            <scheme val="minor"/>
          </rPr>
          <t>======
ID#AAABlZP3-XY
Locations of Startegic stores    (2025-06-09 14:38:33)
1. Nyagatare (Operational)
2. Kicukiro (operational)
3. Nyamagabe (operaional)
4. Nyabihu (Operational)
5. Nyanza (Operational)
6. Rusizi
7. Gasabo/Masoro (under construction).</t>
        </r>
      </text>
    </comment>
    <comment ref="D47" authorId="0" shapeId="0" xr:uid="{00000000-0006-0000-0000-000003000000}">
      <text>
        <r>
          <rPr>
            <sz val="10"/>
            <color rgb="FF000000"/>
            <rFont val="Arial"/>
            <scheme val="minor"/>
          </rPr>
          <t>======
ID#AAABlZP3-Xc
hp    (2025-06-09 14:38:33)
As of 2024/25, Rwanda's national poverty rate stands at 27.4%. However, specific data on the proportion of males and females living below the poverty line is limited in EICV7. We will have this data from thematic report on Poverty  profile Report</t>
        </r>
      </text>
    </comment>
    <comment ref="E47" authorId="0" shapeId="0" xr:uid="{00000000-0006-0000-0000-000004000000}">
      <text>
        <r>
          <rPr>
            <sz val="10"/>
            <color rgb="FF000000"/>
            <rFont val="Arial"/>
            <scheme val="minor"/>
          </rPr>
          <t>======
ID#AAABlZP3-Xc
hp    (2025-06-09 14:38:33)
As of 2024/25, Rwanda's national poverty rate stands at 27.4%. However, specific data on the proportion of males and females living below the poverty line is limited in EICV7. We will have this data from thematic report on Poverty  profile Report</t>
        </r>
      </text>
    </comment>
  </commentList>
</comments>
</file>

<file path=xl/sharedStrings.xml><?xml version="1.0" encoding="utf-8"?>
<sst xmlns="http://schemas.openxmlformats.org/spreadsheetml/2006/main" count="500" uniqueCount="305">
  <si>
    <t>Outcome</t>
  </si>
  <si>
    <t>Indicators</t>
  </si>
  <si>
    <t>Units</t>
  </si>
  <si>
    <t>Baseline</t>
  </si>
  <si>
    <t>Baseline/Detailed</t>
  </si>
  <si>
    <t>2024/25 Target</t>
  </si>
  <si>
    <t xml:space="preserve">2024/25 Actual Target (according to allocated budget) </t>
  </si>
  <si>
    <t>Current progress</t>
  </si>
  <si>
    <t>Percentage Progress based on 2024/25 Target</t>
  </si>
  <si>
    <t>Percentage Progress based on 2026/27 Target</t>
  </si>
  <si>
    <t>Status based on 2024/25 Target</t>
  </si>
  <si>
    <t>Status based on NST2 Midterm target</t>
  </si>
  <si>
    <t>Major drivers of performance</t>
  </si>
  <si>
    <t>Challenges</t>
  </si>
  <si>
    <t>Catch up Plans</t>
  </si>
  <si>
    <t>2025/26 Actual Target (according to available budget)</t>
  </si>
  <si>
    <t>Addition Info</t>
  </si>
  <si>
    <t>2025/26</t>
  </si>
  <si>
    <t>2026/27 Target</t>
  </si>
  <si>
    <t>2027/28</t>
  </si>
  <si>
    <t>2028/29</t>
  </si>
  <si>
    <t>Responsible Institutions</t>
  </si>
  <si>
    <t>Data Sources (report)</t>
  </si>
  <si>
    <t>Enhanced households’ empowerment to sustainably graduate out of poverty</t>
  </si>
  <si>
    <t>% of graduation participants graduated out of poverty (gender disaggregated)</t>
  </si>
  <si>
    <t>Percent</t>
  </si>
  <si>
    <t>N/A</t>
  </si>
  <si>
    <t>NA</t>
  </si>
  <si>
    <r>
      <rPr>
        <sz val="14"/>
        <color rgb="FF000000"/>
        <rFont val="Times New Roman"/>
      </rPr>
      <t xml:space="preserve">Providing comprehensive graduation package and partnership with CSO and PSF
</t>
    </r>
    <r>
      <rPr>
        <u/>
        <sz val="14"/>
        <color rgb="FF000000"/>
        <rFont val="Times New Roman"/>
      </rPr>
      <t xml:space="preserve">Graduation package:
</t>
    </r>
    <r>
      <rPr>
        <sz val="14"/>
        <color rgb="FF000000"/>
        <rFont val="Times New Roman"/>
      </rPr>
      <t>(safety net, financial literacy training, access to a savings group, access to shock response, access to complementary services, coaching, a productive asset and skills training)</t>
    </r>
  </si>
  <si>
    <t xml:space="preserve">Limited employment opportunities and income support  </t>
  </si>
  <si>
    <r>
      <rPr>
        <sz val="13"/>
        <color rgb="FF000000"/>
        <rFont val="Times New Roman"/>
      </rPr>
      <t xml:space="preserve">Quarterly coordination meeting with CSOs and PSF involvement
</t>
    </r>
    <r>
      <rPr>
        <sz val="13"/>
        <color rgb="FFFF0000"/>
        <rFont val="Times New Roman"/>
      </rPr>
      <t xml:space="preserve">  </t>
    </r>
  </si>
  <si>
    <t>MINALOC/ LODA</t>
  </si>
  <si>
    <t>SRIS-MINALOC/ MEIS-LODA</t>
  </si>
  <si>
    <t>% of graduation participants targeted through social registry</t>
  </si>
  <si>
    <t xml:space="preserve">(i) Launch of SRIS
(ii) Capacity building of LG staff  (iii) Engagment with CSOs involved in graduation </t>
  </si>
  <si>
    <t xml:space="preserve">Irregular updates of HH data 
</t>
  </si>
  <si>
    <t xml:space="preserve">Using  the recently trained PSWs  to update the data on an an annual basis, on top of the interoperability  of SRIF with other systems 
</t>
  </si>
  <si>
    <t>MINALOC</t>
  </si>
  <si>
    <t>SRIS-MINALOC</t>
  </si>
  <si>
    <t>Number of targeted graduation participants (households) gender disaggregated receiving a full package (safety net, financial literacy training, access to a savings group, access to shock response, access to complementary services, coaching, a productive asset and skills training)</t>
  </si>
  <si>
    <t>'</t>
  </si>
  <si>
    <t>Strong collaboration between Government and Other stakeholders</t>
  </si>
  <si>
    <t>Limited funds to provide full package</t>
  </si>
  <si>
    <t xml:space="preserve">On going resource mobilisation through partnership with DPs, CSO, PSf  and convergence of interventions among implementing partners </t>
  </si>
  <si>
    <t>LODA
 Districts
 CSOs</t>
  </si>
  <si>
    <t>Number of fully trained volunteers and front-line staff working with graduation participants (households)</t>
  </si>
  <si>
    <t xml:space="preserve">Strong collaboration between Government and Other partners </t>
  </si>
  <si>
    <t>Provision of regular training, incentives and allowances for facilitation</t>
  </si>
  <si>
    <t>JSR</t>
  </si>
  <si>
    <t>Number of graduation participants completing the social behaviour change program</t>
  </si>
  <si>
    <t xml:space="preserve">Coaching by proximity advisors and other community volunteers  </t>
  </si>
  <si>
    <t>Constistent delivery of social behaviour change program</t>
  </si>
  <si>
    <t>Districts</t>
  </si>
  <si>
    <t>% of graduation participants with a Personal Graduation Plan</t>
  </si>
  <si>
    <t xml:space="preserve">HH coaching and monitoring by PSWs </t>
  </si>
  <si>
    <t>ongoing coaching by PSWs</t>
  </si>
  <si>
    <t>Current progres
98% (309,315)</t>
  </si>
  <si>
    <t>% of eligible graduation participants who have been trained in financial literacy, promotion of savings and simple business management skills in first year of enrolment</t>
  </si>
  <si>
    <t xml:space="preserve">PSWs were trained on financial literacy in October 2024 -March 2025; now they are training HH intensively. </t>
  </si>
  <si>
    <t>The limited number of CSOs specialised in financial literacy and the delayed training of PSWs  on financial literacy affected the progress</t>
  </si>
  <si>
    <t xml:space="preserve">PSWs to deliver financial literacy to all HH under graduation program </t>
  </si>
  <si>
    <t>Value of contributions from CSOs, DPs and the private sector signed up to Public-Private partnership on graduation</t>
  </si>
  <si>
    <t>Frw(Billions)</t>
  </si>
  <si>
    <t>Strong collaboration between Government and DPs</t>
  </si>
  <si>
    <t xml:space="preserve">Limited funds among the partners </t>
  </si>
  <si>
    <t xml:space="preserve">Creating a basket fund for the graduation program and joint resource mobilisation </t>
  </si>
  <si>
    <t>60 billion</t>
  </si>
  <si>
    <t>75 billion</t>
  </si>
  <si>
    <t>105 billion</t>
  </si>
  <si>
    <t>120 billion</t>
  </si>
  <si>
    <t>Financial Report</t>
  </si>
  <si>
    <t>Increased access to social security and income support programmes, particularly among vulnerable people</t>
  </si>
  <si>
    <t>Number of vulnerable genocide survivors provided with income generating support</t>
  </si>
  <si>
    <r>
      <rPr>
        <sz val="13"/>
        <color rgb="FF000000"/>
        <rFont val="Times New Roman"/>
      </rPr>
      <t xml:space="preserve">1. Guidelines for support is available 2. Partneship with district and MINUBUMWE team
</t>
    </r>
    <r>
      <rPr>
        <sz val="13"/>
        <color rgb="FF000000"/>
        <rFont val="Times New Roman"/>
      </rPr>
      <t>Projects and interventions in place for providing income generating support to genocide survivors can be captured hera as major drivers</t>
    </r>
  </si>
  <si>
    <t>The support for income generating activities has reduced from 1,533,750,000 in 2023-2024  to 1 billion in 2024/2025</t>
  </si>
  <si>
    <t xml:space="preserve">Tap into the opportunities available for the graduation program </t>
  </si>
  <si>
    <t>MINUBUMWE</t>
  </si>
  <si>
    <t>MINUBUMWE reports</t>
  </si>
  <si>
    <t>1. Effective implementation of the graduation program by partners, ensuring structured support for refugees’ transition from humanitarin assistance to self reliance.
2.Multifaceted livelihoods interventions  combined with strong collaboration among humanitarian actors</t>
  </si>
  <si>
    <t>MINEMA</t>
  </si>
  <si>
    <t>MINEMA reports</t>
  </si>
  <si>
    <t>% of population covered by mandatory social security and (non-health) insurance schemes in the formal sector</t>
  </si>
  <si>
    <t>Joint sensitization and inspection between MIFOTRA and RSSB, aiming to formalize casual workers operating in formally registered companies, unifiied declaration within ISHEMA platform (internally managed system), whereby staff declared in RRA have to also be declared in RSSB mandatory schemes</t>
  </si>
  <si>
    <t>Reluctancy of defaulting employers</t>
  </si>
  <si>
    <t>Continue joint activities between MIFOTRA and RSSB teams and operationalise ishema portal  as it will also address the reluctance of defaulting employers</t>
  </si>
  <si>
    <t>RSSB</t>
  </si>
  <si>
    <t>RSSB System</t>
  </si>
  <si>
    <t>Number of women and men enrolled and save with Ejo Heza</t>
  </si>
  <si>
    <t xml:space="preserve">Increased financial literacy efforts via weekly radio talk shows, and started engagements on social media channels. </t>
  </si>
  <si>
    <t xml:space="preserve">Reluctancy of defaulting employers
</t>
  </si>
  <si>
    <t xml:space="preserve">Launch automatic saving options (Standing Orders, this quarter) to encourage regular contributions.
</t>
  </si>
  <si>
    <t>Value of funds saved in Ejo Heza</t>
  </si>
  <si>
    <t>Door-to-door “Yongere ni Ayawe” drive &amp; digital-ambassador campaign replicated across many districts</t>
  </si>
  <si>
    <t>Low &amp; irregular income for informal workers driving very low saving adequacy for retirement</t>
  </si>
  <si>
    <t xml:space="preserve">Deployed personalized savings reminders via SMS and community meetings. </t>
  </si>
  <si>
    <t>Number of recipients receiving Direct Support/subsistence allowance (sex disaggregated)</t>
  </si>
  <si>
    <t xml:space="preserve">Effective targeting, regural  disbursment  of budget for DS from the government and  DPs and timely payment </t>
  </si>
  <si>
    <t>LODA&amp; RDRC</t>
  </si>
  <si>
    <t>LODA MEIS, MINALOC SR IS</t>
  </si>
  <si>
    <t>Number of individuals benefiting from old age, disability, and child grants under the Lifecycle approach(Older People)</t>
  </si>
  <si>
    <t>Older persons</t>
  </si>
  <si>
    <t xml:space="preserve">Effective targeting, regural  disbursment  of budget for DS from the government and  DPs and timely payment 
</t>
  </si>
  <si>
    <t>LODA</t>
  </si>
  <si>
    <t>Number of individuals benefiting from old age, disability, and child grants under the Lifecycle approach (Persons with Disability)</t>
  </si>
  <si>
    <t xml:space="preserve">Availabilty of dissagragated date in MEIS and SRIS </t>
  </si>
  <si>
    <t>VUP Data on HH is not accurate to determine  exact data on PWDs</t>
  </si>
  <si>
    <t xml:space="preserve">MINALOC developed a new system called Disability Management Information System( DMIS) . Data collection was completed in January 2025. Now the hired consultant is doing data analysis and by July 2025, We will have the report of  profile and HH members of PWDs to based our interventions on PWDs </t>
  </si>
  <si>
    <t>LODA, NCPD</t>
  </si>
  <si>
    <t>Number of individuals benefiting from old age, disability, and child grants under the Lifecycle approach(Children under 18)</t>
  </si>
  <si>
    <t xml:space="preserve">There is Interoperability between the Social registry system  and the CRVS system which facillaied automatic updates of HH size as new baby born or die </t>
  </si>
  <si>
    <t>LODA, NCDA</t>
  </si>
  <si>
    <t>% of eligible formal sector population covered by health insurance scheme</t>
  </si>
  <si>
    <t>Progress data will be published by BNR by  June/ July  2025</t>
  </si>
  <si>
    <t xml:space="preserve">All Public sector employers have health insurance through RAMA. </t>
  </si>
  <si>
    <t xml:space="preserve">Compliance with paying medical schemes by Private companies </t>
  </si>
  <si>
    <t xml:space="preserve">Awareness and regular inspection to evaluate compliance enforcement 
</t>
  </si>
  <si>
    <t>BNR/NISR</t>
  </si>
  <si>
    <t>EICV7</t>
  </si>
  <si>
    <t>% of eligible population covered by CBHI</t>
  </si>
  <si>
    <t xml:space="preserve">community mobilisation and Use of technology in collecting  (mainly USSD) and managing members' contribution </t>
  </si>
  <si>
    <t xml:space="preserve">Limited fund to carry house to house mobilisation </t>
  </si>
  <si>
    <t xml:space="preserve">Use exixting community gathering to mobilising pupulation sunch FBOs, Umugoroba w' ababyeyi, ikinamico </t>
  </si>
  <si>
    <t>Number of genocide survivors receiving direct support</t>
  </si>
  <si>
    <t xml:space="preserve">Established targeting mechanism and availability of funds </t>
  </si>
  <si>
    <t xml:space="preserve">No Challenges </t>
  </si>
  <si>
    <t xml:space="preserve">NA
</t>
  </si>
  <si>
    <t>Number of genocide survivors assisted to get health services annually</t>
  </si>
  <si>
    <t xml:space="preserve">Access Specialised  health services for Genocide Survivors at the referral Hospitals </t>
  </si>
  <si>
    <t>Raising in healthcare costs because of increase in sickness which are very costly and some of them require the external country treatment</t>
  </si>
  <si>
    <t xml:space="preserve">To increase the Budget allocated to health services for Genocide services, because as they get old they are exposed to  sickness and illnesses </t>
  </si>
  <si>
    <t>Number of vulnerable genocide survivors to receive education support</t>
  </si>
  <si>
    <t>The awareness campaign by MINUBUMWE was conducted because some beneficiaries, whose support from FARG, were unaware that their responsibilities had been transferred to MINUBUMWE</t>
  </si>
  <si>
    <t xml:space="preserve">No challenge
</t>
  </si>
  <si>
    <t>Number of houses built or refurbished for vulnerable genocide survivors</t>
  </si>
  <si>
    <t>.
availability of contractors and  the budget</t>
  </si>
  <si>
    <t>There is unconventional model which will help us to construct more houses using the budget where the cost for one house can be reduced from 18 million to 10 million.</t>
  </si>
  <si>
    <t>Reduced Malnutrition</t>
  </si>
  <si>
    <t>% of eligible population provided with NSDS cash transfers and nutrition commodities</t>
  </si>
  <si>
    <t xml:space="preserve">Availabilityof targeting criteria and use of  SRIS System  to verify the accuracy of the data </t>
  </si>
  <si>
    <t xml:space="preserve">Targeting errors  - not compliance  with the established guidelines </t>
  </si>
  <si>
    <t xml:space="preserve">Review the guidelines and disseminate them to all concerned staff, and  ensure target  through the Social Registry </t>
  </si>
  <si>
    <t>NCDA, LODA</t>
  </si>
  <si>
    <t>LODA MEIS</t>
  </si>
  <si>
    <t>% of children under 6 attending Community based ECDs facilities</t>
  </si>
  <si>
    <t>1. Community engagement
2. Government support,  Effective community mobilisation by CHWs and other proximity advisors</t>
  </si>
  <si>
    <t xml:space="preserve">Sustaining the fully operationalisationof ECDs and provide all package </t>
  </si>
  <si>
    <t xml:space="preserve">Increase  community  ownership and contributions, and streamline available resources across all supported ECDs  </t>
  </si>
  <si>
    <t xml:space="preserve">Not yet determined  </t>
  </si>
  <si>
    <t>NCDA, LODA, MINEDUC&amp;REB</t>
  </si>
  <si>
    <t>SDMS, IECD Dashboard</t>
  </si>
  <si>
    <t>% of accredited Community ECD facilities, including meeting disability standards (providing the minimum package of ECD services)</t>
  </si>
  <si>
    <t xml:space="preserve">1.Involvement of District stakeholders
2. establishment of clustering approach 
</t>
  </si>
  <si>
    <t xml:space="preserve">1. Budget cut of some Donors
2. Minimum parental involvement to contribute to the functionnality of ECD
</t>
  </si>
  <si>
    <t xml:space="preserve">Resource mobilisation strategy, coordination and convergence of interventions, robiust M &amp;E </t>
  </si>
  <si>
    <t>Not yet determined</t>
  </si>
  <si>
    <t>LODA, REB, MINEDUC, MINALOC</t>
  </si>
  <si>
    <t>IECD Dashboard</t>
  </si>
  <si>
    <t>% increase of established operational Community Based ECD facilities (3 by cell)</t>
  </si>
  <si>
    <t>Report is being consolidated by NCDA and will be availabe in 23 May 2025</t>
  </si>
  <si>
    <t xml:space="preserve">NCDA capacitated Community-based ECDs and  transfers operational  funds every quarter </t>
  </si>
  <si>
    <t xml:space="preserve">
The budget to fully operationalise all Community  ECDs  is a challenge and ownership of the District
</t>
  </si>
  <si>
    <t>Resource mobilisation will be conducted within the Goverment and DPs and conduct quarterly coordination meeting with Local Goverment</t>
  </si>
  <si>
    <t>3,651 (70%</t>
  </si>
  <si>
    <t>6,444 (100%)</t>
  </si>
  <si>
    <t>NCDA</t>
  </si>
  <si>
    <t>Report</t>
  </si>
  <si>
    <t>Increased access of vulnerable groups to high quality social care services</t>
  </si>
  <si>
    <t>Number of Community Based Social Care Service Providers trained on their role in child protection, parental and family support, and family conflicts, including through home-grown initiatives</t>
  </si>
  <si>
    <t xml:space="preserve">Capacity building : Training equips IZU members with technical skills in child protection, case management, and psychosocial support.
Community engagement: Strong collaboration with local leaders and  families enhances their effectiveness in identifying and assisting vulnerable children in their villages.
</t>
  </si>
  <si>
    <t>Suspension of funds</t>
  </si>
  <si>
    <t xml:space="preserve">Continue to mobilize funds to operationalize community based Child protection frontworkers. 
Organize IZU trainings in phases 
Enciurage experience sharing forums between IZU to </t>
  </si>
  <si>
    <t>% of eligible GBV victims received reintegration support and reintegrated into safe family and community environments</t>
  </si>
  <si>
    <t>(%) 148,086</t>
  </si>
  <si>
    <t xml:space="preserve">Coordination between Local leaders, health center and IOSC and partners  to provide  Cancelling, socioeconomic status,  medical service, legal support, family safety and security, reconciliation with family, skills development and providing start ups tool kits </t>
  </si>
  <si>
    <t>MIGEPROF</t>
  </si>
  <si>
    <t>% of identified people exhibiting delinquent behaviours supported through Community Based Rehabilitation</t>
  </si>
  <si>
    <t xml:space="preserve">Established CBR  framework and approach, incresed  awareness of the communities, the role of FBOs,   of Local leaders,   CHWs and families contributed </t>
  </si>
  <si>
    <t>Individual therapy and psycho-education need to be improved</t>
  </si>
  <si>
    <t>Increase the number of  CBWs  trained on therapy  and pscho -educatioon</t>
  </si>
  <si>
    <t>NRS&amp; Districts</t>
  </si>
  <si>
    <t>Number of delinquents benefited from psychosocial support, value building and vocational training</t>
  </si>
  <si>
    <t xml:space="preserve">Regular budget  and qualified staff, and effective delivery of services in Gitagaa, Iwawa,, Nyamagabe and Ngarama rehabilittaion center </t>
  </si>
  <si>
    <t xml:space="preserve">Proper reintegration in the familiy and community after grduating </t>
  </si>
  <si>
    <t xml:space="preserve">Strong and sustainable mechanism for proper reintregation, including the District to provide start-up tool kits and integrate graduates in cooperative
</t>
  </si>
  <si>
    <t>NRS</t>
  </si>
  <si>
    <t>Number of rehabilitated people receiving reintegration package (economic and continuous psychosocial support)</t>
  </si>
  <si>
    <t xml:space="preserve">Provision of economic and continuous psychosocial support to the graduates.   
</t>
  </si>
  <si>
    <t>Limited budget for economic reintagration</t>
  </si>
  <si>
    <t xml:space="preserve">Continue advocacy for Gvt to increase the budget for reintegration and engage stakeholders  </t>
  </si>
  <si>
    <t>Number of identified Orphans and other Vulnerable Children supported with psychosocial support, school fees, start-up kits and support for income generation (cumulative)</t>
  </si>
  <si>
    <t xml:space="preserve">Implemenation of  TVET education program  for Orphanage and Vulnerable children </t>
  </si>
  <si>
    <t>Insufficient budget with respect to the number of beneficiaries</t>
  </si>
  <si>
    <t>Strenghten collaboration between NCDA and RBC/SPIU</t>
  </si>
  <si>
    <t>500 OVC</t>
  </si>
  <si>
    <t>5,000 (cumulative in 2 years)</t>
  </si>
  <si>
    <t>9,000 (cumulative in 4 years)</t>
  </si>
  <si>
    <t>11,000 (cumulative for 5 years)</t>
  </si>
  <si>
    <t>% of identified street children integrated into families</t>
  </si>
  <si>
    <t xml:space="preserve">Effective collaboration between Local Government and partners to implement reintegration of street children into families   
</t>
  </si>
  <si>
    <t xml:space="preserve">Poverty in families and drug abuse </t>
  </si>
  <si>
    <r>
      <rPr>
        <sz val="13"/>
        <color rgb="FF000000"/>
        <rFont val="Times New Roman"/>
      </rPr>
      <t>NA
Continue to implement projects and interventions</t>
    </r>
    <r>
      <rPr>
        <sz val="13"/>
        <color rgb="FF000000"/>
        <rFont val="Times New Roman"/>
      </rPr>
      <t xml:space="preserve"> related to poverty eraducation</t>
    </r>
  </si>
  <si>
    <t>NCDA, NRS</t>
  </si>
  <si>
    <t xml:space="preserve"> Number of genocide survivors receiving psychosocial support services
</t>
  </si>
  <si>
    <t xml:space="preserve">MINUBUMWE ' psychologists are deployed in  every District </t>
  </si>
  <si>
    <t xml:space="preserve">NA
 </t>
  </si>
  <si>
    <t>Number of vulnerable genocide survivors provided with livelihoods support</t>
  </si>
  <si>
    <t xml:space="preserve">The successful implementation of the livelihood program among genocide survivors based on the established Guidelines for livelihood support  and a strong partnership with the district and MINUBUMWE 
</t>
  </si>
  <si>
    <t>The support for income generating activities has reduced from 1,533,750,000 in 2023-2024 to 1 billion in 2024/2025</t>
  </si>
  <si>
    <t>Engage the genocide survivors to tap into comprementaly programs available for poor an Vulnerable people in our community</t>
  </si>
  <si>
    <t>% of PwDs supported with assistive devices</t>
  </si>
  <si>
    <t xml:space="preserve">Target changed  from % to 6000  PWDs  supported with assistive devices  
</t>
  </si>
  <si>
    <t xml:space="preserve">Provision of assistive devices to PWDs  program and planed in annual action plan </t>
  </si>
  <si>
    <t xml:space="preserve">We are waiting for the data from DMIS to inform planning and resource mobilisation to  purchase more  assistive  devices </t>
  </si>
  <si>
    <t>DMIS Data on PWDs in need of assistive devices will be published in June 2025, then the process of mobilising funds, procurement and distribute will follow</t>
  </si>
  <si>
    <t>NCPD</t>
  </si>
  <si>
    <t>NCPD reports</t>
  </si>
  <si>
    <t>Effective and efficient disaster risk management and shock responsive social protection to build resilience to shocks</t>
  </si>
  <si>
    <t>Number of vulnerable HHs receiving safety nets (DS, cPW, ePW, C/HBECD) gender disaggregated</t>
  </si>
  <si>
    <r>
      <rPr>
        <sz val="14"/>
        <color theme="1"/>
        <rFont val="Times New Roman"/>
      </rPr>
      <t>1,600,000 (</t>
    </r>
    <r>
      <rPr>
        <b/>
        <sz val="14"/>
        <color theme="1"/>
        <rFont val="Times New Roman"/>
      </rPr>
      <t xml:space="preserve"> Male 56%  and Female 54% </t>
    </r>
  </si>
  <si>
    <t xml:space="preserve">Prioritising safety is key in SP intervention to meet the basic needs, ensuring budgt allocation and timely payment  </t>
  </si>
  <si>
    <t xml:space="preserve">people get old and died but alos Change in targeting from  Ubudehe MEIS to SRIS and new variables for targeting reduced few numbers </t>
  </si>
  <si>
    <t>MINALOC, LODA, RDRC, MINUBUMWE</t>
  </si>
  <si>
    <t>SR</t>
  </si>
  <si>
    <t>Number of HHs at risk of shocks identified (sex disaggregated)</t>
  </si>
  <si>
    <t xml:space="preserve">Regular assessment to  identification of at-risk of shocks and an early warning system  </t>
  </si>
  <si>
    <t>MINEMA, MINALOC, DISTRICTS and development Partners</t>
  </si>
  <si>
    <t>MINEMA system</t>
  </si>
  <si>
    <t>% of household affected by shocks identified and have received cash transfer (sex disaggregated)</t>
  </si>
  <si>
    <t xml:space="preserve">Implementation of the shock-responsive cash transfer  project by MINALOC and LODA 
</t>
  </si>
  <si>
    <t>Collecting lessons learned and the adaptability shock-responsive cash transfer  of the C</t>
  </si>
  <si>
    <t>MINALOC, MINEMA, LODA, MoE</t>
  </si>
  <si>
    <t>MIS</t>
  </si>
  <si>
    <t>% of households affected by, and vulnerable to, shocks identified and have received in-kind support (sex disaggregated)</t>
  </si>
  <si>
    <t xml:space="preserve">1) Successful implementation  relief assistance for HH affected by shock to ensure their rehabilitation and reintegratio, and Effective coordination and rapid response mechanisms
2) Prepositioning and availability of strategic stores
</t>
  </si>
  <si>
    <t>100%
 - MINEMA,</t>
  </si>
  <si>
    <t>MINEMA, MoE, MINALOC, LODA</t>
  </si>
  <si>
    <t>% of Strategic stores equipped with relief items and complying to storing standards</t>
  </si>
  <si>
    <t>Funds availability to purchase and store strategic food items from local producers and to expand national strategic reserve capacity.</t>
  </si>
  <si>
    <t>MINEMA&amp;MINAGRI</t>
  </si>
  <si>
    <t>MINEMA system &amp; MINAGRI</t>
  </si>
  <si>
    <t>% of public works projects that are climate smart</t>
  </si>
  <si>
    <t xml:space="preserve">
improved climate smart public
works guidelines; </t>
  </si>
  <si>
    <t>Climate-related targets to be established</t>
  </si>
  <si>
    <t>MINEMA, MoE, METEO RWANDA</t>
  </si>
  <si>
    <t>Number of male and female directly and indirectly benefitting from the project climate-smart public works projects</t>
  </si>
  <si>
    <t>Availability of projects funds</t>
  </si>
  <si>
    <t>MINAGRI, MINALOC, LODA MINECOFIN, MINEMA, INSURANCE COMPANIES</t>
  </si>
  <si>
    <t>MINAGRI MINALOC</t>
  </si>
  <si>
    <t>Number of male and female farmers contributing to insurance (commodities insured)</t>
  </si>
  <si>
    <t>1. Strong government support in subsidizing customized insurance products,
2. Involvement of the private sector (insurers),
3. Regular efforts (awareness campaigns) to inform and educate people at different levels and through various channels about the benefits of insurance.
4. Real-life success stories (testimonies) from farmers who have benefited from insuring their farms/crops or livestock help build trust and motivate others to join.</t>
  </si>
  <si>
    <t>The crop area insured by farmers is disproportionately low compared to the total area under targeted crops.</t>
  </si>
  <si>
    <t>1. Strengthen awareness campaigns,
2. Develop and implement customized insurance products,
3. Diversify insurance products to cover a wider range of agricultural risks,</t>
  </si>
  <si>
    <t>MINAGRI, MoE, METEO RWANDA</t>
  </si>
  <si>
    <t>MINAGRI system</t>
  </si>
  <si>
    <t>Reduced poverty and improved standard of living</t>
  </si>
  <si>
    <t>Proportion of population male and female living below the poverty line</t>
  </si>
  <si>
    <t xml:space="preserve">Successful implementation of the Graduation strategyultismultisectoral entions, employment opportunities and income support transfers </t>
  </si>
  <si>
    <t>HH Shocks ,  providing an inadequate graduation package,limited  transfer values a</t>
  </si>
  <si>
    <t>NISR, MINALOC</t>
  </si>
  <si>
    <t>Proportion of population male and female living below extreme poverty line</t>
  </si>
  <si>
    <t>percent</t>
  </si>
  <si>
    <t>Successful implementation of the Graduation strategyultismultisectoral entions, employment opportunities and income support transfers</t>
  </si>
  <si>
    <t>EICV /Social Registry</t>
  </si>
  <si>
    <t>Proportion of poor and vulnerable population covered by Social Protection systems</t>
  </si>
  <si>
    <r>
      <rPr>
        <sz val="13"/>
        <color rgb="FF000000"/>
        <rFont val="Times New Roman"/>
      </rPr>
      <t xml:space="preserve">Poverty reduced  to 27.4%  and 1,5 miilion people graduate out of poverty  ( EICV7)
</t>
    </r>
    <r>
      <rPr>
        <sz val="13"/>
        <color rgb="FF000000"/>
        <rFont val="Times New Roman"/>
      </rPr>
      <t xml:space="preserve">Successful implementation of the Graduation out of poverty strategy and VUP programs </t>
    </r>
  </si>
  <si>
    <t>Limited coverage and inadequate transfer values  among VUP beneficiries</t>
  </si>
  <si>
    <t>Improve the Targeting through Social registry, increase the coverage and transfer values</t>
  </si>
  <si>
    <t>MINALOC
 LODA
 RDRC
 MINIBUMWE
 NCPD</t>
  </si>
  <si>
    <t>Targeting error</t>
  </si>
  <si>
    <t xml:space="preserve">TBD later by Social SRIS </t>
  </si>
  <si>
    <t xml:space="preserve">Social Registry will help reduce targeting errors because it uses updated data of HH to target socail protection beneficiries  </t>
  </si>
  <si>
    <t>SR - IS</t>
  </si>
  <si>
    <t>% of the recipients’ basic needs met</t>
  </si>
  <si>
    <t xml:space="preserve">To be calculated with ECIV data </t>
  </si>
  <si>
    <t xml:space="preserve">TBD
</t>
  </si>
  <si>
    <t xml:space="preserve">Unadequate transfer value/benefits /among VUP beneficiaries , inflation </t>
  </si>
  <si>
    <t>Working with NISR to determinine the indicator prpgress</t>
  </si>
  <si>
    <t>MINALOC &amp; MINECOFIN</t>
  </si>
  <si>
    <t>JSR report</t>
  </si>
  <si>
    <t>Strengthened governance, M&amp;E systems, evidence generation and cross-cutting interventions</t>
  </si>
  <si>
    <t>Number of evidence reports generated to support social protection sector</t>
  </si>
  <si>
    <t>MINALOC/NISR</t>
  </si>
  <si>
    <t>Number of two-way communications established with registries and systems in other sectors</t>
  </si>
  <si>
    <t>Continue to engage concerned  institutions and implement data protection law</t>
  </si>
  <si>
    <t xml:space="preserve">Limited awareness on data protection and sharing Policy </t>
  </si>
  <si>
    <t>Continue to engage the institutions and implement data protection law</t>
  </si>
  <si>
    <t>MINALOC &amp; Partners</t>
  </si>
  <si>
    <t>Sector wide plan that contributes to joined multisectoral planning developed annually (including with DPs, CSOs, Private Sector, government institutions, including local government)</t>
  </si>
  <si>
    <t xml:space="preserve">Strong collaboration and engagment with all stakeholders and </t>
  </si>
  <si>
    <t>Sector wide plan</t>
  </si>
  <si>
    <t>% of social protection and livelihoods interventions at the district level that are approved through standardised process, and therefore contribute to national objectives</t>
  </si>
  <si>
    <t xml:space="preserve">Coordination and performance of JADF </t>
  </si>
  <si>
    <t>MINALOC and LODA</t>
  </si>
  <si>
    <t>Reports</t>
  </si>
  <si>
    <t>Value of funds from traditional and non-traditional donors in overall sector budget from donors with formal partnership</t>
  </si>
  <si>
    <t xml:space="preserve"> Rwf 200,000 billion</t>
  </si>
  <si>
    <t>Available SP resource mobilisation strategy</t>
  </si>
  <si>
    <t xml:space="preserve">Limited fundings </t>
  </si>
  <si>
    <t xml:space="preserve">Implement resource mobilisation strategy </t>
  </si>
  <si>
    <t>Rwf 200,000 billion</t>
  </si>
  <si>
    <t>Frw 200 billion</t>
  </si>
  <si>
    <t>Frw 275 billion</t>
  </si>
  <si>
    <t>Frw 300 billion</t>
  </si>
  <si>
    <t>MINALOC &amp; partners</t>
  </si>
  <si>
    <t>Billions Frw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</si>
</sst>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_-;\-* #,##0_-;_-* &quot;-&quot;??_-;_-@"/>
    <numFmt numFmtId="166" formatCode="_-* #,##0_-;\-* #,##0_-;_-* &quot;-&quot;_-;_-@"/>
    <numFmt numFmtId="167" formatCode="_(* #,##0_);_(* \(#,##0\);_(* &quot;-&quot;??_);_(@_)"/>
  </numFmts>
  <fonts count="13">
    <font>
      <sz val="10"/>
      <color rgb="FF000000"/>
      <name val="Arial"/>
      <scheme val="minor"/>
    </font>
    <font>
      <b/>
      <sz val="13"/>
      <color theme="1"/>
      <name val="Times New Roman"/>
    </font>
    <font>
      <b/>
      <sz val="15"/>
      <color theme="1"/>
      <name val="Play"/>
    </font>
    <font>
      <sz val="13"/>
      <color theme="1"/>
      <name val="Times New Roman"/>
    </font>
    <font>
      <sz val="11"/>
      <color theme="1"/>
      <name val="Calibri"/>
    </font>
    <font>
      <sz val="13"/>
      <color theme="1"/>
      <name val="Calibri"/>
    </font>
    <font>
      <sz val="14"/>
      <color theme="1"/>
      <name val="Times New Roman"/>
    </font>
    <font>
      <sz val="12"/>
      <color theme="1"/>
      <name val="Times New Roman"/>
    </font>
    <font>
      <sz val="14"/>
      <color rgb="FF000000"/>
      <name val="Times New Roman"/>
    </font>
    <font>
      <u/>
      <sz val="14"/>
      <color rgb="FF000000"/>
      <name val="Times New Roman"/>
    </font>
    <font>
      <sz val="13"/>
      <color rgb="FF000000"/>
      <name val="Times New Roman"/>
    </font>
    <font>
      <sz val="13"/>
      <color rgb="FFFF0000"/>
      <name val="Times New Roman"/>
    </font>
    <font>
      <b/>
      <sz val="14"/>
      <color theme="1"/>
      <name val="Times New Roman"/>
    </font>
  </fonts>
  <fills count="6">
    <fill>
      <patternFill patternType="none"/>
    </fill>
    <fill>
      <patternFill patternType="gray125"/>
    </fill>
    <fill>
      <patternFill patternType="solid">
        <fgColor rgb="FF4A86E8"/>
        <bgColor rgb="FF4A86E8"/>
      </patternFill>
    </fill>
    <fill>
      <patternFill patternType="solid">
        <fgColor rgb="FFFF9900"/>
        <bgColor rgb="FFFF9900"/>
      </patternFill>
    </fill>
    <fill>
      <patternFill patternType="solid">
        <fgColor rgb="FFFFFFFF"/>
        <bgColor rgb="FFFFFFFF"/>
      </patternFill>
    </fill>
    <fill>
      <patternFill patternType="solid">
        <fgColor rgb="FFDD7E6B"/>
        <bgColor rgb="FFDD7E6B"/>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118">
    <xf numFmtId="0" fontId="0" fillId="0" borderId="0" xfId="0"/>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3" borderId="1" xfId="0" applyFont="1" applyFill="1" applyBorder="1" applyAlignment="1">
      <alignment vertical="top" wrapText="1"/>
    </xf>
    <xf numFmtId="0" fontId="2" fillId="3" borderId="1" xfId="0" applyFont="1" applyFill="1" applyBorder="1" applyAlignment="1">
      <alignment wrapText="1"/>
    </xf>
    <xf numFmtId="0" fontId="1" fillId="3" borderId="2" xfId="0" applyFont="1" applyFill="1" applyBorder="1" applyAlignment="1">
      <alignment vertical="top" wrapText="1"/>
    </xf>
    <xf numFmtId="0" fontId="1" fillId="4" borderId="1" xfId="0" applyFont="1" applyFill="1" applyBorder="1" applyAlignment="1">
      <alignment vertical="top" wrapText="1"/>
    </xf>
    <xf numFmtId="4" fontId="3" fillId="0" borderId="4" xfId="0" applyNumberFormat="1" applyFont="1" applyBorder="1" applyAlignment="1">
      <alignment vertical="top" wrapText="1"/>
    </xf>
    <xf numFmtId="164" fontId="3" fillId="0" borderId="4" xfId="0" applyNumberFormat="1" applyFont="1" applyBorder="1" applyAlignment="1">
      <alignment horizontal="center" vertical="top" wrapText="1"/>
    </xf>
    <xf numFmtId="9" fontId="3" fillId="0" borderId="4" xfId="0" applyNumberFormat="1" applyFont="1" applyBorder="1" applyAlignment="1">
      <alignment horizontal="center" vertical="top" wrapText="1"/>
    </xf>
    <xf numFmtId="10" fontId="4" fillId="0" borderId="4" xfId="0" applyNumberFormat="1" applyFont="1" applyBorder="1" applyAlignment="1">
      <alignment vertical="top"/>
    </xf>
    <xf numFmtId="10" fontId="3" fillId="0" borderId="4" xfId="0" applyNumberFormat="1" applyFont="1" applyBorder="1" applyAlignment="1">
      <alignment horizontal="center" vertical="top" wrapText="1"/>
    </xf>
    <xf numFmtId="4" fontId="3" fillId="0" borderId="4" xfId="0" applyNumberFormat="1" applyFont="1" applyBorder="1" applyAlignment="1">
      <alignment horizontal="center" vertical="top" wrapText="1"/>
    </xf>
    <xf numFmtId="9" fontId="4" fillId="0" borderId="4" xfId="0" applyNumberFormat="1" applyFont="1" applyBorder="1" applyAlignment="1">
      <alignment vertical="top"/>
    </xf>
    <xf numFmtId="0" fontId="3" fillId="0" borderId="4" xfId="0" applyFont="1" applyBorder="1" applyAlignment="1">
      <alignment horizontal="center" vertical="top" wrapText="1"/>
    </xf>
    <xf numFmtId="0" fontId="3" fillId="0" borderId="4" xfId="0" applyFont="1" applyBorder="1" applyAlignment="1">
      <alignment vertical="top" wrapText="1"/>
    </xf>
    <xf numFmtId="9" fontId="3" fillId="0" borderId="4" xfId="0" applyNumberFormat="1" applyFont="1" applyBorder="1" applyAlignment="1">
      <alignment vertical="top" wrapText="1"/>
    </xf>
    <xf numFmtId="0" fontId="3" fillId="0" borderId="5" xfId="0" applyFont="1" applyBorder="1" applyAlignment="1">
      <alignment vertical="top" wrapText="1"/>
    </xf>
    <xf numFmtId="0" fontId="3" fillId="0" borderId="5" xfId="0" quotePrefix="1" applyFont="1" applyBorder="1" applyAlignment="1">
      <alignment horizontal="center" vertical="top" wrapText="1"/>
    </xf>
    <xf numFmtId="164" fontId="3" fillId="0" borderId="5" xfId="0" applyNumberFormat="1" applyFont="1" applyBorder="1" applyAlignment="1">
      <alignment horizontal="center" vertical="top" wrapText="1"/>
    </xf>
    <xf numFmtId="3" fontId="3" fillId="0" borderId="5" xfId="0" applyNumberFormat="1" applyFont="1" applyBorder="1" applyAlignment="1">
      <alignment horizontal="center" vertical="top" wrapText="1"/>
    </xf>
    <xf numFmtId="3" fontId="3" fillId="0" borderId="2" xfId="0" applyNumberFormat="1" applyFont="1" applyBorder="1" applyAlignment="1">
      <alignment horizontal="center" vertical="top" wrapText="1"/>
    </xf>
    <xf numFmtId="3" fontId="4" fillId="0" borderId="5" xfId="0" applyNumberFormat="1" applyFont="1" applyBorder="1" applyAlignment="1">
      <alignment vertical="top"/>
    </xf>
    <xf numFmtId="0" fontId="3" fillId="0" borderId="5" xfId="0" applyFont="1" applyBorder="1" applyAlignment="1">
      <alignment horizontal="center" vertical="top" wrapText="1"/>
    </xf>
    <xf numFmtId="0" fontId="3" fillId="0" borderId="2" xfId="0" applyFont="1" applyBorder="1" applyAlignment="1">
      <alignment vertical="top" wrapText="1"/>
    </xf>
    <xf numFmtId="0" fontId="3" fillId="0" borderId="2" xfId="0" quotePrefix="1" applyFont="1" applyBorder="1" applyAlignment="1">
      <alignment horizontal="center" vertical="top" wrapText="1"/>
    </xf>
    <xf numFmtId="164" fontId="3" fillId="0" borderId="2" xfId="0" applyNumberFormat="1" applyFont="1" applyBorder="1" applyAlignment="1">
      <alignment horizontal="center" vertical="top" wrapText="1"/>
    </xf>
    <xf numFmtId="4" fontId="3" fillId="0" borderId="2" xfId="0" applyNumberFormat="1" applyFont="1" applyBorder="1" applyAlignment="1">
      <alignment horizontal="center" vertical="top" wrapText="1"/>
    </xf>
    <xf numFmtId="3" fontId="3" fillId="0" borderId="6" xfId="0" applyNumberFormat="1" applyFont="1" applyBorder="1" applyAlignment="1">
      <alignment horizontal="center" vertical="top" wrapText="1"/>
    </xf>
    <xf numFmtId="3" fontId="5" fillId="0" borderId="1" xfId="0" applyNumberFormat="1" applyFont="1" applyBorder="1" applyAlignment="1">
      <alignment horizontal="center" vertical="top" wrapText="1"/>
    </xf>
    <xf numFmtId="3" fontId="4" fillId="0" borderId="2" xfId="0" applyNumberFormat="1" applyFont="1" applyBorder="1" applyAlignment="1">
      <alignment vertical="top"/>
    </xf>
    <xf numFmtId="0" fontId="3" fillId="0" borderId="2" xfId="0" applyFont="1" applyBorder="1" applyAlignment="1">
      <alignment horizontal="center" vertical="top" wrapText="1"/>
    </xf>
    <xf numFmtId="3" fontId="1" fillId="4" borderId="1" xfId="0" applyNumberFormat="1" applyFont="1" applyFill="1" applyBorder="1" applyAlignment="1">
      <alignment vertical="top" wrapText="1"/>
    </xf>
    <xf numFmtId="3" fontId="3" fillId="0" borderId="4" xfId="0" applyNumberFormat="1" applyFont="1" applyBorder="1" applyAlignment="1">
      <alignment vertical="top" wrapText="1"/>
    </xf>
    <xf numFmtId="0" fontId="3" fillId="0" borderId="4" xfId="0" quotePrefix="1" applyFont="1" applyBorder="1" applyAlignment="1">
      <alignment horizontal="center" vertical="top" wrapText="1"/>
    </xf>
    <xf numFmtId="3" fontId="3" fillId="0" borderId="4" xfId="0" applyNumberFormat="1" applyFont="1" applyBorder="1" applyAlignment="1">
      <alignment horizontal="center" vertical="top" wrapText="1"/>
    </xf>
    <xf numFmtId="3" fontId="4" fillId="0" borderId="4" xfId="0" applyNumberFormat="1" applyFont="1" applyBorder="1" applyAlignment="1">
      <alignment vertical="top"/>
    </xf>
    <xf numFmtId="0" fontId="3" fillId="4" borderId="1" xfId="0" applyFont="1" applyFill="1" applyBorder="1" applyAlignment="1">
      <alignment horizontal="center" vertical="top" wrapText="1"/>
    </xf>
    <xf numFmtId="9" fontId="3" fillId="4" borderId="7" xfId="0" applyNumberFormat="1" applyFont="1" applyFill="1" applyBorder="1" applyAlignment="1">
      <alignment horizontal="center" vertical="top" wrapText="1"/>
    </xf>
    <xf numFmtId="3" fontId="3" fillId="5" borderId="4" xfId="0" applyNumberFormat="1" applyFont="1" applyFill="1" applyBorder="1" applyAlignment="1">
      <alignment horizontal="center" vertical="top" wrapText="1"/>
    </xf>
    <xf numFmtId="0" fontId="3" fillId="5" borderId="4" xfId="0" applyFont="1" applyFill="1" applyBorder="1" applyAlignment="1">
      <alignment horizontal="center" vertical="top" wrapText="1"/>
    </xf>
    <xf numFmtId="10" fontId="4" fillId="5" borderId="4" xfId="0" applyNumberFormat="1" applyFont="1" applyFill="1" applyBorder="1" applyAlignment="1">
      <alignment vertical="top"/>
    </xf>
    <xf numFmtId="3" fontId="3" fillId="0" borderId="4" xfId="0" applyNumberFormat="1" applyFont="1" applyBorder="1" applyAlignment="1">
      <alignment horizontal="right" vertical="top" wrapText="1"/>
    </xf>
    <xf numFmtId="3" fontId="1" fillId="0" borderId="1" xfId="0" applyNumberFormat="1" applyFont="1" applyBorder="1" applyAlignment="1">
      <alignment vertical="top" wrapText="1"/>
    </xf>
    <xf numFmtId="3" fontId="3" fillId="0" borderId="1" xfId="0" applyNumberFormat="1" applyFont="1" applyBorder="1" applyAlignment="1">
      <alignment horizontal="center" vertical="top" wrapText="1"/>
    </xf>
    <xf numFmtId="3" fontId="3" fillId="4" borderId="1" xfId="0" applyNumberFormat="1" applyFont="1" applyFill="1" applyBorder="1" applyAlignment="1">
      <alignment vertical="top" wrapText="1"/>
    </xf>
    <xf numFmtId="3" fontId="3" fillId="4" borderId="1" xfId="0" applyNumberFormat="1" applyFont="1" applyFill="1" applyBorder="1" applyAlignment="1">
      <alignment horizontal="center" vertical="top" wrapText="1"/>
    </xf>
    <xf numFmtId="3" fontId="4" fillId="4" borderId="4" xfId="0" applyNumberFormat="1" applyFont="1" applyFill="1" applyBorder="1" applyAlignment="1">
      <alignment vertical="top"/>
    </xf>
    <xf numFmtId="165" fontId="3" fillId="0" borderId="4" xfId="0" applyNumberFormat="1" applyFont="1" applyBorder="1" applyAlignment="1">
      <alignment horizontal="center" vertical="top" wrapText="1"/>
    </xf>
    <xf numFmtId="0" fontId="1" fillId="0" borderId="1" xfId="0" applyFont="1" applyBorder="1" applyAlignment="1">
      <alignment vertical="top" wrapText="1"/>
    </xf>
    <xf numFmtId="0" fontId="3" fillId="0" borderId="8" xfId="0" quotePrefix="1" applyFont="1" applyBorder="1" applyAlignment="1">
      <alignment horizontal="center" vertical="top" wrapText="1"/>
    </xf>
    <xf numFmtId="3" fontId="3" fillId="0" borderId="8" xfId="0" applyNumberFormat="1" applyFont="1" applyBorder="1" applyAlignment="1">
      <alignment horizontal="center" vertical="top" wrapText="1"/>
    </xf>
    <xf numFmtId="3" fontId="4" fillId="0" borderId="9" xfId="0" applyNumberFormat="1" applyFont="1" applyBorder="1" applyAlignment="1">
      <alignment vertical="top"/>
    </xf>
    <xf numFmtId="3" fontId="3" fillId="0" borderId="10" xfId="0" applyNumberFormat="1" applyFont="1" applyBorder="1" applyAlignment="1">
      <alignment horizontal="center" vertical="top" wrapText="1"/>
    </xf>
    <xf numFmtId="0" fontId="3" fillId="0" borderId="10" xfId="0" applyFont="1" applyBorder="1" applyAlignment="1">
      <alignment horizontal="center" vertical="top" wrapText="1"/>
    </xf>
    <xf numFmtId="3" fontId="3" fillId="0" borderId="1" xfId="0" applyNumberFormat="1" applyFont="1" applyBorder="1" applyAlignment="1">
      <alignment vertical="top" wrapText="1"/>
    </xf>
    <xf numFmtId="0" fontId="3" fillId="0" borderId="1" xfId="0" applyFont="1" applyBorder="1" applyAlignment="1">
      <alignment horizontal="center" vertical="top" wrapText="1"/>
    </xf>
    <xf numFmtId="0" fontId="3" fillId="0" borderId="8" xfId="0" applyFont="1" applyBorder="1" applyAlignment="1">
      <alignment horizontal="center" vertical="top" wrapText="1"/>
    </xf>
    <xf numFmtId="3" fontId="3" fillId="0" borderId="11" xfId="0" applyNumberFormat="1" applyFont="1" applyBorder="1" applyAlignment="1">
      <alignment horizontal="center" vertical="top" wrapText="1"/>
    </xf>
    <xf numFmtId="3" fontId="4" fillId="0" borderId="11" xfId="0" applyNumberFormat="1" applyFont="1" applyBorder="1" applyAlignment="1">
      <alignment vertical="top"/>
    </xf>
    <xf numFmtId="0" fontId="3" fillId="0" borderId="1" xfId="0" quotePrefix="1" applyFont="1" applyBorder="1" applyAlignment="1">
      <alignment horizontal="center" vertical="top" wrapText="1"/>
    </xf>
    <xf numFmtId="3" fontId="3" fillId="4" borderId="7" xfId="0" applyNumberFormat="1" applyFont="1" applyFill="1" applyBorder="1" applyAlignment="1">
      <alignment horizontal="center" vertical="top" wrapText="1"/>
    </xf>
    <xf numFmtId="166" fontId="3" fillId="0" borderId="4" xfId="0" applyNumberFormat="1" applyFont="1" applyBorder="1" applyAlignment="1">
      <alignment horizontal="center" vertical="top" wrapText="1"/>
    </xf>
    <xf numFmtId="3" fontId="3" fillId="0" borderId="12" xfId="0" applyNumberFormat="1" applyFont="1" applyBorder="1" applyAlignment="1">
      <alignment horizontal="center" vertical="top" wrapText="1"/>
    </xf>
    <xf numFmtId="3" fontId="3" fillId="0" borderId="9" xfId="0" applyNumberFormat="1" applyFont="1" applyBorder="1" applyAlignment="1">
      <alignment vertical="top" wrapText="1"/>
    </xf>
    <xf numFmtId="0" fontId="3" fillId="0" borderId="9" xfId="0" quotePrefix="1" applyFont="1" applyBorder="1" applyAlignment="1">
      <alignment horizontal="center" vertical="top" wrapText="1"/>
    </xf>
    <xf numFmtId="3" fontId="4" fillId="3" borderId="4" xfId="0" applyNumberFormat="1" applyFont="1" applyFill="1" applyBorder="1" applyAlignment="1">
      <alignment vertical="top"/>
    </xf>
    <xf numFmtId="3" fontId="6" fillId="4" borderId="7" xfId="0" applyNumberFormat="1" applyFont="1" applyFill="1" applyBorder="1" applyAlignment="1">
      <alignment horizontal="center" vertical="top" wrapText="1"/>
    </xf>
    <xf numFmtId="9" fontId="3" fillId="5" borderId="7" xfId="0" applyNumberFormat="1" applyFont="1" applyFill="1" applyBorder="1" applyAlignment="1">
      <alignment horizontal="center" vertical="top" wrapText="1"/>
    </xf>
    <xf numFmtId="0" fontId="3" fillId="0" borderId="1" xfId="0" applyFont="1" applyBorder="1" applyAlignment="1">
      <alignment horizontal="right" vertical="top" wrapText="1"/>
    </xf>
    <xf numFmtId="0" fontId="4" fillId="0" borderId="4" xfId="0" applyFont="1" applyBorder="1" applyAlignment="1">
      <alignment vertical="top"/>
    </xf>
    <xf numFmtId="0" fontId="3" fillId="4" borderId="7" xfId="0" applyFont="1" applyFill="1" applyBorder="1" applyAlignment="1">
      <alignment horizontal="center" vertical="top" wrapText="1"/>
    </xf>
    <xf numFmtId="0" fontId="3" fillId="4" borderId="1" xfId="0" applyFont="1" applyFill="1" applyBorder="1" applyAlignment="1">
      <alignment horizontal="right" vertical="top" wrapText="1"/>
    </xf>
    <xf numFmtId="0" fontId="3" fillId="0" borderId="1" xfId="0" applyFont="1" applyBorder="1" applyAlignment="1">
      <alignment vertical="top" wrapText="1"/>
    </xf>
    <xf numFmtId="0" fontId="3" fillId="4" borderId="1" xfId="0" applyFont="1" applyFill="1" applyBorder="1" applyAlignment="1">
      <alignment horizontal="center" wrapText="1"/>
    </xf>
    <xf numFmtId="9" fontId="3" fillId="0" borderId="8" xfId="0" applyNumberFormat="1" applyFont="1" applyBorder="1" applyAlignment="1">
      <alignment vertical="top" wrapText="1"/>
    </xf>
    <xf numFmtId="9" fontId="3" fillId="0" borderId="8" xfId="0" applyNumberFormat="1" applyFont="1" applyBorder="1" applyAlignment="1">
      <alignment horizontal="center" vertical="top" wrapText="1"/>
    </xf>
    <xf numFmtId="9" fontId="4" fillId="0" borderId="8" xfId="0" applyNumberFormat="1" applyFont="1" applyBorder="1" applyAlignment="1">
      <alignment vertical="top"/>
    </xf>
    <xf numFmtId="9" fontId="3" fillId="5" borderId="4" xfId="0" applyNumberFormat="1" applyFont="1" applyFill="1" applyBorder="1" applyAlignment="1">
      <alignment horizontal="center" vertical="top" wrapText="1"/>
    </xf>
    <xf numFmtId="3" fontId="3" fillId="3" borderId="4" xfId="0" applyNumberFormat="1" applyFont="1" applyFill="1" applyBorder="1" applyAlignment="1">
      <alignment horizontal="center" vertical="top" wrapText="1"/>
    </xf>
    <xf numFmtId="0" fontId="3" fillId="0" borderId="1" xfId="0" applyFont="1" applyBorder="1" applyAlignment="1">
      <alignment horizontal="right" vertical="top"/>
    </xf>
    <xf numFmtId="1" fontId="3" fillId="0" borderId="4" xfId="0" applyNumberFormat="1" applyFont="1" applyBorder="1" applyAlignment="1">
      <alignment horizontal="center" vertical="top" wrapText="1"/>
    </xf>
    <xf numFmtId="10" fontId="3" fillId="0" borderId="4" xfId="0" applyNumberFormat="1" applyFont="1" applyBorder="1" applyAlignment="1">
      <alignment vertical="top" wrapText="1"/>
    </xf>
    <xf numFmtId="3" fontId="3" fillId="0" borderId="1" xfId="0" applyNumberFormat="1" applyFont="1" applyBorder="1" applyAlignment="1">
      <alignment horizontal="right" vertical="top" wrapText="1"/>
    </xf>
    <xf numFmtId="0" fontId="3" fillId="4" borderId="7" xfId="0" applyFont="1" applyFill="1" applyBorder="1" applyAlignment="1">
      <alignment horizontal="right" vertical="top" wrapText="1"/>
    </xf>
    <xf numFmtId="0" fontId="3" fillId="4" borderId="7" xfId="0" applyFont="1" applyFill="1" applyBorder="1" applyAlignment="1">
      <alignment vertical="top" wrapText="1"/>
    </xf>
    <xf numFmtId="0" fontId="4" fillId="4" borderId="4" xfId="0" applyFont="1" applyFill="1" applyBorder="1" applyAlignment="1">
      <alignment vertical="top"/>
    </xf>
    <xf numFmtId="0" fontId="3" fillId="0" borderId="13" xfId="0" applyFont="1" applyBorder="1" applyAlignment="1">
      <alignment horizontal="right" vertical="top"/>
    </xf>
    <xf numFmtId="3" fontId="6" fillId="0" borderId="4" xfId="0" applyNumberFormat="1" applyFont="1" applyBorder="1" applyAlignment="1">
      <alignment horizontal="center" vertical="top" wrapText="1"/>
    </xf>
    <xf numFmtId="3" fontId="7" fillId="4" borderId="7" xfId="0" applyNumberFormat="1" applyFont="1" applyFill="1" applyBorder="1" applyAlignment="1">
      <alignment vertical="top"/>
    </xf>
    <xf numFmtId="167" fontId="3" fillId="0" borderId="4" xfId="0" applyNumberFormat="1" applyFont="1" applyBorder="1" applyAlignment="1">
      <alignment horizontal="center" vertical="top" wrapText="1"/>
    </xf>
    <xf numFmtId="1" fontId="4" fillId="0" borderId="4" xfId="0" applyNumberFormat="1" applyFont="1" applyBorder="1" applyAlignment="1">
      <alignment vertical="top"/>
    </xf>
    <xf numFmtId="3" fontId="3" fillId="4" borderId="14" xfId="0" applyNumberFormat="1" applyFont="1" applyFill="1" applyBorder="1" applyAlignment="1">
      <alignment vertical="top" wrapText="1"/>
    </xf>
    <xf numFmtId="3" fontId="1" fillId="0" borderId="4" xfId="0" applyNumberFormat="1" applyFont="1" applyBorder="1" applyAlignment="1">
      <alignment horizontal="center" vertical="top" wrapText="1"/>
    </xf>
    <xf numFmtId="3" fontId="1" fillId="4" borderId="1" xfId="0" applyNumberFormat="1" applyFont="1" applyFill="1" applyBorder="1" applyAlignment="1">
      <alignment horizontal="right" vertical="top" wrapText="1"/>
    </xf>
    <xf numFmtId="4" fontId="3" fillId="0" borderId="5" xfId="0" applyNumberFormat="1" applyFont="1" applyBorder="1" applyAlignment="1">
      <alignment vertical="top" wrapText="1"/>
    </xf>
    <xf numFmtId="0" fontId="3" fillId="0" borderId="5" xfId="0" applyFont="1" applyBorder="1" applyAlignment="1">
      <alignment horizontal="right" vertical="top" wrapText="1"/>
    </xf>
    <xf numFmtId="3" fontId="3" fillId="0" borderId="5" xfId="0" applyNumberFormat="1" applyFont="1" applyBorder="1" applyAlignment="1">
      <alignment vertical="top" wrapText="1"/>
    </xf>
    <xf numFmtId="9" fontId="3" fillId="0" borderId="5" xfId="0" applyNumberFormat="1" applyFont="1" applyBorder="1" applyAlignment="1">
      <alignment horizontal="center" vertical="top" wrapText="1"/>
    </xf>
    <xf numFmtId="9" fontId="4" fillId="0" borderId="5" xfId="0" applyNumberFormat="1" applyFont="1" applyBorder="1" applyAlignment="1">
      <alignment vertical="top"/>
    </xf>
    <xf numFmtId="9" fontId="3" fillId="0" borderId="2" xfId="0" applyNumberFormat="1" applyFont="1" applyBorder="1" applyAlignment="1">
      <alignment vertical="top" wrapText="1"/>
    </xf>
    <xf numFmtId="9" fontId="3" fillId="0" borderId="2" xfId="0" applyNumberFormat="1" applyFont="1" applyBorder="1" applyAlignment="1">
      <alignment horizontal="center" vertical="top" wrapText="1"/>
    </xf>
    <xf numFmtId="9" fontId="3" fillId="0" borderId="15" xfId="0" applyNumberFormat="1" applyFont="1" applyBorder="1" applyAlignment="1">
      <alignment horizontal="center" vertical="top" wrapText="1"/>
    </xf>
    <xf numFmtId="9" fontId="4" fillId="0" borderId="2" xfId="0" applyNumberFormat="1" applyFont="1" applyBorder="1" applyAlignment="1">
      <alignment vertical="top"/>
    </xf>
    <xf numFmtId="9" fontId="3" fillId="0" borderId="12" xfId="0" applyNumberFormat="1" applyFont="1" applyBorder="1" applyAlignment="1">
      <alignment horizontal="center" vertical="top" wrapText="1"/>
    </xf>
    <xf numFmtId="0" fontId="4" fillId="0" borderId="1" xfId="0" applyFont="1" applyBorder="1"/>
    <xf numFmtId="3" fontId="4" fillId="0" borderId="12" xfId="0" applyNumberFormat="1" applyFont="1" applyBorder="1" applyAlignment="1">
      <alignment vertical="top"/>
    </xf>
    <xf numFmtId="3" fontId="4" fillId="0" borderId="1" xfId="0" applyNumberFormat="1" applyFont="1" applyBorder="1" applyAlignment="1">
      <alignment vertical="top"/>
    </xf>
    <xf numFmtId="0" fontId="3" fillId="4" borderId="2" xfId="0" applyFont="1" applyFill="1" applyBorder="1" applyAlignment="1">
      <alignment vertical="top" wrapText="1"/>
    </xf>
    <xf numFmtId="0" fontId="4" fillId="0" borderId="15" xfId="0" applyFont="1" applyBorder="1" applyAlignment="1">
      <alignment vertical="top"/>
    </xf>
    <xf numFmtId="0" fontId="3" fillId="4" borderId="14" xfId="0" applyFont="1" applyFill="1" applyBorder="1" applyAlignment="1">
      <alignment vertical="top" wrapText="1"/>
    </xf>
    <xf numFmtId="9" fontId="3" fillId="0" borderId="0" xfId="0" applyNumberFormat="1" applyFont="1" applyAlignment="1">
      <alignment horizontal="center" vertical="top" wrapText="1"/>
    </xf>
    <xf numFmtId="9" fontId="4" fillId="0" borderId="1" xfId="0" applyNumberFormat="1" applyFont="1" applyBorder="1" applyAlignment="1">
      <alignment vertical="top"/>
    </xf>
    <xf numFmtId="0" fontId="3" fillId="0" borderId="12" xfId="0" applyFont="1" applyBorder="1" applyAlignment="1">
      <alignment horizontal="center" vertical="top" wrapText="1"/>
    </xf>
    <xf numFmtId="0" fontId="3" fillId="0" borderId="1" xfId="0" applyFont="1" applyBorder="1" applyAlignment="1">
      <alignment horizontal="center" vertical="top"/>
    </xf>
    <xf numFmtId="0" fontId="1" fillId="4" borderId="10" xfId="0" applyFont="1" applyFill="1" applyBorder="1" applyAlignment="1">
      <alignment vertical="top" wrapText="1"/>
    </xf>
    <xf numFmtId="0" fontId="4" fillId="0" borderId="12"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56"/>
  <sheetViews>
    <sheetView tabSelected="1" workbookViewId="0">
      <selection activeCell="G21" sqref="G21"/>
    </sheetView>
  </sheetViews>
  <sheetFormatPr defaultColWidth="12.609375" defaultRowHeight="15.75" customHeight="1"/>
  <sheetData>
    <row r="1" spans="1:23" ht="15.75" customHeight="1">
      <c r="A1" s="1" t="s">
        <v>0</v>
      </c>
      <c r="B1" s="2" t="s">
        <v>1</v>
      </c>
      <c r="C1" s="3" t="s">
        <v>2</v>
      </c>
      <c r="D1" s="3" t="s">
        <v>3</v>
      </c>
      <c r="E1" s="3" t="s">
        <v>4</v>
      </c>
      <c r="F1" s="3" t="s">
        <v>5</v>
      </c>
      <c r="G1" s="4" t="s">
        <v>6</v>
      </c>
      <c r="H1" s="4" t="s">
        <v>7</v>
      </c>
      <c r="I1" s="5" t="s">
        <v>8</v>
      </c>
      <c r="J1" s="5" t="s">
        <v>9</v>
      </c>
      <c r="K1" s="5" t="s">
        <v>10</v>
      </c>
      <c r="L1" s="5" t="s">
        <v>11</v>
      </c>
      <c r="M1" s="4" t="s">
        <v>12</v>
      </c>
      <c r="N1" s="4" t="s">
        <v>13</v>
      </c>
      <c r="O1" s="4" t="s">
        <v>14</v>
      </c>
      <c r="P1" s="4" t="s">
        <v>15</v>
      </c>
      <c r="Q1" s="6" t="s">
        <v>16</v>
      </c>
      <c r="R1" s="3" t="s">
        <v>17</v>
      </c>
      <c r="S1" s="3" t="s">
        <v>18</v>
      </c>
      <c r="T1" s="3" t="s">
        <v>19</v>
      </c>
      <c r="U1" s="3" t="s">
        <v>20</v>
      </c>
      <c r="V1" s="3" t="s">
        <v>21</v>
      </c>
      <c r="W1" s="3" t="s">
        <v>22</v>
      </c>
    </row>
    <row r="2" spans="1:23" ht="15.75" customHeight="1">
      <c r="A2" s="7" t="s">
        <v>23</v>
      </c>
      <c r="B2" s="8" t="s">
        <v>24</v>
      </c>
      <c r="C2" s="9" t="s">
        <v>25</v>
      </c>
      <c r="D2" s="9" t="s">
        <v>26</v>
      </c>
      <c r="E2" s="9" t="s">
        <v>26</v>
      </c>
      <c r="F2" s="10" t="s">
        <v>27</v>
      </c>
      <c r="G2" s="10" t="s">
        <v>27</v>
      </c>
      <c r="H2" s="11"/>
      <c r="I2" s="12">
        <v>0</v>
      </c>
      <c r="J2" s="12">
        <v>0</v>
      </c>
      <c r="K2" s="13" t="str">
        <f t="shared" ref="K2:L2" si="0">IF(I2&gt;=1, "COMPLETED", IF(I2&gt;=0.75, "GOOD", IF(I2&gt;=0.5, "SATISFACTORY", "LOW")))</f>
        <v>LOW</v>
      </c>
      <c r="L2" s="13" t="str">
        <f t="shared" si="0"/>
        <v>LOW</v>
      </c>
      <c r="M2" s="13" t="s">
        <v>28</v>
      </c>
      <c r="N2" s="8" t="s">
        <v>29</v>
      </c>
      <c r="O2" s="13" t="s">
        <v>30</v>
      </c>
      <c r="P2" s="10" t="s">
        <v>27</v>
      </c>
      <c r="Q2" s="14"/>
      <c r="R2" s="10">
        <v>0.7</v>
      </c>
      <c r="S2" s="15">
        <v>70</v>
      </c>
      <c r="T2" s="10">
        <v>0.7</v>
      </c>
      <c r="U2" s="10">
        <v>0.7</v>
      </c>
      <c r="V2" s="15" t="s">
        <v>31</v>
      </c>
      <c r="W2" s="15" t="s">
        <v>32</v>
      </c>
    </row>
    <row r="3" spans="1:23" ht="15.75" customHeight="1">
      <c r="A3" s="7" t="s">
        <v>23</v>
      </c>
      <c r="B3" s="16" t="s">
        <v>33</v>
      </c>
      <c r="C3" s="9" t="s">
        <v>25</v>
      </c>
      <c r="D3" s="9" t="s">
        <v>26</v>
      </c>
      <c r="E3" s="9" t="s">
        <v>26</v>
      </c>
      <c r="F3" s="15">
        <v>100</v>
      </c>
      <c r="G3" s="15">
        <v>100</v>
      </c>
      <c r="H3" s="15">
        <v>100</v>
      </c>
      <c r="I3" s="12">
        <f t="shared" ref="I3:I56" si="1">H3/F3</f>
        <v>1</v>
      </c>
      <c r="J3" s="12">
        <f t="shared" ref="J3:J56" si="2">H3/S3</f>
        <v>1</v>
      </c>
      <c r="K3" s="15" t="str">
        <f t="shared" ref="K3:L3" si="3">IF(I3&gt;=1, "COMPLETED", IF(I3&gt;=0.75, "GOOD", IF(I3&gt;=0.5, "SATISFACTORY", "LOW")))</f>
        <v>COMPLETED</v>
      </c>
      <c r="L3" s="15" t="str">
        <f t="shared" si="3"/>
        <v>COMPLETED</v>
      </c>
      <c r="M3" s="17" t="s">
        <v>34</v>
      </c>
      <c r="N3" s="15" t="s">
        <v>35</v>
      </c>
      <c r="O3" s="15" t="s">
        <v>36</v>
      </c>
      <c r="P3" s="10">
        <v>1</v>
      </c>
      <c r="Q3" s="14"/>
      <c r="R3" s="10">
        <v>1</v>
      </c>
      <c r="S3" s="15">
        <v>100</v>
      </c>
      <c r="T3" s="10">
        <v>1</v>
      </c>
      <c r="U3" s="10">
        <v>1</v>
      </c>
      <c r="V3" s="15" t="s">
        <v>37</v>
      </c>
      <c r="W3" s="15" t="s">
        <v>38</v>
      </c>
    </row>
    <row r="4" spans="1:23" ht="15.75" customHeight="1">
      <c r="A4" s="7" t="s">
        <v>23</v>
      </c>
      <c r="B4" s="18" t="s">
        <v>39</v>
      </c>
      <c r="C4" s="19" t="s">
        <v>40</v>
      </c>
      <c r="D4" s="20">
        <v>0</v>
      </c>
      <c r="E4" s="20">
        <v>0</v>
      </c>
      <c r="F4" s="21">
        <v>40000</v>
      </c>
      <c r="G4" s="21">
        <v>40000</v>
      </c>
      <c r="H4" s="21">
        <v>35597</v>
      </c>
      <c r="I4" s="12">
        <f t="shared" si="1"/>
        <v>0.88992499999999997</v>
      </c>
      <c r="J4" s="12">
        <f t="shared" si="2"/>
        <v>0.35597000000000001</v>
      </c>
      <c r="K4" s="13" t="str">
        <f t="shared" ref="K4:L4" si="4">IF(I4&gt;=1, "COMPLETED", IF(I4&gt;=0.75, "GOOD", IF(I4&gt;=0.5, "SATISFACTORY", "LOW")))</f>
        <v>GOOD</v>
      </c>
      <c r="L4" s="13" t="str">
        <f t="shared" si="4"/>
        <v>LOW</v>
      </c>
      <c r="M4" s="22" t="s">
        <v>41</v>
      </c>
      <c r="N4" s="21" t="s">
        <v>42</v>
      </c>
      <c r="O4" s="21" t="s">
        <v>43</v>
      </c>
      <c r="P4" s="21">
        <v>40000</v>
      </c>
      <c r="Q4" s="23"/>
      <c r="R4" s="21">
        <v>50000</v>
      </c>
      <c r="S4" s="21">
        <v>100000</v>
      </c>
      <c r="T4" s="21">
        <v>175000</v>
      </c>
      <c r="U4" s="21">
        <v>250000</v>
      </c>
      <c r="V4" s="24" t="s">
        <v>44</v>
      </c>
      <c r="W4" s="24" t="s">
        <v>32</v>
      </c>
    </row>
    <row r="5" spans="1:23" ht="15.75" customHeight="1">
      <c r="A5" s="7" t="s">
        <v>23</v>
      </c>
      <c r="B5" s="25" t="s">
        <v>45</v>
      </c>
      <c r="C5" s="26" t="s">
        <v>40</v>
      </c>
      <c r="D5" s="27">
        <v>0</v>
      </c>
      <c r="E5" s="28">
        <v>0</v>
      </c>
      <c r="F5" s="22">
        <v>14723</v>
      </c>
      <c r="G5" s="22">
        <v>17312</v>
      </c>
      <c r="H5" s="22">
        <v>17107</v>
      </c>
      <c r="I5" s="12">
        <f t="shared" si="1"/>
        <v>1.1619235210215308</v>
      </c>
      <c r="J5" s="12">
        <f t="shared" si="2"/>
        <v>1.1619235210215308</v>
      </c>
      <c r="K5" s="15" t="str">
        <f t="shared" ref="K5:L5" si="5">IF(I5&gt;=1, "COMPLETED", IF(I5&gt;=0.75, "GOOD", IF(I5&gt;=0.5, "SATISFACTORY", "LOW")))</f>
        <v>COMPLETED</v>
      </c>
      <c r="L5" s="15" t="str">
        <f t="shared" si="5"/>
        <v>COMPLETED</v>
      </c>
      <c r="M5" s="29" t="s">
        <v>46</v>
      </c>
      <c r="N5" s="30" t="s">
        <v>27</v>
      </c>
      <c r="O5" s="22" t="s">
        <v>47</v>
      </c>
      <c r="P5" s="22">
        <v>14723</v>
      </c>
      <c r="Q5" s="31"/>
      <c r="R5" s="22">
        <v>14723</v>
      </c>
      <c r="S5" s="22">
        <v>14723</v>
      </c>
      <c r="T5" s="22">
        <v>14723</v>
      </c>
      <c r="U5" s="22">
        <v>14723</v>
      </c>
      <c r="V5" s="32" t="s">
        <v>37</v>
      </c>
      <c r="W5" s="32" t="s">
        <v>48</v>
      </c>
    </row>
    <row r="6" spans="1:23" ht="15.75" customHeight="1">
      <c r="A6" s="33" t="s">
        <v>23</v>
      </c>
      <c r="B6" s="34" t="s">
        <v>49</v>
      </c>
      <c r="C6" s="35" t="s">
        <v>40</v>
      </c>
      <c r="D6" s="36">
        <v>205275</v>
      </c>
      <c r="E6" s="36">
        <v>205275</v>
      </c>
      <c r="F6" s="36">
        <v>120000</v>
      </c>
      <c r="G6" s="36">
        <v>120000</v>
      </c>
      <c r="H6" s="36">
        <v>288090</v>
      </c>
      <c r="I6" s="12">
        <f t="shared" si="1"/>
        <v>2.4007499999999999</v>
      </c>
      <c r="J6" s="12">
        <f t="shared" si="2"/>
        <v>1.9868275862068965</v>
      </c>
      <c r="K6" s="36" t="str">
        <f t="shared" ref="K6:L6" si="6">IF(I6&gt;=1, "COMPLETED", IF(I6&gt;=0.75, "GOOD", IF(I6&gt;=0.5, "SATISFACTORY", "LOW")))</f>
        <v>COMPLETED</v>
      </c>
      <c r="L6" s="36" t="str">
        <f t="shared" si="6"/>
        <v>COMPLETED</v>
      </c>
      <c r="M6" s="36" t="s">
        <v>50</v>
      </c>
      <c r="N6" s="36" t="s">
        <v>27</v>
      </c>
      <c r="O6" s="36" t="s">
        <v>51</v>
      </c>
      <c r="P6" s="36">
        <v>140000</v>
      </c>
      <c r="Q6" s="37"/>
      <c r="R6" s="36">
        <v>140000</v>
      </c>
      <c r="S6" s="36">
        <v>145000</v>
      </c>
      <c r="T6" s="36">
        <v>150000</v>
      </c>
      <c r="U6" s="36">
        <v>150000</v>
      </c>
      <c r="V6" s="15" t="s">
        <v>31</v>
      </c>
      <c r="W6" s="15" t="s">
        <v>52</v>
      </c>
    </row>
    <row r="7" spans="1:23" ht="15.75" customHeight="1">
      <c r="A7" s="33" t="s">
        <v>23</v>
      </c>
      <c r="B7" s="34" t="s">
        <v>53</v>
      </c>
      <c r="C7" s="36" t="s">
        <v>25</v>
      </c>
      <c r="D7" s="15">
        <v>0</v>
      </c>
      <c r="E7" s="15">
        <v>0</v>
      </c>
      <c r="F7" s="15">
        <v>100</v>
      </c>
      <c r="G7" s="15">
        <v>100</v>
      </c>
      <c r="H7" s="15">
        <v>98</v>
      </c>
      <c r="I7" s="12">
        <f t="shared" si="1"/>
        <v>0.98</v>
      </c>
      <c r="J7" s="12">
        <f t="shared" si="2"/>
        <v>0.98</v>
      </c>
      <c r="K7" s="36" t="str">
        <f t="shared" ref="K7:L7" si="7">IF(I7&gt;=1, "COMPLETED", IF(I7&gt;=0.75, "GOOD", IF(I7&gt;=0.5, "SATISFACTORY", "LOW")))</f>
        <v>GOOD</v>
      </c>
      <c r="L7" s="36" t="str">
        <f t="shared" si="7"/>
        <v>GOOD</v>
      </c>
      <c r="M7" s="10" t="s">
        <v>54</v>
      </c>
      <c r="N7" s="10" t="s">
        <v>27</v>
      </c>
      <c r="O7" s="10" t="s">
        <v>55</v>
      </c>
      <c r="P7" s="10">
        <v>1</v>
      </c>
      <c r="Q7" s="36" t="s">
        <v>56</v>
      </c>
      <c r="R7" s="10">
        <v>1</v>
      </c>
      <c r="S7" s="15">
        <v>100</v>
      </c>
      <c r="T7" s="10">
        <v>1</v>
      </c>
      <c r="U7" s="10">
        <v>1</v>
      </c>
      <c r="V7" s="15" t="s">
        <v>31</v>
      </c>
      <c r="W7" s="15" t="s">
        <v>52</v>
      </c>
    </row>
    <row r="8" spans="1:23" ht="15.75" customHeight="1">
      <c r="A8" s="33" t="s">
        <v>23</v>
      </c>
      <c r="B8" s="16" t="s">
        <v>57</v>
      </c>
      <c r="C8" s="36" t="s">
        <v>25</v>
      </c>
      <c r="D8" s="15">
        <v>19.600000000000001</v>
      </c>
      <c r="E8" s="15">
        <v>19.600000000000001</v>
      </c>
      <c r="F8" s="15">
        <v>100</v>
      </c>
      <c r="G8" s="15">
        <v>100</v>
      </c>
      <c r="H8" s="38">
        <v>49</v>
      </c>
      <c r="I8" s="12">
        <f t="shared" si="1"/>
        <v>0.49</v>
      </c>
      <c r="J8" s="12">
        <f t="shared" si="2"/>
        <v>0.49</v>
      </c>
      <c r="K8" s="36" t="str">
        <f t="shared" ref="K8:L8" si="8">IF(I8&gt;=1, "COMPLETED", IF(I8&gt;=0.75, "GOOD", IF(I8&gt;=0.5, "SATISFACTORY", "LOW")))</f>
        <v>LOW</v>
      </c>
      <c r="L8" s="36" t="str">
        <f t="shared" si="8"/>
        <v>LOW</v>
      </c>
      <c r="M8" s="17" t="s">
        <v>58</v>
      </c>
      <c r="N8" s="39" t="s">
        <v>59</v>
      </c>
      <c r="O8" s="10" t="s">
        <v>60</v>
      </c>
      <c r="P8" s="10">
        <v>1</v>
      </c>
      <c r="Q8" s="14"/>
      <c r="R8" s="10">
        <v>1</v>
      </c>
      <c r="S8" s="15">
        <v>100</v>
      </c>
      <c r="T8" s="10">
        <v>1</v>
      </c>
      <c r="U8" s="10">
        <v>1</v>
      </c>
      <c r="V8" s="15" t="s">
        <v>31</v>
      </c>
      <c r="W8" s="15" t="s">
        <v>52</v>
      </c>
    </row>
    <row r="9" spans="1:23" ht="15.75" customHeight="1">
      <c r="A9" s="33" t="s">
        <v>23</v>
      </c>
      <c r="B9" s="16" t="s">
        <v>61</v>
      </c>
      <c r="C9" s="36" t="s">
        <v>304</v>
      </c>
      <c r="D9" s="40">
        <v>60</v>
      </c>
      <c r="E9" s="40">
        <v>60</v>
      </c>
      <c r="F9" s="40">
        <v>60</v>
      </c>
      <c r="G9" s="41">
        <v>6000</v>
      </c>
      <c r="H9" s="42"/>
      <c r="I9" s="12">
        <f t="shared" si="1"/>
        <v>0</v>
      </c>
      <c r="J9" s="12">
        <f t="shared" si="2"/>
        <v>0</v>
      </c>
      <c r="K9" s="36" t="str">
        <f t="shared" ref="K9:L9" si="9">IF(I9&gt;=1, "COMPLETED", IF(I9&gt;=0.75, "GOOD", IF(I9&gt;=0.5, "SATISFACTORY", "LOW")))</f>
        <v>LOW</v>
      </c>
      <c r="L9" s="36" t="str">
        <f t="shared" si="9"/>
        <v>LOW</v>
      </c>
      <c r="M9" s="36" t="s">
        <v>63</v>
      </c>
      <c r="N9" s="36" t="s">
        <v>64</v>
      </c>
      <c r="O9" s="36" t="s">
        <v>65</v>
      </c>
      <c r="P9" s="36" t="s">
        <v>66</v>
      </c>
      <c r="Q9" s="37"/>
      <c r="R9" s="34" t="s">
        <v>67</v>
      </c>
      <c r="S9" s="43">
        <v>90</v>
      </c>
      <c r="T9" s="15" t="s">
        <v>68</v>
      </c>
      <c r="U9" s="15" t="s">
        <v>69</v>
      </c>
      <c r="V9" s="15" t="s">
        <v>31</v>
      </c>
      <c r="W9" s="15" t="s">
        <v>70</v>
      </c>
    </row>
    <row r="10" spans="1:23" ht="15.75" customHeight="1">
      <c r="A10" s="44" t="s">
        <v>71</v>
      </c>
      <c r="B10" s="16" t="s">
        <v>72</v>
      </c>
      <c r="C10" s="35" t="s">
        <v>40</v>
      </c>
      <c r="D10" s="36">
        <v>2280</v>
      </c>
      <c r="E10" s="36">
        <v>2280</v>
      </c>
      <c r="F10" s="36">
        <v>2280</v>
      </c>
      <c r="G10" s="36">
        <v>1777</v>
      </c>
      <c r="H10" s="36">
        <v>1997</v>
      </c>
      <c r="I10" s="12">
        <f t="shared" si="1"/>
        <v>0.87587719298245614</v>
      </c>
      <c r="J10" s="12">
        <f t="shared" si="2"/>
        <v>0.87587719298245614</v>
      </c>
      <c r="K10" s="36" t="str">
        <f t="shared" ref="K10:L10" si="10">IF(I10&gt;=1, "COMPLETED", IF(I10&gt;=0.75, "GOOD", IF(I10&gt;=0.5, "SATISFACTORY", "LOW")))</f>
        <v>GOOD</v>
      </c>
      <c r="L10" s="36" t="str">
        <f t="shared" si="10"/>
        <v>GOOD</v>
      </c>
      <c r="M10" s="45" t="s">
        <v>73</v>
      </c>
      <c r="N10" s="36" t="s">
        <v>74</v>
      </c>
      <c r="O10" s="36" t="s">
        <v>75</v>
      </c>
      <c r="P10" s="36">
        <v>2280</v>
      </c>
      <c r="Q10" s="37"/>
      <c r="R10" s="36">
        <v>2280</v>
      </c>
      <c r="S10" s="36">
        <v>2280</v>
      </c>
      <c r="T10" s="36">
        <v>2280</v>
      </c>
      <c r="U10" s="36">
        <v>2280</v>
      </c>
      <c r="V10" s="15" t="s">
        <v>76</v>
      </c>
      <c r="W10" s="15" t="s">
        <v>77</v>
      </c>
    </row>
    <row r="11" spans="1:23" ht="15.75" customHeight="1">
      <c r="A11" s="44" t="s">
        <v>71</v>
      </c>
      <c r="B11" s="34" t="s">
        <v>72</v>
      </c>
      <c r="C11" s="35" t="s">
        <v>40</v>
      </c>
      <c r="D11" s="36">
        <v>0</v>
      </c>
      <c r="E11" s="36">
        <v>0</v>
      </c>
      <c r="F11" s="13">
        <v>275</v>
      </c>
      <c r="G11" s="38">
        <v>27500</v>
      </c>
      <c r="H11" s="38">
        <v>36100</v>
      </c>
      <c r="I11" s="12">
        <f t="shared" si="1"/>
        <v>131.27272727272728</v>
      </c>
      <c r="J11" s="12">
        <f t="shared" si="2"/>
        <v>3.8568376068376069</v>
      </c>
      <c r="K11" s="36" t="str">
        <f t="shared" ref="K11:L11" si="11">IF(I11&gt;=1, "COMPLETED", IF(I11&gt;=0.75, "GOOD", IF(I11&gt;=0.5, "SATISFACTORY", "LOW")))</f>
        <v>COMPLETED</v>
      </c>
      <c r="L11" s="36" t="str">
        <f t="shared" si="11"/>
        <v>COMPLETED</v>
      </c>
      <c r="M11" s="46" t="s">
        <v>78</v>
      </c>
      <c r="N11" s="36" t="s">
        <v>26</v>
      </c>
      <c r="O11" s="36" t="s">
        <v>26</v>
      </c>
      <c r="P11" s="47">
        <v>5506</v>
      </c>
      <c r="Q11" s="48"/>
      <c r="R11" s="36">
        <v>5506</v>
      </c>
      <c r="S11" s="36">
        <v>9360</v>
      </c>
      <c r="T11" s="36">
        <v>6882</v>
      </c>
      <c r="U11" s="36">
        <v>5507</v>
      </c>
      <c r="V11" s="15" t="s">
        <v>79</v>
      </c>
      <c r="W11" s="15" t="s">
        <v>80</v>
      </c>
    </row>
    <row r="12" spans="1:23" ht="15.75" customHeight="1">
      <c r="A12" s="44" t="s">
        <v>71</v>
      </c>
      <c r="B12" s="34" t="s">
        <v>81</v>
      </c>
      <c r="C12" s="49" t="s">
        <v>25</v>
      </c>
      <c r="D12" s="15">
        <v>9</v>
      </c>
      <c r="E12" s="15">
        <v>9</v>
      </c>
      <c r="F12" s="15">
        <v>10</v>
      </c>
      <c r="G12" s="15">
        <v>10</v>
      </c>
      <c r="H12" s="15">
        <v>9.7899999999999991</v>
      </c>
      <c r="I12" s="12">
        <f t="shared" si="1"/>
        <v>0.97899999999999987</v>
      </c>
      <c r="J12" s="12">
        <f t="shared" si="2"/>
        <v>0.69928571428571418</v>
      </c>
      <c r="K12" s="36" t="str">
        <f t="shared" ref="K12:L12" si="12">IF(I12&gt;=1, "COMPLETED", IF(I12&gt;=0.75, "GOOD", IF(I12&gt;=0.5, "SATISFACTORY", "LOW")))</f>
        <v>GOOD</v>
      </c>
      <c r="L12" s="36" t="str">
        <f t="shared" si="12"/>
        <v>SATISFACTORY</v>
      </c>
      <c r="M12" s="10" t="s">
        <v>82</v>
      </c>
      <c r="N12" s="10" t="s">
        <v>83</v>
      </c>
      <c r="O12" s="49" t="s">
        <v>84</v>
      </c>
      <c r="P12" s="10">
        <v>0.1</v>
      </c>
      <c r="Q12" s="14"/>
      <c r="R12" s="10">
        <v>0.12</v>
      </c>
      <c r="S12" s="15">
        <v>14</v>
      </c>
      <c r="T12" s="10">
        <v>0.17</v>
      </c>
      <c r="U12" s="10">
        <v>0.2</v>
      </c>
      <c r="V12" s="15" t="s">
        <v>85</v>
      </c>
      <c r="W12" s="15" t="s">
        <v>86</v>
      </c>
    </row>
    <row r="13" spans="1:23" ht="15.75" customHeight="1">
      <c r="A13" s="50" t="s">
        <v>71</v>
      </c>
      <c r="B13" s="46" t="s">
        <v>87</v>
      </c>
      <c r="C13" s="51" t="s">
        <v>40</v>
      </c>
      <c r="D13" s="52">
        <v>3244454</v>
      </c>
      <c r="E13" s="52">
        <v>3244454</v>
      </c>
      <c r="F13" s="52">
        <v>4000000</v>
      </c>
      <c r="G13" s="52">
        <v>3432836</v>
      </c>
      <c r="H13" s="52">
        <v>36270252</v>
      </c>
      <c r="I13" s="12">
        <f t="shared" si="1"/>
        <v>9.0675629999999998</v>
      </c>
      <c r="J13" s="12">
        <f t="shared" si="2"/>
        <v>7.4020922448979594</v>
      </c>
      <c r="K13" s="15" t="str">
        <f t="shared" ref="K13:L13" si="13">IF(I13&gt;=1, "COMPLETED", IF(I13&gt;=0.75, "GOOD", IF(I13&gt;=0.5, "SATISFACTORY", "LOW")))</f>
        <v>COMPLETED</v>
      </c>
      <c r="L13" s="15" t="str">
        <f t="shared" si="13"/>
        <v>COMPLETED</v>
      </c>
      <c r="M13" s="52" t="s">
        <v>88</v>
      </c>
      <c r="N13" s="52" t="s">
        <v>89</v>
      </c>
      <c r="O13" s="52" t="s">
        <v>90</v>
      </c>
      <c r="P13" s="52">
        <v>4000000</v>
      </c>
      <c r="Q13" s="53"/>
      <c r="R13" s="54">
        <v>4300000</v>
      </c>
      <c r="S13" s="54">
        <v>4900000</v>
      </c>
      <c r="T13" s="54">
        <v>5500000</v>
      </c>
      <c r="U13" s="54">
        <v>6100000</v>
      </c>
      <c r="V13" s="55" t="s">
        <v>85</v>
      </c>
      <c r="W13" s="55" t="s">
        <v>86</v>
      </c>
    </row>
    <row r="14" spans="1:23" ht="15.75" customHeight="1">
      <c r="A14" s="50" t="s">
        <v>71</v>
      </c>
      <c r="B14" s="56" t="s">
        <v>91</v>
      </c>
      <c r="C14" s="45" t="s">
        <v>304</v>
      </c>
      <c r="D14" s="45">
        <v>41.2</v>
      </c>
      <c r="E14" s="45">
        <v>41.2</v>
      </c>
      <c r="F14" s="57">
        <v>50.7</v>
      </c>
      <c r="G14" s="58">
        <v>5070</v>
      </c>
      <c r="H14" s="58">
        <v>52.7</v>
      </c>
      <c r="I14" s="12">
        <f t="shared" si="1"/>
        <v>1.039447731755424</v>
      </c>
      <c r="J14" s="12">
        <f>H14/S14</f>
        <v>0.66540404040404044</v>
      </c>
      <c r="K14" s="15" t="str">
        <f t="shared" ref="K14:L14" si="14">IF(I14&gt;=1, "COMPLETED", IF(I14&gt;=0.75, "GOOD", IF(I14&gt;=0.5, "SATISFACTORY", "LOW")))</f>
        <v>COMPLETED</v>
      </c>
      <c r="L14" s="15" t="str">
        <f t="shared" si="14"/>
        <v>SATISFACTORY</v>
      </c>
      <c r="M14" s="52" t="s">
        <v>92</v>
      </c>
      <c r="N14" s="52" t="s">
        <v>93</v>
      </c>
      <c r="O14" s="52" t="s">
        <v>94</v>
      </c>
      <c r="P14" s="59">
        <v>58</v>
      </c>
      <c r="Q14" s="60"/>
      <c r="R14" s="57">
        <v>63.1</v>
      </c>
      <c r="S14" s="57">
        <v>79.2</v>
      </c>
      <c r="T14" s="57">
        <v>100.1</v>
      </c>
      <c r="U14" s="57">
        <v>127.3</v>
      </c>
      <c r="V14" s="57" t="s">
        <v>85</v>
      </c>
      <c r="W14" s="57" t="s">
        <v>86</v>
      </c>
    </row>
    <row r="15" spans="1:23" ht="15.75" customHeight="1">
      <c r="A15" s="44" t="s">
        <v>71</v>
      </c>
      <c r="B15" s="46" t="s">
        <v>95</v>
      </c>
      <c r="C15" s="61" t="s">
        <v>40</v>
      </c>
      <c r="D15" s="45">
        <v>214336</v>
      </c>
      <c r="E15" s="45">
        <v>214336</v>
      </c>
      <c r="F15" s="45">
        <v>57709</v>
      </c>
      <c r="G15" s="36">
        <v>57809</v>
      </c>
      <c r="H15" s="62">
        <v>143282</v>
      </c>
      <c r="I15" s="12">
        <f t="shared" si="1"/>
        <v>2.4828362993640507</v>
      </c>
      <c r="J15" s="12">
        <f t="shared" si="2"/>
        <v>14.328200000000001</v>
      </c>
      <c r="K15" s="15" t="str">
        <f t="shared" ref="K15:L15" si="15">IF(I15&gt;=1, "COMPLETED", IF(I15&gt;=0.75, "GOOD", IF(I15&gt;=0.5, "SATISFACTORY", "LOW")))</f>
        <v>COMPLETED</v>
      </c>
      <c r="L15" s="63" t="str">
        <f t="shared" si="15"/>
        <v>COMPLETED</v>
      </c>
      <c r="M15" s="36" t="s">
        <v>96</v>
      </c>
      <c r="N15" s="36" t="s">
        <v>27</v>
      </c>
      <c r="O15" s="36" t="s">
        <v>27</v>
      </c>
      <c r="P15" s="36">
        <v>57809</v>
      </c>
      <c r="Q15" s="37"/>
      <c r="R15" s="36">
        <v>16000</v>
      </c>
      <c r="S15" s="36">
        <v>10000</v>
      </c>
      <c r="T15" s="36">
        <v>8000</v>
      </c>
      <c r="U15" s="64">
        <v>7000</v>
      </c>
      <c r="V15" s="58" t="s">
        <v>97</v>
      </c>
      <c r="W15" s="15" t="s">
        <v>98</v>
      </c>
    </row>
    <row r="16" spans="1:23" ht="15.75" customHeight="1">
      <c r="A16" s="50" t="s">
        <v>71</v>
      </c>
      <c r="B16" s="65" t="s">
        <v>99</v>
      </c>
      <c r="C16" s="66" t="s">
        <v>40</v>
      </c>
      <c r="D16" s="67"/>
      <c r="E16" s="36" t="s">
        <v>100</v>
      </c>
      <c r="F16" s="36">
        <v>90795</v>
      </c>
      <c r="G16" s="36">
        <v>84853</v>
      </c>
      <c r="H16" s="36">
        <v>84853</v>
      </c>
      <c r="I16" s="12">
        <f t="shared" si="1"/>
        <v>0.93455586761385534</v>
      </c>
      <c r="J16" s="12">
        <f t="shared" si="2"/>
        <v>0.89826704635677457</v>
      </c>
      <c r="K16" s="15" t="str">
        <f t="shared" ref="K16:L16" si="16">IF(I16&gt;=1, "COMPLETED", IF(I16&gt;=0.75, "GOOD", IF(I16&gt;=0.5, "SATISFACTORY", "LOW")))</f>
        <v>GOOD</v>
      </c>
      <c r="L16" s="36" t="str">
        <f t="shared" si="16"/>
        <v>GOOD</v>
      </c>
      <c r="M16" s="36" t="s">
        <v>101</v>
      </c>
      <c r="N16" s="36" t="s">
        <v>27</v>
      </c>
      <c r="O16" s="36" t="s">
        <v>27</v>
      </c>
      <c r="P16" s="36">
        <v>84853</v>
      </c>
      <c r="Q16" s="37"/>
      <c r="R16" s="36">
        <v>92611</v>
      </c>
      <c r="S16" s="36">
        <v>94463</v>
      </c>
      <c r="T16" s="36">
        <v>96352</v>
      </c>
      <c r="U16" s="36">
        <v>98279</v>
      </c>
      <c r="V16" s="15" t="s">
        <v>102</v>
      </c>
      <c r="W16" s="15" t="s">
        <v>98</v>
      </c>
    </row>
    <row r="17" spans="1:23" ht="15.75" customHeight="1">
      <c r="A17" s="44" t="s">
        <v>71</v>
      </c>
      <c r="B17" s="65" t="s">
        <v>103</v>
      </c>
      <c r="C17" s="66" t="s">
        <v>40</v>
      </c>
      <c r="D17" s="36">
        <v>149978</v>
      </c>
      <c r="E17" s="36">
        <v>149978</v>
      </c>
      <c r="F17" s="36">
        <v>149978</v>
      </c>
      <c r="G17" s="36">
        <v>149978</v>
      </c>
      <c r="H17" s="36">
        <v>18872</v>
      </c>
      <c r="I17" s="12">
        <f t="shared" si="1"/>
        <v>0.12583178866233713</v>
      </c>
      <c r="J17" s="12">
        <f t="shared" si="2"/>
        <v>0.12583178866233713</v>
      </c>
      <c r="K17" s="36" t="str">
        <f t="shared" ref="K17:L17" si="17">IF(I17&gt;=1, "COMPLETED", IF(I17&gt;=0.75, "GOOD", IF(I17&gt;=0.5, "SATISFACTORY", "LOW")))</f>
        <v>LOW</v>
      </c>
      <c r="L17" s="36" t="str">
        <f t="shared" si="17"/>
        <v>LOW</v>
      </c>
      <c r="M17" s="36" t="s">
        <v>104</v>
      </c>
      <c r="N17" s="68" t="s">
        <v>105</v>
      </c>
      <c r="O17" s="36" t="s">
        <v>106</v>
      </c>
      <c r="P17" s="36">
        <v>149978</v>
      </c>
      <c r="Q17" s="37"/>
      <c r="R17" s="36">
        <v>149978</v>
      </c>
      <c r="S17" s="36">
        <v>149978</v>
      </c>
      <c r="T17" s="36">
        <v>149978</v>
      </c>
      <c r="U17" s="36">
        <v>149978</v>
      </c>
      <c r="V17" s="15" t="s">
        <v>107</v>
      </c>
      <c r="W17" s="15" t="s">
        <v>98</v>
      </c>
    </row>
    <row r="18" spans="1:23" ht="15.75" customHeight="1">
      <c r="A18" s="50" t="s">
        <v>71</v>
      </c>
      <c r="B18" s="65" t="s">
        <v>108</v>
      </c>
      <c r="C18" s="66" t="s">
        <v>40</v>
      </c>
      <c r="D18" s="36">
        <v>480216</v>
      </c>
      <c r="E18" s="36">
        <v>480216</v>
      </c>
      <c r="F18" s="36">
        <v>488236</v>
      </c>
      <c r="G18" s="36">
        <v>739623</v>
      </c>
      <c r="H18" s="36">
        <v>739623</v>
      </c>
      <c r="I18" s="12">
        <f t="shared" si="1"/>
        <v>1.5148882917277711</v>
      </c>
      <c r="J18" s="12">
        <f t="shared" si="2"/>
        <v>1.4655286518189743</v>
      </c>
      <c r="K18" s="15" t="str">
        <f t="shared" ref="K18:L18" si="18">IF(I18&gt;=1, "COMPLETED", IF(I18&gt;=0.75, "GOOD", IF(I18&gt;=0.5, "SATISFACTORY", "LOW")))</f>
        <v>COMPLETED</v>
      </c>
      <c r="L18" s="15" t="str">
        <f t="shared" si="18"/>
        <v>COMPLETED</v>
      </c>
      <c r="M18" s="36" t="s">
        <v>109</v>
      </c>
      <c r="N18" s="36" t="s">
        <v>27</v>
      </c>
      <c r="O18" s="36" t="s">
        <v>27</v>
      </c>
      <c r="P18" s="36">
        <v>739623</v>
      </c>
      <c r="Q18" s="37"/>
      <c r="R18" s="36">
        <v>496390</v>
      </c>
      <c r="S18" s="36">
        <v>504680</v>
      </c>
      <c r="T18" s="36">
        <v>513108</v>
      </c>
      <c r="U18" s="36">
        <v>521677</v>
      </c>
      <c r="V18" s="15" t="s">
        <v>110</v>
      </c>
      <c r="W18" s="15" t="s">
        <v>98</v>
      </c>
    </row>
    <row r="19" spans="1:23" ht="15.75" customHeight="1">
      <c r="A19" s="44" t="s">
        <v>71</v>
      </c>
      <c r="B19" s="34" t="s">
        <v>111</v>
      </c>
      <c r="C19" s="36" t="s">
        <v>25</v>
      </c>
      <c r="D19" s="15">
        <v>77</v>
      </c>
      <c r="E19" s="15">
        <v>77</v>
      </c>
      <c r="F19" s="15">
        <v>100</v>
      </c>
      <c r="G19" s="69" t="s">
        <v>112</v>
      </c>
      <c r="H19" s="14"/>
      <c r="I19" s="12">
        <f t="shared" si="1"/>
        <v>0</v>
      </c>
      <c r="J19" s="12">
        <f t="shared" si="2"/>
        <v>0</v>
      </c>
      <c r="K19" s="36" t="str">
        <f t="shared" ref="K19:L19" si="19">IF(I19&gt;=1, "COMPLETED", IF(I19&gt;=0.75, "GOOD", IF(I19&gt;=0.5, "SATISFACTORY", "LOW")))</f>
        <v>LOW</v>
      </c>
      <c r="L19" s="36" t="str">
        <f t="shared" si="19"/>
        <v>LOW</v>
      </c>
      <c r="M19" s="34" t="s">
        <v>113</v>
      </c>
      <c r="N19" s="10" t="s">
        <v>114</v>
      </c>
      <c r="O19" s="36" t="s">
        <v>115</v>
      </c>
      <c r="P19" s="10">
        <v>1</v>
      </c>
      <c r="Q19" s="14"/>
      <c r="R19" s="10">
        <v>1</v>
      </c>
      <c r="S19" s="15">
        <v>100</v>
      </c>
      <c r="T19" s="10">
        <v>1</v>
      </c>
      <c r="U19" s="10">
        <v>1</v>
      </c>
      <c r="V19" s="15" t="s">
        <v>116</v>
      </c>
      <c r="W19" s="16" t="s">
        <v>117</v>
      </c>
    </row>
    <row r="20" spans="1:23" ht="15.75" customHeight="1">
      <c r="A20" s="50" t="s">
        <v>71</v>
      </c>
      <c r="B20" s="34" t="s">
        <v>118</v>
      </c>
      <c r="C20" s="36" t="s">
        <v>25</v>
      </c>
      <c r="D20" s="15">
        <v>87.9</v>
      </c>
      <c r="E20" s="15">
        <v>87.9</v>
      </c>
      <c r="F20" s="15">
        <v>91</v>
      </c>
      <c r="G20" s="15">
        <v>91</v>
      </c>
      <c r="H20" s="70">
        <v>88</v>
      </c>
      <c r="I20" s="12">
        <f t="shared" si="1"/>
        <v>0.96703296703296704</v>
      </c>
      <c r="J20" s="12">
        <f t="shared" si="2"/>
        <v>0.88</v>
      </c>
      <c r="K20" s="36" t="str">
        <f t="shared" ref="K20:L20" si="20">IF(I20&gt;=1, "COMPLETED", IF(I20&gt;=0.75, "GOOD", IF(I20&gt;=0.5, "SATISFACTORY", "LOW")))</f>
        <v>GOOD</v>
      </c>
      <c r="L20" s="36" t="str">
        <f t="shared" si="20"/>
        <v>GOOD</v>
      </c>
      <c r="M20" s="10" t="s">
        <v>119</v>
      </c>
      <c r="N20" s="10" t="s">
        <v>120</v>
      </c>
      <c r="O20" s="10" t="s">
        <v>121</v>
      </c>
      <c r="P20" s="10">
        <v>0.91</v>
      </c>
      <c r="Q20" s="14"/>
      <c r="R20" s="10">
        <v>1</v>
      </c>
      <c r="S20" s="15">
        <v>100</v>
      </c>
      <c r="T20" s="10">
        <v>1</v>
      </c>
      <c r="U20" s="10">
        <v>1</v>
      </c>
      <c r="V20" s="15" t="s">
        <v>85</v>
      </c>
      <c r="W20" s="15" t="s">
        <v>86</v>
      </c>
    </row>
    <row r="21" spans="1:23" ht="15.75" customHeight="1">
      <c r="A21" s="50" t="s">
        <v>71</v>
      </c>
      <c r="B21" s="34" t="s">
        <v>122</v>
      </c>
      <c r="C21" s="35" t="s">
        <v>40</v>
      </c>
      <c r="D21" s="36">
        <v>30000</v>
      </c>
      <c r="E21" s="36">
        <v>30000</v>
      </c>
      <c r="F21" s="36">
        <v>30000</v>
      </c>
      <c r="G21" s="36">
        <v>29111</v>
      </c>
      <c r="H21" s="36">
        <v>29612</v>
      </c>
      <c r="I21" s="12">
        <f t="shared" si="1"/>
        <v>0.98706666666666665</v>
      </c>
      <c r="J21" s="12">
        <f t="shared" si="2"/>
        <v>0.98706666666666665</v>
      </c>
      <c r="K21" s="36" t="str">
        <f t="shared" ref="K21:L21" si="21">IF(I21&gt;=1, "COMPLETED", IF(I21&gt;=0.75, "GOOD", IF(I21&gt;=0.5, "SATISFACTORY", "LOW")))</f>
        <v>GOOD</v>
      </c>
      <c r="L21" s="36" t="str">
        <f t="shared" si="21"/>
        <v>GOOD</v>
      </c>
      <c r="M21" s="36" t="s">
        <v>123</v>
      </c>
      <c r="N21" s="36" t="s">
        <v>124</v>
      </c>
      <c r="O21" s="36" t="s">
        <v>125</v>
      </c>
      <c r="P21" s="36">
        <v>29022</v>
      </c>
      <c r="Q21" s="37"/>
      <c r="R21" s="36">
        <v>30000</v>
      </c>
      <c r="S21" s="36">
        <v>30000</v>
      </c>
      <c r="T21" s="36">
        <v>30000</v>
      </c>
      <c r="U21" s="36">
        <v>30000</v>
      </c>
      <c r="V21" s="15" t="s">
        <v>76</v>
      </c>
      <c r="W21" s="15" t="s">
        <v>77</v>
      </c>
    </row>
    <row r="22" spans="1:23" ht="15.75" customHeight="1">
      <c r="A22" s="44" t="s">
        <v>71</v>
      </c>
      <c r="B22" s="34" t="s">
        <v>126</v>
      </c>
      <c r="C22" s="35" t="s">
        <v>40</v>
      </c>
      <c r="D22" s="36">
        <v>150000</v>
      </c>
      <c r="E22" s="36">
        <v>150000</v>
      </c>
      <c r="F22" s="36">
        <v>150000</v>
      </c>
      <c r="G22" s="36">
        <v>102000</v>
      </c>
      <c r="H22" s="36">
        <v>91138</v>
      </c>
      <c r="I22" s="12">
        <f t="shared" si="1"/>
        <v>0.60758666666666672</v>
      </c>
      <c r="J22" s="12">
        <f t="shared" si="2"/>
        <v>0.60758666666666672</v>
      </c>
      <c r="K22" s="36" t="str">
        <f t="shared" ref="K22:L22" si="22">IF(I22&gt;=1, "COMPLETED", IF(I22&gt;=0.75, "GOOD", IF(I22&gt;=0.5, "SATISFACTORY", "LOW")))</f>
        <v>SATISFACTORY</v>
      </c>
      <c r="L22" s="36" t="str">
        <f t="shared" si="22"/>
        <v>SATISFACTORY</v>
      </c>
      <c r="M22" s="62" t="s">
        <v>127</v>
      </c>
      <c r="N22" s="36" t="s">
        <v>128</v>
      </c>
      <c r="O22" s="36" t="s">
        <v>129</v>
      </c>
      <c r="P22" s="36" t="s">
        <v>27</v>
      </c>
      <c r="Q22" s="37"/>
      <c r="R22" s="36">
        <v>150000</v>
      </c>
      <c r="S22" s="36">
        <v>150000</v>
      </c>
      <c r="T22" s="36">
        <v>150000</v>
      </c>
      <c r="U22" s="36">
        <v>150000</v>
      </c>
      <c r="V22" s="15" t="s">
        <v>76</v>
      </c>
      <c r="W22" s="15" t="s">
        <v>77</v>
      </c>
    </row>
    <row r="23" spans="1:23" ht="15.75" customHeight="1">
      <c r="A23" s="50" t="s">
        <v>71</v>
      </c>
      <c r="B23" s="16" t="s">
        <v>130</v>
      </c>
      <c r="C23" s="35" t="s">
        <v>40</v>
      </c>
      <c r="D23" s="15">
        <v>500</v>
      </c>
      <c r="E23" s="15">
        <v>500</v>
      </c>
      <c r="F23" s="15">
        <v>50000</v>
      </c>
      <c r="G23" s="15">
        <v>52600</v>
      </c>
      <c r="H23" s="15">
        <v>527</v>
      </c>
      <c r="I23" s="12">
        <f t="shared" si="1"/>
        <v>1.0540000000000001E-2</v>
      </c>
      <c r="J23" s="12">
        <f t="shared" si="2"/>
        <v>1.3174999999999999</v>
      </c>
      <c r="K23" s="15" t="str">
        <f t="shared" ref="K23:L23" si="23">IF(I23&gt;=1, "COMPLETED", IF(I23&gt;=0.75, "GOOD", IF(I23&gt;=0.5, "SATISFACTORY", "LOW")))</f>
        <v>LOW</v>
      </c>
      <c r="L23" s="15" t="str">
        <f t="shared" si="23"/>
        <v>COMPLETED</v>
      </c>
      <c r="M23" s="15" t="s">
        <v>131</v>
      </c>
      <c r="N23" s="15" t="s">
        <v>132</v>
      </c>
      <c r="O23" s="15" t="s">
        <v>26</v>
      </c>
      <c r="P23" s="15">
        <v>600</v>
      </c>
      <c r="Q23" s="71"/>
      <c r="R23" s="15">
        <v>600</v>
      </c>
      <c r="S23" s="15">
        <v>400</v>
      </c>
      <c r="T23" s="15">
        <v>200</v>
      </c>
      <c r="U23" s="15">
        <v>200</v>
      </c>
      <c r="V23" s="15" t="s">
        <v>76</v>
      </c>
      <c r="W23" s="15" t="s">
        <v>77</v>
      </c>
    </row>
    <row r="24" spans="1:23" ht="15.75" customHeight="1">
      <c r="A24" s="50" t="s">
        <v>71</v>
      </c>
      <c r="B24" s="16" t="s">
        <v>133</v>
      </c>
      <c r="C24" s="35" t="s">
        <v>40</v>
      </c>
      <c r="D24" s="15">
        <v>250</v>
      </c>
      <c r="E24" s="15">
        <v>25000</v>
      </c>
      <c r="F24" s="15">
        <v>27200</v>
      </c>
      <c r="G24" s="15">
        <v>39600</v>
      </c>
      <c r="H24" s="72">
        <v>396</v>
      </c>
      <c r="I24" s="12">
        <f t="shared" si="1"/>
        <v>1.4558823529411765E-2</v>
      </c>
      <c r="J24" s="12">
        <f t="shared" si="2"/>
        <v>0.47653429602888087</v>
      </c>
      <c r="K24" s="15" t="str">
        <f t="shared" ref="K24:L24" si="24">IF(I24&gt;=1, "COMPLETED", IF(I24&gt;=0.75, "GOOD", IF(I24&gt;=0.5, "SATISFACTORY", "LOW")))</f>
        <v>LOW</v>
      </c>
      <c r="L24" s="15" t="str">
        <f t="shared" si="24"/>
        <v>LOW</v>
      </c>
      <c r="M24" s="15" t="s">
        <v>134</v>
      </c>
      <c r="N24" s="15" t="s">
        <v>27</v>
      </c>
      <c r="O24" s="15" t="s">
        <v>135</v>
      </c>
      <c r="P24" s="15">
        <v>296</v>
      </c>
      <c r="Q24" s="71"/>
      <c r="R24" s="15">
        <v>720</v>
      </c>
      <c r="S24" s="15">
        <v>831</v>
      </c>
      <c r="T24" s="15">
        <v>871</v>
      </c>
      <c r="U24" s="15">
        <v>951</v>
      </c>
      <c r="V24" s="15" t="s">
        <v>76</v>
      </c>
      <c r="W24" s="15" t="s">
        <v>77</v>
      </c>
    </row>
    <row r="25" spans="1:23" ht="15.75" customHeight="1">
      <c r="A25" s="7" t="s">
        <v>136</v>
      </c>
      <c r="B25" s="16" t="s">
        <v>137</v>
      </c>
      <c r="C25" s="15" t="s">
        <v>25</v>
      </c>
      <c r="D25" s="15">
        <v>67</v>
      </c>
      <c r="E25" s="15">
        <v>67</v>
      </c>
      <c r="F25" s="15">
        <v>100</v>
      </c>
      <c r="G25" s="15">
        <v>100</v>
      </c>
      <c r="H25" s="73">
        <v>40</v>
      </c>
      <c r="I25" s="12">
        <f t="shared" si="1"/>
        <v>0.4</v>
      </c>
      <c r="J25" s="12">
        <f t="shared" si="2"/>
        <v>0.4</v>
      </c>
      <c r="K25" s="15" t="str">
        <f t="shared" ref="K25:L25" si="25">IF(I25&gt;=1, "COMPLETED", IF(I25&gt;=0.75, "GOOD", IF(I25&gt;=0.5, "SATISFACTORY", "LOW")))</f>
        <v>LOW</v>
      </c>
      <c r="L25" s="15" t="str">
        <f t="shared" si="25"/>
        <v>LOW</v>
      </c>
      <c r="M25" s="72" t="s">
        <v>138</v>
      </c>
      <c r="N25" s="17" t="s">
        <v>139</v>
      </c>
      <c r="O25" s="10" t="s">
        <v>140</v>
      </c>
      <c r="P25" s="10">
        <v>1</v>
      </c>
      <c r="Q25" s="14"/>
      <c r="R25" s="10">
        <v>1</v>
      </c>
      <c r="S25" s="15">
        <v>100</v>
      </c>
      <c r="T25" s="10">
        <v>1</v>
      </c>
      <c r="U25" s="10">
        <v>1</v>
      </c>
      <c r="V25" s="15" t="s">
        <v>141</v>
      </c>
      <c r="W25" s="15" t="s">
        <v>142</v>
      </c>
    </row>
    <row r="26" spans="1:23" ht="15.75" customHeight="1">
      <c r="A26" s="7" t="s">
        <v>136</v>
      </c>
      <c r="B26" s="74" t="s">
        <v>143</v>
      </c>
      <c r="C26" s="58" t="s">
        <v>25</v>
      </c>
      <c r="D26" s="58">
        <v>40</v>
      </c>
      <c r="E26" s="58">
        <v>40</v>
      </c>
      <c r="F26" s="58">
        <v>60</v>
      </c>
      <c r="G26" s="58">
        <v>95</v>
      </c>
      <c r="H26" s="75">
        <v>78</v>
      </c>
      <c r="I26" s="12">
        <f t="shared" si="1"/>
        <v>1.3</v>
      </c>
      <c r="J26" s="12">
        <f t="shared" si="2"/>
        <v>1.1142857142857143</v>
      </c>
      <c r="K26" s="15" t="str">
        <f t="shared" ref="K26:L26" si="26">IF(I26&gt;=1, "COMPLETED", IF(I26&gt;=0.75, "GOOD", IF(I26&gt;=0.5, "SATISFACTORY", "LOW")))</f>
        <v>COMPLETED</v>
      </c>
      <c r="L26" s="15" t="str">
        <f t="shared" si="26"/>
        <v>COMPLETED</v>
      </c>
      <c r="M26" s="76" t="s">
        <v>144</v>
      </c>
      <c r="N26" s="76" t="s">
        <v>145</v>
      </c>
      <c r="O26" s="77" t="s">
        <v>146</v>
      </c>
      <c r="P26" s="77" t="s">
        <v>147</v>
      </c>
      <c r="Q26" s="78"/>
      <c r="R26" s="77">
        <v>0.65</v>
      </c>
      <c r="S26" s="58">
        <v>70</v>
      </c>
      <c r="T26" s="77">
        <v>0.75</v>
      </c>
      <c r="U26" s="77">
        <v>0.8</v>
      </c>
      <c r="V26" s="58" t="s">
        <v>148</v>
      </c>
      <c r="W26" s="58" t="s">
        <v>149</v>
      </c>
    </row>
    <row r="27" spans="1:23" ht="15.75" customHeight="1">
      <c r="A27" s="7" t="s">
        <v>136</v>
      </c>
      <c r="B27" s="34" t="s">
        <v>150</v>
      </c>
      <c r="C27" s="36" t="s">
        <v>25</v>
      </c>
      <c r="D27" s="15">
        <v>65</v>
      </c>
      <c r="E27" s="15">
        <v>65</v>
      </c>
      <c r="F27" s="15">
        <v>70</v>
      </c>
      <c r="G27" s="15">
        <v>70</v>
      </c>
      <c r="H27" s="15">
        <v>90</v>
      </c>
      <c r="I27" s="12">
        <f t="shared" si="1"/>
        <v>1.2857142857142858</v>
      </c>
      <c r="J27" s="12">
        <f t="shared" si="2"/>
        <v>1.125</v>
      </c>
      <c r="K27" s="36" t="str">
        <f t="shared" ref="K27:L27" si="27">IF(I27&gt;=1, "COMPLETED", IF(I27&gt;=0.75, "GOOD", IF(I27&gt;=0.5, "SATISFACTORY", "LOW")))</f>
        <v>COMPLETED</v>
      </c>
      <c r="L27" s="36" t="str">
        <f t="shared" si="27"/>
        <v>COMPLETED</v>
      </c>
      <c r="M27" s="10" t="s">
        <v>151</v>
      </c>
      <c r="N27" s="17" t="s">
        <v>152</v>
      </c>
      <c r="O27" s="10" t="s">
        <v>153</v>
      </c>
      <c r="P27" s="10" t="s">
        <v>154</v>
      </c>
      <c r="Q27" s="14"/>
      <c r="R27" s="10">
        <v>0.75</v>
      </c>
      <c r="S27" s="15">
        <v>80</v>
      </c>
      <c r="T27" s="10">
        <v>0.85</v>
      </c>
      <c r="U27" s="10">
        <v>0.9</v>
      </c>
      <c r="V27" s="15" t="s">
        <v>155</v>
      </c>
      <c r="W27" s="15" t="s">
        <v>156</v>
      </c>
    </row>
    <row r="28" spans="1:23" ht="15.75" customHeight="1">
      <c r="A28" s="7" t="s">
        <v>136</v>
      </c>
      <c r="B28" s="34" t="s">
        <v>157</v>
      </c>
      <c r="C28" s="36" t="s">
        <v>25</v>
      </c>
      <c r="D28" s="36">
        <v>2148</v>
      </c>
      <c r="E28" s="36">
        <v>2148</v>
      </c>
      <c r="F28" s="36">
        <v>2148</v>
      </c>
      <c r="G28" s="79" t="s">
        <v>158</v>
      </c>
      <c r="H28" s="14"/>
      <c r="I28" s="12">
        <f t="shared" si="1"/>
        <v>0</v>
      </c>
      <c r="J28" s="12">
        <f t="shared" si="2"/>
        <v>0</v>
      </c>
      <c r="K28" s="15" t="str">
        <f t="shared" ref="K28:L28" si="28">IF(I28&gt;=1, "COMPLETED", IF(I28&gt;=0.75, "GOOD", IF(I28&gt;=0.5, "SATISFACTORY", "LOW")))</f>
        <v>LOW</v>
      </c>
      <c r="L28" s="15" t="str">
        <f t="shared" si="28"/>
        <v>LOW</v>
      </c>
      <c r="M28" s="62" t="s">
        <v>159</v>
      </c>
      <c r="N28" s="62" t="s">
        <v>160</v>
      </c>
      <c r="O28" s="36" t="s">
        <v>161</v>
      </c>
      <c r="P28" s="36" t="s">
        <v>154</v>
      </c>
      <c r="Q28" s="37"/>
      <c r="R28" s="36">
        <v>2148</v>
      </c>
      <c r="S28" s="36">
        <v>3222</v>
      </c>
      <c r="T28" s="15" t="s">
        <v>162</v>
      </c>
      <c r="U28" s="15" t="s">
        <v>163</v>
      </c>
      <c r="V28" s="15" t="s">
        <v>164</v>
      </c>
      <c r="W28" s="15" t="s">
        <v>165</v>
      </c>
    </row>
    <row r="29" spans="1:23" ht="15.75" customHeight="1">
      <c r="A29" s="50" t="s">
        <v>166</v>
      </c>
      <c r="B29" s="34" t="s">
        <v>167</v>
      </c>
      <c r="C29" s="35" t="s">
        <v>40</v>
      </c>
      <c r="D29" s="36">
        <v>29674</v>
      </c>
      <c r="E29" s="36">
        <v>29674</v>
      </c>
      <c r="F29" s="62">
        <v>5934</v>
      </c>
      <c r="G29" s="62">
        <v>29674</v>
      </c>
      <c r="H29" s="62">
        <v>24924</v>
      </c>
      <c r="I29" s="12">
        <f t="shared" si="1"/>
        <v>4.2002022244691606</v>
      </c>
      <c r="J29" s="12">
        <f t="shared" si="2"/>
        <v>1.3997528922834999</v>
      </c>
      <c r="K29" s="36" t="str">
        <f t="shared" ref="K29:L29" si="29">IF(I29&gt;=1, "COMPLETED", IF(I29&gt;=0.75, "GOOD", IF(I29&gt;=0.5, "SATISFACTORY", "LOW")))</f>
        <v>COMPLETED</v>
      </c>
      <c r="L29" s="36" t="str">
        <f t="shared" si="29"/>
        <v>COMPLETED</v>
      </c>
      <c r="M29" s="62" t="s">
        <v>168</v>
      </c>
      <c r="N29" s="62" t="s">
        <v>169</v>
      </c>
      <c r="O29" s="62" t="s">
        <v>170</v>
      </c>
      <c r="P29" s="62">
        <v>15000</v>
      </c>
      <c r="Q29" s="48"/>
      <c r="R29" s="36">
        <v>11868</v>
      </c>
      <c r="S29" s="36">
        <v>17806</v>
      </c>
      <c r="T29" s="36">
        <v>23740</v>
      </c>
      <c r="U29" s="36">
        <v>29674</v>
      </c>
      <c r="V29" s="15" t="s">
        <v>164</v>
      </c>
      <c r="W29" s="15" t="s">
        <v>165</v>
      </c>
    </row>
    <row r="30" spans="1:23" ht="15.75" customHeight="1">
      <c r="A30" s="50" t="s">
        <v>166</v>
      </c>
      <c r="B30" s="34" t="s">
        <v>171</v>
      </c>
      <c r="C30" s="36" t="s">
        <v>25</v>
      </c>
      <c r="D30" s="80" t="s">
        <v>172</v>
      </c>
      <c r="E30" s="36" t="s">
        <v>172</v>
      </c>
      <c r="F30" s="15">
        <v>100</v>
      </c>
      <c r="G30" s="15">
        <v>100</v>
      </c>
      <c r="H30" s="15">
        <v>100</v>
      </c>
      <c r="I30" s="12">
        <f t="shared" si="1"/>
        <v>1</v>
      </c>
      <c r="J30" s="12">
        <f t="shared" si="2"/>
        <v>1</v>
      </c>
      <c r="K30" s="15" t="str">
        <f t="shared" ref="K30:L30" si="30">IF(I30&gt;=1, "COMPLETED", IF(I30&gt;=0.75, "GOOD", IF(I30&gt;=0.5, "SATISFACTORY", "LOW")))</f>
        <v>COMPLETED</v>
      </c>
      <c r="L30" s="36" t="str">
        <f t="shared" si="30"/>
        <v>COMPLETED</v>
      </c>
      <c r="M30" s="10" t="s">
        <v>173</v>
      </c>
      <c r="N30" s="36" t="s">
        <v>27</v>
      </c>
      <c r="O30" s="36" t="s">
        <v>27</v>
      </c>
      <c r="P30" s="10">
        <v>1</v>
      </c>
      <c r="Q30" s="14"/>
      <c r="R30" s="10">
        <v>1</v>
      </c>
      <c r="S30" s="15">
        <v>100</v>
      </c>
      <c r="T30" s="10">
        <v>1</v>
      </c>
      <c r="U30" s="10">
        <v>1</v>
      </c>
      <c r="V30" s="15" t="s">
        <v>174</v>
      </c>
      <c r="W30" s="15" t="s">
        <v>165</v>
      </c>
    </row>
    <row r="31" spans="1:23" ht="15.75" customHeight="1">
      <c r="A31" s="50" t="s">
        <v>166</v>
      </c>
      <c r="B31" s="34" t="s">
        <v>175</v>
      </c>
      <c r="C31" s="36" t="s">
        <v>25</v>
      </c>
      <c r="D31" s="36">
        <v>6546</v>
      </c>
      <c r="E31" s="36">
        <v>6546</v>
      </c>
      <c r="F31" s="15">
        <v>50</v>
      </c>
      <c r="G31" s="15">
        <v>100</v>
      </c>
      <c r="H31" s="81">
        <v>100</v>
      </c>
      <c r="I31" s="12">
        <f t="shared" si="1"/>
        <v>2</v>
      </c>
      <c r="J31" s="12">
        <f t="shared" si="2"/>
        <v>2</v>
      </c>
      <c r="K31" s="36" t="str">
        <f t="shared" ref="K31:L31" si="31">IF(I31&gt;=1, "COMPLETED", IF(I31&gt;=0.75, "GOOD", IF(I31&gt;=0.5, "SATISFACTORY", "LOW")))</f>
        <v>COMPLETED</v>
      </c>
      <c r="L31" s="36" t="str">
        <f t="shared" si="31"/>
        <v>COMPLETED</v>
      </c>
      <c r="M31" s="10" t="s">
        <v>176</v>
      </c>
      <c r="N31" s="82" t="s">
        <v>177</v>
      </c>
      <c r="O31" s="36" t="s">
        <v>178</v>
      </c>
      <c r="P31" s="10">
        <v>1</v>
      </c>
      <c r="Q31" s="14"/>
      <c r="R31" s="10">
        <v>0.5</v>
      </c>
      <c r="S31" s="15">
        <v>50</v>
      </c>
      <c r="T31" s="10">
        <v>0.5</v>
      </c>
      <c r="U31" s="10">
        <v>0.5</v>
      </c>
      <c r="V31" s="15" t="s">
        <v>179</v>
      </c>
      <c r="W31" s="15" t="s">
        <v>165</v>
      </c>
    </row>
    <row r="32" spans="1:23" ht="15.75" customHeight="1">
      <c r="A32" s="50" t="s">
        <v>166</v>
      </c>
      <c r="B32" s="83" t="s">
        <v>180</v>
      </c>
      <c r="C32" s="35" t="s">
        <v>40</v>
      </c>
      <c r="D32" s="36">
        <v>46526</v>
      </c>
      <c r="E32" s="36">
        <v>46526</v>
      </c>
      <c r="F32" s="36">
        <v>6000</v>
      </c>
      <c r="G32" s="36">
        <v>8000</v>
      </c>
      <c r="H32" s="84">
        <v>8512</v>
      </c>
      <c r="I32" s="12">
        <f t="shared" si="1"/>
        <v>1.4186666666666667</v>
      </c>
      <c r="J32" s="12">
        <f t="shared" si="2"/>
        <v>1.4186666666666667</v>
      </c>
      <c r="K32" s="15" t="str">
        <f t="shared" ref="K32:L32" si="32">IF(I32&gt;=1, "COMPLETED", IF(I32&gt;=0.75, "GOOD", IF(I32&gt;=0.5, "SATISFACTORY", "LOW")))</f>
        <v>COMPLETED</v>
      </c>
      <c r="L32" s="15" t="str">
        <f t="shared" si="32"/>
        <v>COMPLETED</v>
      </c>
      <c r="M32" s="36" t="s">
        <v>181</v>
      </c>
      <c r="N32" s="36" t="s">
        <v>182</v>
      </c>
      <c r="O32" s="36" t="s">
        <v>183</v>
      </c>
      <c r="P32" s="36">
        <v>6000</v>
      </c>
      <c r="Q32" s="37"/>
      <c r="R32" s="36">
        <v>6000</v>
      </c>
      <c r="S32" s="36">
        <v>6000</v>
      </c>
      <c r="T32" s="36">
        <v>6000</v>
      </c>
      <c r="U32" s="36">
        <v>6000</v>
      </c>
      <c r="V32" s="15" t="s">
        <v>184</v>
      </c>
      <c r="W32" s="15" t="s">
        <v>165</v>
      </c>
    </row>
    <row r="33" spans="1:23" ht="15.75" customHeight="1">
      <c r="A33" s="50" t="s">
        <v>166</v>
      </c>
      <c r="B33" s="34" t="s">
        <v>185</v>
      </c>
      <c r="C33" s="35" t="s">
        <v>40</v>
      </c>
      <c r="D33" s="36">
        <v>1500</v>
      </c>
      <c r="E33" s="36">
        <v>1500</v>
      </c>
      <c r="F33" s="36">
        <v>2500</v>
      </c>
      <c r="G33" s="36">
        <v>6419</v>
      </c>
      <c r="H33" s="84">
        <v>6419</v>
      </c>
      <c r="I33" s="12">
        <f t="shared" si="1"/>
        <v>2.5676000000000001</v>
      </c>
      <c r="J33" s="12">
        <f t="shared" si="2"/>
        <v>1.2838000000000001</v>
      </c>
      <c r="K33" s="36" t="str">
        <f t="shared" ref="K33:L33" si="33">IF(I33&gt;=1, "COMPLETED", IF(I33&gt;=0.75, "GOOD", IF(I33&gt;=0.5, "SATISFACTORY", "LOW")))</f>
        <v>COMPLETED</v>
      </c>
      <c r="L33" s="36" t="str">
        <f t="shared" si="33"/>
        <v>COMPLETED</v>
      </c>
      <c r="M33" s="36" t="s">
        <v>186</v>
      </c>
      <c r="N33" s="36" t="s">
        <v>187</v>
      </c>
      <c r="O33" s="36" t="s">
        <v>188</v>
      </c>
      <c r="P33" s="36">
        <v>2500</v>
      </c>
      <c r="Q33" s="37"/>
      <c r="R33" s="36">
        <v>3500</v>
      </c>
      <c r="S33" s="36">
        <v>5000</v>
      </c>
      <c r="T33" s="36">
        <v>6250</v>
      </c>
      <c r="U33" s="36">
        <v>7500</v>
      </c>
      <c r="V33" s="15" t="s">
        <v>184</v>
      </c>
      <c r="W33" s="15" t="s">
        <v>165</v>
      </c>
    </row>
    <row r="34" spans="1:23" ht="15.75" customHeight="1">
      <c r="A34" s="50" t="s">
        <v>166</v>
      </c>
      <c r="B34" s="16" t="s">
        <v>189</v>
      </c>
      <c r="C34" s="35" t="s">
        <v>40</v>
      </c>
      <c r="D34" s="36">
        <v>7645</v>
      </c>
      <c r="E34" s="36">
        <v>7645</v>
      </c>
      <c r="F34" s="36">
        <v>2500</v>
      </c>
      <c r="G34" s="72">
        <v>50000</v>
      </c>
      <c r="H34" s="85">
        <v>530</v>
      </c>
      <c r="I34" s="12">
        <f t="shared" si="1"/>
        <v>0.21199999999999999</v>
      </c>
      <c r="J34" s="12">
        <f t="shared" si="2"/>
        <v>7.571428571428572E-2</v>
      </c>
      <c r="K34" s="15" t="str">
        <f t="shared" ref="K34:L34" si="34">IF(I34&gt;=1, "COMPLETED", IF(I34&gt;=0.75, "GOOD", IF(I34&gt;=0.5, "SATISFACTORY", "LOW")))</f>
        <v>LOW</v>
      </c>
      <c r="L34" s="15" t="str">
        <f t="shared" si="34"/>
        <v>LOW</v>
      </c>
      <c r="M34" s="86" t="s">
        <v>190</v>
      </c>
      <c r="N34" s="86" t="s">
        <v>191</v>
      </c>
      <c r="O34" s="86" t="s">
        <v>192</v>
      </c>
      <c r="P34" s="86" t="s">
        <v>193</v>
      </c>
      <c r="Q34" s="87"/>
      <c r="R34" s="15" t="s">
        <v>194</v>
      </c>
      <c r="S34" s="36">
        <v>7000</v>
      </c>
      <c r="T34" s="15" t="s">
        <v>195</v>
      </c>
      <c r="U34" s="15" t="s">
        <v>196</v>
      </c>
      <c r="V34" s="15" t="s">
        <v>164</v>
      </c>
      <c r="W34" s="15" t="s">
        <v>165</v>
      </c>
    </row>
    <row r="35" spans="1:23" ht="15.75" customHeight="1">
      <c r="A35" s="50" t="s">
        <v>166</v>
      </c>
      <c r="B35" s="8" t="s">
        <v>197</v>
      </c>
      <c r="C35" s="36" t="s">
        <v>25</v>
      </c>
      <c r="D35" s="15">
        <v>80</v>
      </c>
      <c r="E35" s="15">
        <v>80</v>
      </c>
      <c r="F35" s="15">
        <v>80</v>
      </c>
      <c r="G35" s="15">
        <v>80</v>
      </c>
      <c r="H35" s="88">
        <v>94.3</v>
      </c>
      <c r="I35" s="12">
        <f t="shared" si="1"/>
        <v>1.17875</v>
      </c>
      <c r="J35" s="12">
        <f t="shared" si="2"/>
        <v>1.0477777777777777</v>
      </c>
      <c r="K35" s="13" t="str">
        <f t="shared" ref="K35:L35" si="35">IF(I35&gt;=1, "COMPLETED", IF(I35&gt;=0.75, "GOOD", IF(I35&gt;=0.5, "SATISFACTORY", "LOW")))</f>
        <v>COMPLETED</v>
      </c>
      <c r="L35" s="13" t="str">
        <f t="shared" si="35"/>
        <v>COMPLETED</v>
      </c>
      <c r="M35" s="13" t="s">
        <v>198</v>
      </c>
      <c r="N35" s="10" t="s">
        <v>199</v>
      </c>
      <c r="O35" s="13" t="s">
        <v>200</v>
      </c>
      <c r="P35" s="10">
        <v>0.8</v>
      </c>
      <c r="Q35" s="14"/>
      <c r="R35" s="10">
        <v>0.8</v>
      </c>
      <c r="S35" s="15">
        <v>90</v>
      </c>
      <c r="T35" s="10">
        <v>1</v>
      </c>
      <c r="U35" s="10">
        <v>1</v>
      </c>
      <c r="V35" s="15" t="s">
        <v>201</v>
      </c>
      <c r="W35" s="15" t="s">
        <v>165</v>
      </c>
    </row>
    <row r="36" spans="1:23" ht="15.75" customHeight="1">
      <c r="A36" s="50" t="s">
        <v>166</v>
      </c>
      <c r="B36" s="34" t="s">
        <v>202</v>
      </c>
      <c r="C36" s="35" t="s">
        <v>40</v>
      </c>
      <c r="D36" s="36">
        <v>5263</v>
      </c>
      <c r="E36" s="36">
        <v>5263</v>
      </c>
      <c r="F36" s="36">
        <v>6000</v>
      </c>
      <c r="G36" s="36">
        <v>15000</v>
      </c>
      <c r="H36" s="36">
        <v>6789</v>
      </c>
      <c r="I36" s="12">
        <f t="shared" si="1"/>
        <v>1.1315</v>
      </c>
      <c r="J36" s="12">
        <f t="shared" si="2"/>
        <v>1.0057777777777779</v>
      </c>
      <c r="K36" s="36" t="str">
        <f t="shared" ref="K36:L36" si="36">IF(I36&gt;=1, "COMPLETED", IF(I36&gt;=0.75, "GOOD", IF(I36&gt;=0.5, "SATISFACTORY", "LOW")))</f>
        <v>COMPLETED</v>
      </c>
      <c r="L36" s="36" t="str">
        <f t="shared" si="36"/>
        <v>COMPLETED</v>
      </c>
      <c r="M36" s="36" t="s">
        <v>203</v>
      </c>
      <c r="N36" s="36" t="s">
        <v>204</v>
      </c>
      <c r="O36" s="36" t="s">
        <v>125</v>
      </c>
      <c r="P36" s="36">
        <v>15000</v>
      </c>
      <c r="Q36" s="37"/>
      <c r="R36" s="36">
        <v>6250</v>
      </c>
      <c r="S36" s="36">
        <v>6750</v>
      </c>
      <c r="T36" s="36">
        <v>7200</v>
      </c>
      <c r="U36" s="36">
        <v>7568</v>
      </c>
      <c r="V36" s="15" t="s">
        <v>76</v>
      </c>
      <c r="W36" s="15" t="s">
        <v>165</v>
      </c>
    </row>
    <row r="37" spans="1:23" ht="15.75" customHeight="1">
      <c r="A37" s="50" t="s">
        <v>166</v>
      </c>
      <c r="B37" s="34" t="s">
        <v>205</v>
      </c>
      <c r="C37" s="35" t="s">
        <v>40</v>
      </c>
      <c r="D37" s="36">
        <v>2280</v>
      </c>
      <c r="E37" s="36">
        <v>2280</v>
      </c>
      <c r="F37" s="36">
        <v>2280</v>
      </c>
      <c r="G37" s="36">
        <v>2000</v>
      </c>
      <c r="H37" s="36">
        <v>1777</v>
      </c>
      <c r="I37" s="12">
        <f t="shared" si="1"/>
        <v>0.77938596491228074</v>
      </c>
      <c r="J37" s="12">
        <f t="shared" si="2"/>
        <v>0.77938596491228074</v>
      </c>
      <c r="K37" s="15" t="str">
        <f t="shared" ref="K37:L37" si="37">IF(I37&gt;=1, "COMPLETED", IF(I37&gt;=0.75, "GOOD", IF(I37&gt;=0.5, "SATISFACTORY", "LOW")))</f>
        <v>GOOD</v>
      </c>
      <c r="L37" s="15" t="str">
        <f t="shared" si="37"/>
        <v>GOOD</v>
      </c>
      <c r="M37" s="89" t="s">
        <v>206</v>
      </c>
      <c r="N37" s="90" t="s">
        <v>207</v>
      </c>
      <c r="O37" s="89" t="s">
        <v>208</v>
      </c>
      <c r="P37" s="36">
        <v>2000</v>
      </c>
      <c r="Q37" s="37"/>
      <c r="R37" s="36">
        <v>2280</v>
      </c>
      <c r="S37" s="36">
        <v>2280</v>
      </c>
      <c r="T37" s="36">
        <v>2280</v>
      </c>
      <c r="U37" s="36">
        <v>2280</v>
      </c>
      <c r="V37" s="15" t="s">
        <v>76</v>
      </c>
      <c r="W37" s="15" t="s">
        <v>77</v>
      </c>
    </row>
    <row r="38" spans="1:23" ht="15.75" customHeight="1">
      <c r="A38" s="50" t="s">
        <v>166</v>
      </c>
      <c r="B38" s="34" t="s">
        <v>209</v>
      </c>
      <c r="C38" s="36" t="s">
        <v>25</v>
      </c>
      <c r="D38" s="36">
        <v>4000</v>
      </c>
      <c r="E38" s="91">
        <v>4000</v>
      </c>
      <c r="F38" s="15">
        <v>100</v>
      </c>
      <c r="G38" s="12" t="s">
        <v>210</v>
      </c>
      <c r="H38" s="15">
        <v>1173</v>
      </c>
      <c r="I38" s="12">
        <f t="shared" si="1"/>
        <v>11.73</v>
      </c>
      <c r="J38" s="12">
        <f t="shared" si="2"/>
        <v>11.73</v>
      </c>
      <c r="K38" s="15" t="str">
        <f t="shared" ref="K38:L38" si="38">IF(I38&gt;=1, "COMPLETED", IF(I38&gt;=0.75, "GOOD", IF(I38&gt;=0.5, "SATISFACTORY", "LOW")))</f>
        <v>COMPLETED</v>
      </c>
      <c r="L38" s="15" t="str">
        <f t="shared" si="38"/>
        <v>COMPLETED</v>
      </c>
      <c r="M38" s="36" t="s">
        <v>211</v>
      </c>
      <c r="N38" s="10" t="s">
        <v>212</v>
      </c>
      <c r="O38" s="10" t="s">
        <v>213</v>
      </c>
      <c r="P38" s="82">
        <v>6000</v>
      </c>
      <c r="Q38" s="92"/>
      <c r="R38" s="10">
        <v>1</v>
      </c>
      <c r="S38" s="15">
        <v>100</v>
      </c>
      <c r="T38" s="10">
        <v>1</v>
      </c>
      <c r="U38" s="10">
        <v>1</v>
      </c>
      <c r="V38" s="15" t="s">
        <v>214</v>
      </c>
      <c r="W38" s="15" t="s">
        <v>215</v>
      </c>
    </row>
    <row r="39" spans="1:23" ht="15.75" customHeight="1">
      <c r="A39" s="50" t="s">
        <v>216</v>
      </c>
      <c r="B39" s="93" t="s">
        <v>217</v>
      </c>
      <c r="C39" s="35" t="s">
        <v>40</v>
      </c>
      <c r="D39" s="36">
        <v>1259782</v>
      </c>
      <c r="E39" s="36">
        <v>1259782</v>
      </c>
      <c r="F39" s="36">
        <v>1600000</v>
      </c>
      <c r="G39" s="94" t="s">
        <v>218</v>
      </c>
      <c r="H39" s="95">
        <v>1259643</v>
      </c>
      <c r="I39" s="12">
        <f t="shared" si="1"/>
        <v>0.78727687499999999</v>
      </c>
      <c r="J39" s="12">
        <f t="shared" si="2"/>
        <v>0.96895615384615386</v>
      </c>
      <c r="K39" s="15" t="str">
        <f t="shared" ref="K39:L39" si="39">IF(I39&gt;=1, "COMPLETED", IF(I39&gt;=0.75, "GOOD", IF(I39&gt;=0.5, "SATISFACTORY", "LOW")))</f>
        <v>GOOD</v>
      </c>
      <c r="L39" s="15" t="str">
        <f t="shared" si="39"/>
        <v>GOOD</v>
      </c>
      <c r="M39" s="36" t="s">
        <v>219</v>
      </c>
      <c r="N39" s="36" t="s">
        <v>220</v>
      </c>
      <c r="O39" s="36" t="s">
        <v>27</v>
      </c>
      <c r="P39" s="36">
        <v>1600000</v>
      </c>
      <c r="Q39" s="37"/>
      <c r="R39" s="43">
        <v>1400000</v>
      </c>
      <c r="S39" s="36">
        <v>1300000</v>
      </c>
      <c r="T39" s="43">
        <v>1150000</v>
      </c>
      <c r="U39" s="36">
        <v>1100000</v>
      </c>
      <c r="V39" s="15" t="s">
        <v>221</v>
      </c>
      <c r="W39" s="15" t="s">
        <v>222</v>
      </c>
    </row>
    <row r="40" spans="1:23" ht="15.75" customHeight="1">
      <c r="A40" s="50" t="s">
        <v>216</v>
      </c>
      <c r="B40" s="16" t="s">
        <v>223</v>
      </c>
      <c r="C40" s="35" t="s">
        <v>40</v>
      </c>
      <c r="D40" s="15">
        <v>326</v>
      </c>
      <c r="E40" s="15">
        <v>326</v>
      </c>
      <c r="F40" s="36">
        <v>1000</v>
      </c>
      <c r="G40" s="38">
        <v>100000</v>
      </c>
      <c r="H40" s="73">
        <v>522</v>
      </c>
      <c r="I40" s="12">
        <f t="shared" si="1"/>
        <v>0.52200000000000002</v>
      </c>
      <c r="J40" s="12">
        <f t="shared" si="2"/>
        <v>0.38666666666666666</v>
      </c>
      <c r="K40" s="15" t="str">
        <f t="shared" ref="K40:L40" si="40">IF(I40&gt;=1, "COMPLETED", IF(I40&gt;=0.75, "GOOD", IF(I40&gt;=0.5, "SATISFACTORY", "LOW")))</f>
        <v>SATISFACTORY</v>
      </c>
      <c r="L40" s="15" t="str">
        <f t="shared" si="40"/>
        <v>LOW</v>
      </c>
      <c r="M40" s="36" t="s">
        <v>224</v>
      </c>
      <c r="N40" s="36" t="s">
        <v>27</v>
      </c>
      <c r="O40" s="36" t="s">
        <v>27</v>
      </c>
      <c r="P40" s="36">
        <v>1000</v>
      </c>
      <c r="Q40" s="37"/>
      <c r="R40" s="36">
        <v>1200</v>
      </c>
      <c r="S40" s="36">
        <v>1350</v>
      </c>
      <c r="T40" s="36">
        <v>1400</v>
      </c>
      <c r="U40" s="36">
        <v>1139</v>
      </c>
      <c r="V40" s="15" t="s">
        <v>225</v>
      </c>
      <c r="W40" s="15" t="s">
        <v>226</v>
      </c>
    </row>
    <row r="41" spans="1:23" ht="15.75" customHeight="1">
      <c r="A41" s="50" t="s">
        <v>216</v>
      </c>
      <c r="B41" s="8" t="s">
        <v>227</v>
      </c>
      <c r="C41" s="13" t="s">
        <v>25</v>
      </c>
      <c r="D41" s="15">
        <v>100</v>
      </c>
      <c r="E41" s="15">
        <v>100</v>
      </c>
      <c r="F41" s="15">
        <v>100</v>
      </c>
      <c r="G41" s="15">
        <v>100</v>
      </c>
      <c r="H41" s="15">
        <v>100</v>
      </c>
      <c r="I41" s="12">
        <f t="shared" si="1"/>
        <v>1</v>
      </c>
      <c r="J41" s="12">
        <f t="shared" si="2"/>
        <v>1</v>
      </c>
      <c r="K41" s="36" t="str">
        <f t="shared" ref="K41:L41" si="41">IF(I41&gt;=1, "COMPLETED", IF(I41&gt;=0.75, "GOOD", IF(I41&gt;=0.5, "SATISFACTORY", "LOW")))</f>
        <v>COMPLETED</v>
      </c>
      <c r="L41" s="36" t="str">
        <f t="shared" si="41"/>
        <v>COMPLETED</v>
      </c>
      <c r="M41" s="36" t="s">
        <v>228</v>
      </c>
      <c r="N41" s="10" t="s">
        <v>27</v>
      </c>
      <c r="O41" s="10" t="s">
        <v>229</v>
      </c>
      <c r="P41" s="10">
        <v>1</v>
      </c>
      <c r="Q41" s="14"/>
      <c r="R41" s="10">
        <v>1</v>
      </c>
      <c r="S41" s="15">
        <v>100</v>
      </c>
      <c r="T41" s="10">
        <v>1</v>
      </c>
      <c r="U41" s="10">
        <v>1</v>
      </c>
      <c r="V41" s="15" t="s">
        <v>230</v>
      </c>
      <c r="W41" s="15" t="s">
        <v>231</v>
      </c>
    </row>
    <row r="42" spans="1:23" ht="409.5">
      <c r="A42" s="50" t="s">
        <v>216</v>
      </c>
      <c r="B42" s="96" t="s">
        <v>232</v>
      </c>
      <c r="C42" s="21" t="s">
        <v>25</v>
      </c>
      <c r="D42" s="97">
        <v>100</v>
      </c>
      <c r="E42" s="97">
        <v>100</v>
      </c>
      <c r="F42" s="24">
        <v>100</v>
      </c>
      <c r="G42" s="24">
        <v>100</v>
      </c>
      <c r="H42" s="97">
        <v>100</v>
      </c>
      <c r="I42" s="12">
        <f t="shared" si="1"/>
        <v>1</v>
      </c>
      <c r="J42" s="12">
        <f t="shared" si="2"/>
        <v>1</v>
      </c>
      <c r="K42" s="36" t="str">
        <f t="shared" ref="K42:L42" si="42">IF(I42&gt;=1, "COMPLETED", IF(I42&gt;=0.75, "GOOD", IF(I42&gt;=0.5, "SATISFACTORY", "LOW")))</f>
        <v>COMPLETED</v>
      </c>
      <c r="L42" s="36" t="str">
        <f t="shared" si="42"/>
        <v>COMPLETED</v>
      </c>
      <c r="M42" s="98" t="s">
        <v>233</v>
      </c>
      <c r="N42" s="99" t="s">
        <v>26</v>
      </c>
      <c r="O42" s="99" t="s">
        <v>26</v>
      </c>
      <c r="P42" s="99">
        <v>1</v>
      </c>
      <c r="Q42" s="100"/>
      <c r="R42" s="99">
        <v>1</v>
      </c>
      <c r="S42" s="24">
        <v>100</v>
      </c>
      <c r="T42" s="99">
        <v>1</v>
      </c>
      <c r="U42" s="24" t="s">
        <v>234</v>
      </c>
      <c r="V42" s="24" t="s">
        <v>235</v>
      </c>
      <c r="W42" s="24" t="s">
        <v>226</v>
      </c>
    </row>
    <row r="43" spans="1:23" ht="226.8">
      <c r="A43" s="50" t="s">
        <v>216</v>
      </c>
      <c r="B43" s="25" t="s">
        <v>236</v>
      </c>
      <c r="C43" s="32" t="s">
        <v>25</v>
      </c>
      <c r="D43" s="32">
        <v>50</v>
      </c>
      <c r="E43" s="32">
        <v>50</v>
      </c>
      <c r="F43" s="32">
        <v>65</v>
      </c>
      <c r="G43" s="32">
        <v>65</v>
      </c>
      <c r="H43" s="32">
        <v>71</v>
      </c>
      <c r="I43" s="12">
        <f t="shared" si="1"/>
        <v>1.0923076923076922</v>
      </c>
      <c r="J43" s="12">
        <f t="shared" si="2"/>
        <v>0.83529411764705885</v>
      </c>
      <c r="K43" s="15" t="str">
        <f t="shared" ref="K43:L43" si="43">IF(I43&gt;=1, "COMPLETED", IF(I43&gt;=0.75, "GOOD", IF(I43&gt;=0.5, "SATISFACTORY", "LOW")))</f>
        <v>COMPLETED</v>
      </c>
      <c r="L43" s="15" t="str">
        <f t="shared" si="43"/>
        <v>GOOD</v>
      </c>
      <c r="M43" s="101" t="s">
        <v>237</v>
      </c>
      <c r="N43" s="102" t="s">
        <v>27</v>
      </c>
      <c r="O43" s="103" t="s">
        <v>27</v>
      </c>
      <c r="P43" s="102">
        <v>0.75</v>
      </c>
      <c r="Q43" s="104"/>
      <c r="R43" s="102">
        <v>0.75</v>
      </c>
      <c r="S43" s="32">
        <v>85</v>
      </c>
      <c r="T43" s="102">
        <v>0.9</v>
      </c>
      <c r="U43" s="102">
        <v>1</v>
      </c>
      <c r="V43" s="32" t="s">
        <v>238</v>
      </c>
      <c r="W43" s="32" t="s">
        <v>239</v>
      </c>
    </row>
    <row r="44" spans="1:23" ht="222.6">
      <c r="A44" s="50" t="s">
        <v>216</v>
      </c>
      <c r="B44" s="16" t="s">
        <v>240</v>
      </c>
      <c r="C44" s="15" t="s">
        <v>25</v>
      </c>
      <c r="D44" s="15">
        <v>89</v>
      </c>
      <c r="E44" s="15">
        <v>89</v>
      </c>
      <c r="F44" s="15">
        <v>95</v>
      </c>
      <c r="G44" s="15">
        <v>100</v>
      </c>
      <c r="H44" s="15">
        <v>98</v>
      </c>
      <c r="I44" s="12">
        <f t="shared" si="1"/>
        <v>1.0315789473684212</v>
      </c>
      <c r="J44" s="12">
        <f t="shared" si="2"/>
        <v>0.98</v>
      </c>
      <c r="K44" s="15" t="str">
        <f t="shared" ref="K44:L44" si="44">IF(I44&gt;=1, "COMPLETED", IF(I44&gt;=0.75, "GOOD", IF(I44&gt;=0.5, "SATISFACTORY", "LOW")))</f>
        <v>COMPLETED</v>
      </c>
      <c r="L44" s="15" t="str">
        <f t="shared" si="44"/>
        <v>GOOD</v>
      </c>
      <c r="M44" s="10" t="s">
        <v>241</v>
      </c>
      <c r="N44" s="105" t="s">
        <v>242</v>
      </c>
      <c r="O44" s="106"/>
      <c r="P44" s="10">
        <v>1</v>
      </c>
      <c r="Q44" s="14"/>
      <c r="R44" s="10">
        <v>1</v>
      </c>
      <c r="S44" s="15">
        <v>100</v>
      </c>
      <c r="T44" s="10">
        <v>1</v>
      </c>
      <c r="U44" s="10">
        <v>1</v>
      </c>
      <c r="V44" s="15" t="s">
        <v>243</v>
      </c>
      <c r="W44" s="15" t="s">
        <v>226</v>
      </c>
    </row>
    <row r="45" spans="1:23" ht="222.6">
      <c r="A45" s="50" t="s">
        <v>216</v>
      </c>
      <c r="B45" s="16" t="s">
        <v>244</v>
      </c>
      <c r="C45" s="35" t="s">
        <v>40</v>
      </c>
      <c r="D45" s="36">
        <v>82682</v>
      </c>
      <c r="E45" s="36">
        <v>82682</v>
      </c>
      <c r="F45" s="36">
        <v>137509</v>
      </c>
      <c r="G45" s="36">
        <v>137509</v>
      </c>
      <c r="H45" s="36">
        <v>129730</v>
      </c>
      <c r="I45" s="12">
        <f t="shared" si="1"/>
        <v>0.94342915736424526</v>
      </c>
      <c r="J45" s="12">
        <f t="shared" si="2"/>
        <v>0.28828888888888887</v>
      </c>
      <c r="K45" s="15" t="str">
        <f t="shared" ref="K45:L45" si="45">IF(I45&gt;=1, "COMPLETED", IF(I45&gt;=0.75, "GOOD", IF(I45&gt;=0.5, "SATISFACTORY", "LOW")))</f>
        <v>GOOD</v>
      </c>
      <c r="L45" s="15" t="str">
        <f t="shared" si="45"/>
        <v>LOW</v>
      </c>
      <c r="M45" s="34" t="s">
        <v>245</v>
      </c>
      <c r="N45" s="107"/>
      <c r="O45" s="108"/>
      <c r="P45" s="36">
        <v>300000</v>
      </c>
      <c r="Q45" s="37"/>
      <c r="R45" s="36">
        <v>300000</v>
      </c>
      <c r="S45" s="36">
        <v>450000</v>
      </c>
      <c r="T45" s="36">
        <v>600000</v>
      </c>
      <c r="U45" s="36">
        <v>750000</v>
      </c>
      <c r="V45" s="15" t="s">
        <v>246</v>
      </c>
      <c r="W45" s="15" t="s">
        <v>247</v>
      </c>
    </row>
    <row r="46" spans="1:23" ht="409.5">
      <c r="A46" s="50" t="s">
        <v>216</v>
      </c>
      <c r="B46" s="16" t="s">
        <v>248</v>
      </c>
      <c r="C46" s="35" t="s">
        <v>40</v>
      </c>
      <c r="D46" s="36">
        <v>135619</v>
      </c>
      <c r="E46" s="36">
        <v>135619</v>
      </c>
      <c r="F46" s="36">
        <v>143501</v>
      </c>
      <c r="G46" s="36">
        <v>143501</v>
      </c>
      <c r="H46" s="36">
        <v>161445</v>
      </c>
      <c r="I46" s="12">
        <f t="shared" si="1"/>
        <v>1.1250444247775278</v>
      </c>
      <c r="J46" s="12">
        <f t="shared" si="2"/>
        <v>1.0136815139452238</v>
      </c>
      <c r="K46" s="15" t="str">
        <f t="shared" ref="K46:L46" si="46">IF(I46&gt;=1, "COMPLETED", IF(I46&gt;=0.75, "GOOD", IF(I46&gt;=0.5, "SATISFACTORY", "LOW")))</f>
        <v>COMPLETED</v>
      </c>
      <c r="L46" s="15" t="str">
        <f t="shared" si="46"/>
        <v>COMPLETED</v>
      </c>
      <c r="M46" s="34" t="s">
        <v>249</v>
      </c>
      <c r="N46" s="34" t="s">
        <v>250</v>
      </c>
      <c r="O46" s="34" t="s">
        <v>251</v>
      </c>
      <c r="P46" s="36">
        <v>151383</v>
      </c>
      <c r="Q46" s="37"/>
      <c r="R46" s="36">
        <v>151383</v>
      </c>
      <c r="S46" s="36">
        <v>159266</v>
      </c>
      <c r="T46" s="36">
        <v>167148</v>
      </c>
      <c r="U46" s="36">
        <v>175031</v>
      </c>
      <c r="V46" s="15" t="s">
        <v>252</v>
      </c>
      <c r="W46" s="15" t="s">
        <v>253</v>
      </c>
    </row>
    <row r="47" spans="1:23" ht="210.6">
      <c r="A47" s="50" t="s">
        <v>254</v>
      </c>
      <c r="B47" s="16" t="s">
        <v>255</v>
      </c>
      <c r="C47" s="15" t="s">
        <v>25</v>
      </c>
      <c r="D47" s="15">
        <v>27.4</v>
      </c>
      <c r="E47" s="15">
        <v>27.4</v>
      </c>
      <c r="F47" s="15">
        <v>25</v>
      </c>
      <c r="G47" s="15">
        <v>25</v>
      </c>
      <c r="H47" s="15">
        <v>27.4</v>
      </c>
      <c r="I47" s="12">
        <f t="shared" si="1"/>
        <v>1.0959999999999999</v>
      </c>
      <c r="J47" s="12">
        <f t="shared" si="2"/>
        <v>1.4421052631578946</v>
      </c>
      <c r="K47" s="15" t="str">
        <f t="shared" ref="K47:L47" si="47">IF(I47&gt;=1, "COMPLETED", IF(I47&gt;=0.75, "GOOD", IF(I47&gt;=0.5, "SATISFACTORY", "LOW")))</f>
        <v>COMPLETED</v>
      </c>
      <c r="L47" s="15" t="str">
        <f t="shared" si="47"/>
        <v>COMPLETED</v>
      </c>
      <c r="M47" s="10" t="s">
        <v>256</v>
      </c>
      <c r="N47" s="10" t="s">
        <v>257</v>
      </c>
      <c r="O47" s="10" t="s">
        <v>153</v>
      </c>
      <c r="P47" s="10">
        <v>0.25</v>
      </c>
      <c r="Q47" s="14"/>
      <c r="R47" s="10">
        <v>0.22</v>
      </c>
      <c r="S47" s="15">
        <v>19</v>
      </c>
      <c r="T47" s="10">
        <v>0.16</v>
      </c>
      <c r="U47" s="10">
        <v>0.14000000000000001</v>
      </c>
      <c r="V47" s="15" t="s">
        <v>258</v>
      </c>
      <c r="W47" s="15" t="s">
        <v>37</v>
      </c>
    </row>
    <row r="48" spans="1:23" ht="210.6">
      <c r="A48" s="50" t="s">
        <v>254</v>
      </c>
      <c r="B48" s="16" t="s">
        <v>259</v>
      </c>
      <c r="C48" s="15" t="s">
        <v>260</v>
      </c>
      <c r="D48" s="15">
        <v>5.4</v>
      </c>
      <c r="E48" s="15">
        <v>5.4</v>
      </c>
      <c r="F48" s="15">
        <v>5</v>
      </c>
      <c r="G48" s="15">
        <v>5</v>
      </c>
      <c r="H48" s="15">
        <v>5.4</v>
      </c>
      <c r="I48" s="12">
        <f t="shared" si="1"/>
        <v>1.08</v>
      </c>
      <c r="J48" s="12">
        <f t="shared" si="2"/>
        <v>1.35</v>
      </c>
      <c r="K48" s="15" t="str">
        <f t="shared" ref="K48:L48" si="48">IF(I48&gt;=1, "COMPLETED", IF(I48&gt;=0.75, "GOOD", IF(I48&gt;=0.5, "SATISFACTORY", "LOW")))</f>
        <v>COMPLETED</v>
      </c>
      <c r="L48" s="15" t="str">
        <f t="shared" si="48"/>
        <v>COMPLETED</v>
      </c>
      <c r="M48" s="10" t="s">
        <v>261</v>
      </c>
      <c r="N48" s="10" t="s">
        <v>257</v>
      </c>
      <c r="O48" s="10" t="s">
        <v>153</v>
      </c>
      <c r="P48" s="10">
        <v>0.05</v>
      </c>
      <c r="Q48" s="14"/>
      <c r="R48" s="10">
        <v>4.4999999999999998E-2</v>
      </c>
      <c r="S48" s="15">
        <v>4</v>
      </c>
      <c r="T48" s="10">
        <v>3.5000000000000003E-2</v>
      </c>
      <c r="U48" s="10">
        <v>0.03</v>
      </c>
      <c r="V48" s="15" t="s">
        <v>258</v>
      </c>
      <c r="W48" s="15" t="s">
        <v>262</v>
      </c>
    </row>
    <row r="49" spans="1:23" ht="275.39999999999998">
      <c r="A49" s="50" t="s">
        <v>254</v>
      </c>
      <c r="B49" s="18" t="s">
        <v>263</v>
      </c>
      <c r="C49" s="24" t="s">
        <v>25</v>
      </c>
      <c r="D49" s="24">
        <v>10</v>
      </c>
      <c r="E49" s="24">
        <v>10</v>
      </c>
      <c r="F49" s="24">
        <v>12</v>
      </c>
      <c r="G49" s="24">
        <v>12</v>
      </c>
      <c r="H49" s="24">
        <v>9.5</v>
      </c>
      <c r="I49" s="12">
        <f t="shared" si="1"/>
        <v>0.79166666666666663</v>
      </c>
      <c r="J49" s="12">
        <f t="shared" si="2"/>
        <v>0.59375</v>
      </c>
      <c r="K49" s="15" t="str">
        <f t="shared" ref="K49:L49" si="49">IF(I49&gt;=1, "COMPLETED", IF(I49&gt;=0.75, "GOOD", IF(I49&gt;=0.5, "SATISFACTORY", "LOW")))</f>
        <v>GOOD</v>
      </c>
      <c r="L49" s="15" t="str">
        <f t="shared" si="49"/>
        <v>SATISFACTORY</v>
      </c>
      <c r="M49" s="24" t="s">
        <v>264</v>
      </c>
      <c r="N49" s="99" t="s">
        <v>265</v>
      </c>
      <c r="O49" s="99" t="s">
        <v>266</v>
      </c>
      <c r="P49" s="99" t="s">
        <v>27</v>
      </c>
      <c r="Q49" s="100"/>
      <c r="R49" s="99">
        <v>0.14000000000000001</v>
      </c>
      <c r="S49" s="24">
        <v>16</v>
      </c>
      <c r="T49" s="99">
        <v>0.18</v>
      </c>
      <c r="U49" s="99">
        <v>0.2</v>
      </c>
      <c r="V49" s="24" t="s">
        <v>267</v>
      </c>
      <c r="W49" s="24" t="s">
        <v>37</v>
      </c>
    </row>
    <row r="50" spans="1:23" ht="226.8">
      <c r="A50" s="50" t="s">
        <v>254</v>
      </c>
      <c r="B50" s="109" t="s">
        <v>268</v>
      </c>
      <c r="C50" s="32" t="s">
        <v>25</v>
      </c>
      <c r="D50" s="32">
        <v>54</v>
      </c>
      <c r="E50" s="32">
        <v>54</v>
      </c>
      <c r="F50" s="32">
        <v>30</v>
      </c>
      <c r="G50" s="102" t="s">
        <v>269</v>
      </c>
      <c r="H50" s="110"/>
      <c r="I50" s="12">
        <f t="shared" si="1"/>
        <v>0</v>
      </c>
      <c r="J50" s="12">
        <f t="shared" si="2"/>
        <v>0</v>
      </c>
      <c r="K50" s="15" t="str">
        <f t="shared" ref="K50:L50" si="50">IF(I50&gt;=1, "COMPLETED", IF(I50&gt;=0.75, "GOOD", IF(I50&gt;=0.5, "SATISFACTORY", "LOW")))</f>
        <v>LOW</v>
      </c>
      <c r="L50" s="15" t="str">
        <f t="shared" si="50"/>
        <v>LOW</v>
      </c>
      <c r="M50" s="32" t="s">
        <v>270</v>
      </c>
      <c r="N50" s="102" t="s">
        <v>27</v>
      </c>
      <c r="O50" s="102" t="s">
        <v>27</v>
      </c>
      <c r="P50" s="102">
        <v>0.3</v>
      </c>
      <c r="Q50" s="104"/>
      <c r="R50" s="102">
        <v>0.25</v>
      </c>
      <c r="S50" s="32">
        <v>20</v>
      </c>
      <c r="T50" s="102">
        <v>0.15</v>
      </c>
      <c r="U50" s="102">
        <v>0.1</v>
      </c>
      <c r="V50" s="32" t="s">
        <v>37</v>
      </c>
      <c r="W50" s="32" t="s">
        <v>271</v>
      </c>
    </row>
    <row r="51" spans="1:23" ht="113.4">
      <c r="A51" s="50" t="s">
        <v>254</v>
      </c>
      <c r="B51" s="111" t="s">
        <v>272</v>
      </c>
      <c r="C51" s="15" t="s">
        <v>25</v>
      </c>
      <c r="D51" s="15">
        <v>9</v>
      </c>
      <c r="E51" s="15">
        <v>9</v>
      </c>
      <c r="F51" s="15">
        <v>10</v>
      </c>
      <c r="G51" s="112" t="s">
        <v>273</v>
      </c>
      <c r="H51" s="113"/>
      <c r="I51" s="12">
        <f t="shared" si="1"/>
        <v>0</v>
      </c>
      <c r="J51" s="12">
        <f t="shared" si="2"/>
        <v>0</v>
      </c>
      <c r="K51" s="15" t="str">
        <f t="shared" ref="K51:L51" si="51">IF(I51&gt;=1, "COMPLETED", IF(I51&gt;=0.75, "GOOD", IF(I51&gt;=0.5, "SATISFACTORY", "LOW")))</f>
        <v>LOW</v>
      </c>
      <c r="L51" s="15" t="str">
        <f t="shared" si="51"/>
        <v>LOW</v>
      </c>
      <c r="M51" s="32" t="s">
        <v>274</v>
      </c>
      <c r="N51" s="102" t="s">
        <v>275</v>
      </c>
      <c r="O51" s="102" t="s">
        <v>276</v>
      </c>
      <c r="P51" s="10" t="s">
        <v>27</v>
      </c>
      <c r="Q51" s="14"/>
      <c r="R51" s="10">
        <v>0.15</v>
      </c>
      <c r="S51" s="15">
        <v>20</v>
      </c>
      <c r="T51" s="10">
        <v>0.25</v>
      </c>
      <c r="U51" s="10">
        <v>0.3</v>
      </c>
      <c r="V51" s="15" t="s">
        <v>277</v>
      </c>
      <c r="W51" s="15" t="s">
        <v>278</v>
      </c>
    </row>
    <row r="52" spans="1:23" ht="174.9">
      <c r="A52" s="7" t="s">
        <v>279</v>
      </c>
      <c r="B52" s="16" t="s">
        <v>280</v>
      </c>
      <c r="C52" s="35" t="s">
        <v>40</v>
      </c>
      <c r="D52" s="15">
        <v>0</v>
      </c>
      <c r="E52" s="15">
        <v>0</v>
      </c>
      <c r="F52" s="114">
        <v>1</v>
      </c>
      <c r="G52" s="115">
        <v>1</v>
      </c>
      <c r="H52" s="71"/>
      <c r="I52" s="12">
        <f t="shared" si="1"/>
        <v>0</v>
      </c>
      <c r="J52" s="12">
        <f t="shared" si="2"/>
        <v>0</v>
      </c>
      <c r="K52" s="15" t="str">
        <f t="shared" ref="K52:L52" si="52">IF(I52&gt;=1, "COMPLETED", IF(I52&gt;=0.75, "GOOD", IF(I52&gt;=0.5, "SATISFACTORY", "LOW")))</f>
        <v>LOW</v>
      </c>
      <c r="L52" s="15" t="str">
        <f t="shared" si="52"/>
        <v>LOW</v>
      </c>
      <c r="M52" s="15" t="s">
        <v>27</v>
      </c>
      <c r="N52" s="15" t="s">
        <v>27</v>
      </c>
      <c r="O52" s="15" t="s">
        <v>27</v>
      </c>
      <c r="P52" s="15" t="s">
        <v>27</v>
      </c>
      <c r="Q52" s="71"/>
      <c r="R52" s="15">
        <v>2</v>
      </c>
      <c r="S52" s="15">
        <v>3</v>
      </c>
      <c r="T52" s="15">
        <v>4</v>
      </c>
      <c r="U52" s="15">
        <v>5</v>
      </c>
      <c r="V52" s="15" t="s">
        <v>281</v>
      </c>
      <c r="W52" s="15" t="s">
        <v>278</v>
      </c>
    </row>
    <row r="53" spans="1:23" ht="174.9">
      <c r="A53" s="7" t="s">
        <v>279</v>
      </c>
      <c r="B53" s="16" t="s">
        <v>282</v>
      </c>
      <c r="C53" s="35" t="s">
        <v>40</v>
      </c>
      <c r="D53" s="15">
        <v>0</v>
      </c>
      <c r="E53" s="15">
        <v>0</v>
      </c>
      <c r="F53" s="114">
        <v>2</v>
      </c>
      <c r="G53" s="57">
        <v>2</v>
      </c>
      <c r="H53" s="71"/>
      <c r="I53" s="12">
        <f t="shared" si="1"/>
        <v>0</v>
      </c>
      <c r="J53" s="12">
        <f t="shared" si="2"/>
        <v>0</v>
      </c>
      <c r="K53" s="15" t="str">
        <f t="shared" ref="K53:L53" si="53">IF(I53&gt;=1, "COMPLETED", IF(I53&gt;=0.75, "GOOD", IF(I53&gt;=0.5, "SATISFACTORY", "LOW")))</f>
        <v>LOW</v>
      </c>
      <c r="L53" s="15" t="str">
        <f t="shared" si="53"/>
        <v>LOW</v>
      </c>
      <c r="M53" s="15" t="s">
        <v>283</v>
      </c>
      <c r="N53" s="15" t="s">
        <v>284</v>
      </c>
      <c r="O53" s="15" t="s">
        <v>285</v>
      </c>
      <c r="P53" s="15">
        <v>2</v>
      </c>
      <c r="Q53" s="71"/>
      <c r="R53" s="15">
        <v>4</v>
      </c>
      <c r="S53" s="15">
        <v>6</v>
      </c>
      <c r="T53" s="15">
        <v>8</v>
      </c>
      <c r="U53" s="15">
        <v>11</v>
      </c>
      <c r="V53" s="15" t="s">
        <v>286</v>
      </c>
      <c r="W53" s="15" t="s">
        <v>278</v>
      </c>
    </row>
    <row r="54" spans="1:23" ht="307.8">
      <c r="A54" s="7" t="s">
        <v>279</v>
      </c>
      <c r="B54" s="16" t="s">
        <v>287</v>
      </c>
      <c r="C54" s="35" t="s">
        <v>40</v>
      </c>
      <c r="D54" s="15">
        <v>0</v>
      </c>
      <c r="E54" s="15">
        <v>0</v>
      </c>
      <c r="F54" s="114">
        <v>1</v>
      </c>
      <c r="G54" s="57">
        <v>1</v>
      </c>
      <c r="H54" s="71"/>
      <c r="I54" s="12">
        <f t="shared" si="1"/>
        <v>0</v>
      </c>
      <c r="J54" s="12">
        <f t="shared" si="2"/>
        <v>0</v>
      </c>
      <c r="K54" s="15" t="str">
        <f t="shared" ref="K54:L54" si="54">IF(I54&gt;=1, "COMPLETED", IF(I54&gt;=0.75, "GOOD", IF(I54&gt;=0.5, "SATISFACTORY", "LOW")))</f>
        <v>LOW</v>
      </c>
      <c r="L54" s="15" t="str">
        <f t="shared" si="54"/>
        <v>LOW</v>
      </c>
      <c r="M54" s="15" t="s">
        <v>288</v>
      </c>
      <c r="N54" s="15" t="s">
        <v>27</v>
      </c>
      <c r="O54" s="15" t="s">
        <v>27</v>
      </c>
      <c r="P54" s="15">
        <v>1</v>
      </c>
      <c r="Q54" s="71"/>
      <c r="R54" s="15">
        <v>1</v>
      </c>
      <c r="S54" s="15">
        <v>1</v>
      </c>
      <c r="T54" s="15">
        <v>1</v>
      </c>
      <c r="U54" s="15">
        <v>1</v>
      </c>
      <c r="V54" s="15" t="s">
        <v>37</v>
      </c>
      <c r="W54" s="15" t="s">
        <v>289</v>
      </c>
    </row>
    <row r="55" spans="1:23" ht="259.2">
      <c r="A55" s="7" t="s">
        <v>279</v>
      </c>
      <c r="B55" s="16" t="s">
        <v>290</v>
      </c>
      <c r="C55" s="15" t="s">
        <v>25</v>
      </c>
      <c r="D55" s="15">
        <v>0</v>
      </c>
      <c r="E55" s="15">
        <v>0</v>
      </c>
      <c r="F55" s="15">
        <v>50</v>
      </c>
      <c r="G55" s="10">
        <v>0.5</v>
      </c>
      <c r="H55" s="14"/>
      <c r="I55" s="12">
        <f t="shared" si="1"/>
        <v>0</v>
      </c>
      <c r="J55" s="12">
        <f t="shared" si="2"/>
        <v>0</v>
      </c>
      <c r="K55" s="15" t="str">
        <f t="shared" ref="K55:L55" si="55">IF(I55&gt;=1, "COMPLETED", IF(I55&gt;=0.75, "GOOD", IF(I55&gt;=0.5, "SATISFACTORY", "LOW")))</f>
        <v>LOW</v>
      </c>
      <c r="L55" s="15" t="str">
        <f t="shared" si="55"/>
        <v>LOW</v>
      </c>
      <c r="M55" s="99" t="s">
        <v>291</v>
      </c>
      <c r="N55" s="10" t="s">
        <v>27</v>
      </c>
      <c r="O55" s="10" t="s">
        <v>27</v>
      </c>
      <c r="P55" s="10">
        <v>0.5</v>
      </c>
      <c r="Q55" s="14"/>
      <c r="R55" s="10">
        <v>0.6</v>
      </c>
      <c r="S55" s="15">
        <v>75</v>
      </c>
      <c r="T55" s="10">
        <v>0.9</v>
      </c>
      <c r="U55" s="10">
        <v>1</v>
      </c>
      <c r="V55" s="15" t="s">
        <v>292</v>
      </c>
      <c r="W55" s="15" t="s">
        <v>293</v>
      </c>
    </row>
    <row r="56" spans="1:23" ht="194.4">
      <c r="A56" s="116" t="s">
        <v>279</v>
      </c>
      <c r="B56" s="111" t="s">
        <v>294</v>
      </c>
      <c r="C56" s="15" t="s">
        <v>62</v>
      </c>
      <c r="D56" s="71"/>
      <c r="E56" s="71"/>
      <c r="F56" s="15">
        <v>300</v>
      </c>
      <c r="G56" s="15" t="s">
        <v>295</v>
      </c>
      <c r="H56" s="117"/>
      <c r="I56" s="12">
        <f t="shared" si="1"/>
        <v>0</v>
      </c>
      <c r="J56" s="12">
        <f t="shared" si="2"/>
        <v>0</v>
      </c>
      <c r="K56" s="15" t="str">
        <f t="shared" ref="K56:L56" si="56">IF(I56&gt;=1, "COMPLETED", IF(I56&gt;=0.75, "GOOD", IF(I56&gt;=0.5, "SATISFACTORY", "LOW")))</f>
        <v>LOW</v>
      </c>
      <c r="L56" s="15" t="str">
        <f t="shared" si="56"/>
        <v>LOW</v>
      </c>
      <c r="M56" s="57" t="s">
        <v>296</v>
      </c>
      <c r="N56" s="15" t="s">
        <v>297</v>
      </c>
      <c r="O56" s="15" t="s">
        <v>298</v>
      </c>
      <c r="P56" s="15" t="s">
        <v>299</v>
      </c>
      <c r="Q56" s="71"/>
      <c r="R56" s="15" t="s">
        <v>300</v>
      </c>
      <c r="S56" s="15">
        <v>250</v>
      </c>
      <c r="T56" s="15" t="s">
        <v>301</v>
      </c>
      <c r="U56" s="15" t="s">
        <v>302</v>
      </c>
      <c r="V56" s="15" t="s">
        <v>303</v>
      </c>
      <c r="W56" s="15" t="s">
        <v>278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NTWARI</cp:lastModifiedBy>
  <dcterms:modified xsi:type="dcterms:W3CDTF">2025-07-05T11:34:25Z</dcterms:modified>
</cp:coreProperties>
</file>