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port" sheetId="1" r:id="rId4"/>
  </sheets>
  <definedNames/>
  <calcPr/>
  <extLst>
    <ext uri="GoogleSheetsCustomDataVersion2">
      <go:sheetsCustomData xmlns:go="http://customooxmlschemas.google.com/" r:id="rId5" roundtripDataChecksum="IjMQzQXWh3UO1Nt5AyxPyxOHHbKLT3Jrq9YIDn6L8vM="/>
    </ext>
  </extLst>
</workbook>
</file>

<file path=xl/sharedStrings.xml><?xml version="1.0" encoding="utf-8"?>
<sst xmlns="http://schemas.openxmlformats.org/spreadsheetml/2006/main" count="113" uniqueCount="79">
  <si>
    <t>Outcome</t>
  </si>
  <si>
    <t>Indicators</t>
  </si>
  <si>
    <t>Units</t>
  </si>
  <si>
    <t>Baseline</t>
  </si>
  <si>
    <t>2024/25 Target</t>
  </si>
  <si>
    <t xml:space="preserve">2024/25 Actual Target (according to allocated budget) </t>
  </si>
  <si>
    <t>Current progress</t>
  </si>
  <si>
    <t>Percentage Progress based on 2024/25 Target</t>
  </si>
  <si>
    <t>Percentage Progress based on 2026/27 Target</t>
  </si>
  <si>
    <t>Status based on 2024/25 Target</t>
  </si>
  <si>
    <t>Status based on NST2 Midterm target</t>
  </si>
  <si>
    <t>Major drivers of performance</t>
  </si>
  <si>
    <t>Challenges</t>
  </si>
  <si>
    <t>Catch up Plans</t>
  </si>
  <si>
    <t>2025/26 Actual Target (according to available budget)</t>
  </si>
  <si>
    <t>Current progress (2024/25) Detailed</t>
  </si>
  <si>
    <t>SSP Target 25/26</t>
  </si>
  <si>
    <t>2026/27 Target</t>
  </si>
  <si>
    <t>SSP Target 27/28</t>
  </si>
  <si>
    <t>SSP Target 28/29</t>
  </si>
  <si>
    <t>Responsibility for reporting</t>
  </si>
  <si>
    <t>Data Source (e.g. Report)</t>
  </si>
  <si>
    <t>Improved quality of the road Network</t>
  </si>
  <si>
    <t>Length of unpaved National roads upgraded to paved (Cumulative)</t>
  </si>
  <si>
    <t>KM</t>
  </si>
  <si>
    <t>10km of Ngoma-Ramiro  are expected to be completed by end June 2025.</t>
  </si>
  <si>
    <t xml:space="preserve">The delay of the production of local materials (aggregates and stone base) for Ngoma-Ramiro road </t>
  </si>
  <si>
    <t xml:space="preserve">the coontractor is looking  for alternative source of stone base and aggregates                    </t>
  </si>
  <si>
    <t>The overall projects performance contrubuting to NST2 in current FY stands at 26% and 10km are expected to be completed by end June 2025.</t>
  </si>
  <si>
    <t>RTDA</t>
  </si>
  <si>
    <t>MININFRA Reports</t>
  </si>
  <si>
    <t>Length of national paved road Rehabilitated</t>
  </si>
  <si>
    <t xml:space="preserve">Expropriation funds secured for some sections </t>
  </si>
  <si>
    <t>Still have a dificit for Expropriation funds</t>
  </si>
  <si>
    <t xml:space="preserve">Fund mobilization is ongoing with MINECOFIN </t>
  </si>
  <si>
    <t>Length of feeder roads rehabilitated (cumulative)</t>
  </si>
  <si>
    <t>6km of Rutsiro lot1 are expected to be completed by end June 2025.</t>
  </si>
  <si>
    <t>Expropriation funds still an issue affecting smooth progress of the project</t>
  </si>
  <si>
    <t>Consultations with the Ministry of Finance to secure required funds for expropriation.</t>
  </si>
  <si>
    <t>The overall projects performance contrubuting to NST2 in current FY stands at 16% and 6km are expected to be completed by end June 2025.</t>
  </si>
  <si>
    <t>Improved public transport services countrywide and reduced traffic congestion in urban areas</t>
  </si>
  <si>
    <t>Inter-city scheduled bus services scaled up across the country</t>
  </si>
  <si>
    <t xml:space="preserve">New Bus routes has been introduced: Nyanza(K)-Ruhuha-Nyanza(S), Huye-Gasoro-Ruhuha and Huye-Gasoro-Ruhuha-Nyanza(K)  </t>
  </si>
  <si>
    <t>No challenge</t>
  </si>
  <si>
    <t>N/A</t>
  </si>
  <si>
    <t>14,540
(Increase:32km)</t>
  </si>
  <si>
    <t>14,610
(Increase:52.5km)</t>
  </si>
  <si>
    <t>14,622
(Increase:
12.5km)</t>
  </si>
  <si>
    <t>Dedicated Bus Lanes(DBL) introduced in CoK</t>
  </si>
  <si>
    <t>Currently, the contracts have been suspended –awaiting clearance on DBL.</t>
  </si>
  <si>
    <t>Waiting for further guidance</t>
  </si>
  <si>
    <r>
      <rPr>
        <rFont val="Times New Roman"/>
        <color theme="1"/>
        <sz val="11.0"/>
      </rPr>
      <t xml:space="preserve">Road signs for DBL on a length of </t>
    </r>
    <r>
      <rPr>
        <rFont val="Times New Roman"/>
        <b/>
        <color theme="1"/>
        <sz val="11.0"/>
      </rPr>
      <t>0.6Km</t>
    </r>
    <r>
      <rPr>
        <rFont val="Times New Roman"/>
        <color theme="1"/>
        <sz val="11.0"/>
      </rPr>
      <t xml:space="preserve"> are  already marked  from Kigali  Round about to former Kigali Prison Center but the DBL is not operational </t>
    </r>
  </si>
  <si>
    <t>CoK</t>
  </si>
  <si>
    <t>Smart traffic management system introduced by the CoK</t>
  </si>
  <si>
    <t>Percent</t>
  </si>
  <si>
    <t>Delay of design study</t>
  </si>
  <si>
    <t>Close follow up by CoK</t>
  </si>
  <si>
    <t>Design is approved and contract is under process</t>
  </si>
  <si>
    <t>CoK’s critical roads intersection upgraded</t>
  </si>
  <si>
    <t>'</t>
  </si>
  <si>
    <t>Funds already mobilized under:
1. Kigali Urban Improvement Project (Gishushu, Chez Lando,Sonatube janctions)
2.  Prince House-Giporoso-Masaka  project ( Giporoso Junction)</t>
  </si>
  <si>
    <t>Expedite Procurement process</t>
  </si>
  <si>
    <t xml:space="preserve">Procurement process ongoing:
Works: Tender documents under review and Publication expected in June 2025
Supervision: Evaluation of shortlisted firms ongoing 
</t>
  </si>
  <si>
    <t>Improved Air Transport Infrastructure and Services</t>
  </si>
  <si>
    <t>Number of passengers carried per year by the National Carrier</t>
  </si>
  <si>
    <t xml:space="preserve">
* DRC Airspace closure which resulted to suspension of 3 destinations.*Capacity/Aircraft constraints.This year the carrier faced Technical challenges that kept a number of Aircrafts for quite a number of days out of service.  </t>
  </si>
  <si>
    <t>*Catch up plans have been engaging in Aircraft Leasing. The carrier have successfully engeged in Two Aircrafts leases and works are in progress for a potential 3rd to catch up with required Capacity.</t>
  </si>
  <si>
    <t>ATL</t>
  </si>
  <si>
    <t>Number of destinations of National Carrier</t>
  </si>
  <si>
    <t xml:space="preserve">
* Suspension of 3 destinations following DRC Airspace closure.
*Capacity/Aircraft constraints. This year the carrier faced Technical challenges that kept a number of Aircrafts for quite a number of days out of service. This heavily undermined any work towards opening new destinations.</t>
  </si>
  <si>
    <t>* There are seem to be no catch up plans for 24/25 given the year ends in a few days. The Airline look forward to catch up in forth coming FYs.</t>
  </si>
  <si>
    <t>RwandAir</t>
  </si>
  <si>
    <t>Centre of Excellence for Aviation Skills (CEAS)/Academy established</t>
  </si>
  <si>
    <t xml:space="preserve">* Delay in getting non objection from AfDB.                                    * Delay in finalizing co-funding agreement between AfDB &amp; OPEC.                        </t>
  </si>
  <si>
    <t xml:space="preserve">* Better coordination with AfDB to fast-track documents review and issuance of non-objection.                                                                                                                     *Fast-tracking of co-funding agreement between AfDB &amp; OPEC.  </t>
  </si>
  <si>
    <t>ATL
Akagera Aviation</t>
  </si>
  <si>
    <t>Volume of cargo handled in all airports(WB and other carriers)</t>
  </si>
  <si>
    <t>Tons</t>
  </si>
  <si>
    <t xml:space="preserve">*Enhanced Sales strategies.
*Enhanced end to end customer services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</si>
</sst>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"/>
    <numFmt numFmtId="165" formatCode="_-* #,##0_-;\-* #,##0_-;_-* &quot;-&quot;??_-;_-@"/>
    <numFmt numFmtId="166" formatCode="_-* #,##0_-;\-* #,##0_-;_-* &quot;-&quot;_-;_-@"/>
    <numFmt numFmtId="167" formatCode="_(* #,##0_);_(* \(#,##0\);_(* &quot;-&quot;??_);_(@_)"/>
    <numFmt numFmtId="168" formatCode="0.0%"/>
    <numFmt numFmtId="169" formatCode="_(* #,##0.00_);_(* \(#,##0.00\);_(* &quot;-&quot;??_);_(@_)"/>
  </numFmts>
  <fonts count="11">
    <font>
      <sz val="11.0"/>
      <color theme="1"/>
      <name val="Calibri"/>
      <scheme val="minor"/>
    </font>
    <font>
      <b/>
      <sz val="11.0"/>
      <color theme="1"/>
      <name val="Times New Roman"/>
    </font>
    <font>
      <b/>
      <sz val="15.0"/>
      <color theme="1"/>
      <name val="Play"/>
    </font>
    <font>
      <b/>
      <sz val="11.0"/>
      <color rgb="FF002060"/>
      <name val="Times New Roman"/>
    </font>
    <font>
      <sz val="11.0"/>
      <color theme="1"/>
      <name val="Times New Roman"/>
    </font>
    <font>
      <b/>
      <sz val="11.0"/>
      <color rgb="FF00001A"/>
      <name val="Times New Roman"/>
    </font>
    <font>
      <sz val="12.0"/>
      <color theme="1"/>
      <name val="Calibri"/>
    </font>
    <font>
      <sz val="11.0"/>
      <color rgb="FF00001A"/>
      <name val="Times New Roman"/>
    </font>
    <font>
      <sz val="12.0"/>
      <color theme="1"/>
      <name val="Times New Roman"/>
    </font>
    <font>
      <strike/>
      <sz val="12.0"/>
      <color theme="1"/>
      <name val="Times New Roman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2060"/>
      </top>
    </border>
    <border>
      <left style="thin">
        <color rgb="FF000000"/>
      </left>
      <right style="thin">
        <color rgb="FF000000"/>
      </right>
      <top style="thin">
        <color rgb="FF00206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206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3" fillId="3" fontId="1" numFmtId="0" xfId="0" applyAlignment="1" applyBorder="1" applyFill="1" applyFont="1">
      <alignment shrinkToFit="0" vertical="top" wrapText="1"/>
    </xf>
    <xf borderId="3" fillId="3" fontId="1" numFmtId="0" xfId="0" applyAlignment="1" applyBorder="1" applyFont="1">
      <alignment readingOrder="0" shrinkToFit="0" vertical="top" wrapText="1"/>
    </xf>
    <xf borderId="3" fillId="3" fontId="2" numFmtId="0" xfId="0" applyAlignment="1" applyBorder="1" applyFont="1">
      <alignment readingOrder="0" shrinkToFit="0" vertical="top" wrapText="1"/>
    </xf>
    <xf borderId="3" fillId="3" fontId="3" numFmtId="0" xfId="0" applyAlignment="1" applyBorder="1" applyFont="1">
      <alignment readingOrder="0" shrinkToFit="0" vertical="top" wrapText="1"/>
    </xf>
    <xf borderId="3" fillId="3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vertical="top" wrapText="1"/>
    </xf>
    <xf borderId="5" fillId="0" fontId="1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wrapText="1"/>
    </xf>
    <xf borderId="3" fillId="0" fontId="4" numFmtId="4" xfId="0" applyAlignment="1" applyBorder="1" applyFont="1" applyNumberFormat="1">
      <alignment horizontal="center" shrinkToFit="0" wrapText="1"/>
    </xf>
    <xf borderId="3" fillId="0" fontId="4" numFmtId="164" xfId="0" applyAlignment="1" applyBorder="1" applyFont="1" applyNumberFormat="1">
      <alignment horizontal="center" shrinkToFit="0" wrapText="1"/>
    </xf>
    <xf borderId="3" fillId="0" fontId="4" numFmtId="10" xfId="0" applyAlignment="1" applyBorder="1" applyFont="1" applyNumberFormat="1">
      <alignment horizontal="center" shrinkToFit="0" wrapText="1"/>
    </xf>
    <xf borderId="3" fillId="0" fontId="4" numFmtId="4" xfId="0" applyAlignment="1" applyBorder="1" applyFont="1" applyNumberFormat="1">
      <alignment horizontal="center" shrinkToFit="0" vertical="top" wrapText="1"/>
    </xf>
    <xf borderId="3" fillId="0" fontId="4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shrinkToFit="0" wrapText="1"/>
    </xf>
    <xf borderId="3" fillId="0" fontId="4" numFmtId="4" xfId="0" applyAlignment="1" applyBorder="1" applyFont="1" applyNumberFormat="1">
      <alignment shrinkToFit="0" vertical="top" wrapText="1"/>
    </xf>
    <xf borderId="3" fillId="0" fontId="4" numFmtId="4" xfId="0" applyAlignment="1" applyBorder="1" applyFont="1" applyNumberFormat="1">
      <alignment shrinkToFit="0" wrapText="1"/>
    </xf>
    <xf borderId="5" fillId="0" fontId="5" numFmtId="0" xfId="0" applyAlignment="1" applyBorder="1" applyFont="1">
      <alignment shrinkToFit="0" wrapText="1"/>
    </xf>
    <xf borderId="3" fillId="0" fontId="4" numFmtId="3" xfId="0" applyAlignment="1" applyBorder="1" applyFont="1" applyNumberFormat="1">
      <alignment horizontal="center" shrinkToFit="0" wrapText="1"/>
    </xf>
    <xf borderId="5" fillId="0" fontId="5" numFmtId="0" xfId="0" applyAlignment="1" applyBorder="1" applyFont="1">
      <alignment shrinkToFit="0" wrapText="1"/>
    </xf>
    <xf borderId="3" fillId="0" fontId="4" numFmtId="3" xfId="0" applyAlignment="1" applyBorder="1" applyFont="1" applyNumberFormat="1">
      <alignment shrinkToFit="0" wrapText="1"/>
    </xf>
    <xf borderId="3" fillId="0" fontId="6" numFmtId="3" xfId="0" applyBorder="1" applyFont="1" applyNumberFormat="1"/>
    <xf borderId="3" fillId="0" fontId="4" numFmtId="3" xfId="0" applyAlignment="1" applyBorder="1" applyFont="1" applyNumberFormat="1">
      <alignment shrinkToFit="0" vertical="top" wrapText="1"/>
    </xf>
    <xf borderId="5" fillId="0" fontId="4" numFmtId="3" xfId="0" applyAlignment="1" applyBorder="1" applyFont="1" applyNumberFormat="1">
      <alignment shrinkToFit="0" vertical="top" wrapText="1"/>
    </xf>
    <xf borderId="6" fillId="4" fontId="4" numFmtId="3" xfId="0" applyAlignment="1" applyBorder="1" applyFill="1" applyFont="1" applyNumberFormat="1">
      <alignment horizontal="center" shrinkToFit="0" wrapText="1"/>
    </xf>
    <xf borderId="5" fillId="0" fontId="5" numFmtId="0" xfId="0" applyAlignment="1" applyBorder="1" applyFont="1">
      <alignment shrinkToFit="0" wrapText="1"/>
    </xf>
    <xf borderId="3" fillId="0" fontId="4" numFmtId="3" xfId="0" applyAlignment="1" applyBorder="1" applyFont="1" applyNumberFormat="1">
      <alignment horizontal="center" readingOrder="0" shrinkToFit="0" wrapText="1"/>
    </xf>
    <xf borderId="7" fillId="0" fontId="4" numFmtId="3" xfId="0" applyAlignment="1" applyBorder="1" applyFont="1" applyNumberFormat="1">
      <alignment horizontal="center" shrinkToFit="0" wrapText="1"/>
    </xf>
    <xf borderId="8" fillId="0" fontId="4" numFmtId="3" xfId="0" applyAlignment="1" applyBorder="1" applyFont="1" applyNumberFormat="1">
      <alignment horizontal="center" shrinkToFit="0" wrapText="1"/>
    </xf>
    <xf borderId="3" fillId="0" fontId="6" numFmtId="0" xfId="0" applyBorder="1" applyFont="1"/>
    <xf borderId="3" fillId="0" fontId="7" numFmtId="3" xfId="0" applyAlignment="1" applyBorder="1" applyFont="1" applyNumberFormat="1">
      <alignment shrinkToFit="0" wrapText="1"/>
    </xf>
    <xf quotePrefix="1" borderId="3" fillId="0" fontId="4" numFmtId="0" xfId="0" applyAlignment="1" applyBorder="1" applyFont="1">
      <alignment horizontal="center" readingOrder="0" shrinkToFit="0" wrapText="1"/>
    </xf>
    <xf borderId="9" fillId="0" fontId="4" numFmtId="3" xfId="0" applyAlignment="1" applyBorder="1" applyFont="1" applyNumberFormat="1">
      <alignment horizontal="center" shrinkToFit="0" wrapText="1"/>
    </xf>
    <xf borderId="5" fillId="0" fontId="1" numFmtId="0" xfId="0" applyAlignment="1" applyBorder="1" applyFont="1">
      <alignment shrinkToFit="0" wrapText="1"/>
    </xf>
    <xf borderId="3" fillId="4" fontId="4" numFmtId="3" xfId="0" applyAlignment="1" applyBorder="1" applyFont="1" applyNumberFormat="1">
      <alignment horizontal="center" shrinkToFit="0" wrapText="1"/>
    </xf>
    <xf borderId="3" fillId="4" fontId="6" numFmtId="3" xfId="0" applyBorder="1" applyFont="1" applyNumberFormat="1"/>
    <xf borderId="3" fillId="4" fontId="4" numFmtId="3" xfId="0" applyAlignment="1" applyBorder="1" applyFont="1" applyNumberFormat="1">
      <alignment horizontal="center" shrinkToFit="0" vertical="top" wrapText="1"/>
    </xf>
    <xf borderId="3" fillId="4" fontId="4" numFmtId="4" xfId="0" applyAlignment="1" applyBorder="1" applyFont="1" applyNumberFormat="1">
      <alignment horizontal="center" shrinkToFit="0" wrapText="1"/>
    </xf>
    <xf borderId="3" fillId="0" fontId="5" numFmtId="0" xfId="0" applyAlignment="1" applyBorder="1" applyFont="1">
      <alignment horizontal="center" shrinkToFit="0" wrapText="1"/>
    </xf>
    <xf borderId="3" fillId="0" fontId="4" numFmtId="165" xfId="0" applyAlignment="1" applyBorder="1" applyFont="1" applyNumberFormat="1">
      <alignment horizontal="center" shrinkToFit="0" wrapText="1"/>
    </xf>
    <xf borderId="3" fillId="0" fontId="8" numFmtId="0" xfId="0" applyAlignment="1" applyBorder="1" applyFont="1">
      <alignment shrinkToFit="0" vertical="top" wrapText="1"/>
    </xf>
    <xf borderId="3" fillId="0" fontId="8" numFmtId="3" xfId="0" applyAlignment="1" applyBorder="1" applyFont="1" applyNumberFormat="1">
      <alignment horizontal="right" shrinkToFit="0" vertical="top" wrapText="1"/>
    </xf>
    <xf borderId="10" fillId="0" fontId="8" numFmtId="10" xfId="0" applyAlignment="1" applyBorder="1" applyFont="1" applyNumberFormat="1">
      <alignment horizontal="right" shrinkToFit="0" vertical="top" wrapText="1"/>
    </xf>
    <xf borderId="10" fillId="0" fontId="8" numFmtId="0" xfId="0" applyAlignment="1" applyBorder="1" applyFont="1">
      <alignment shrinkToFit="0" vertical="top" wrapText="1"/>
    </xf>
    <xf borderId="11" fillId="0" fontId="8" numFmtId="0" xfId="0" applyAlignment="1" applyBorder="1" applyFont="1">
      <alignment shrinkToFit="0" vertical="top" wrapText="1"/>
    </xf>
    <xf borderId="3" fillId="0" fontId="8" numFmtId="0" xfId="0" applyAlignment="1" applyBorder="1" applyFont="1">
      <alignment shrinkToFit="0" vertical="top" wrapText="1"/>
    </xf>
    <xf borderId="3" fillId="0" fontId="8" numFmtId="3" xfId="0" applyAlignment="1" applyBorder="1" applyFont="1" applyNumberFormat="1">
      <alignment shrinkToFit="0" vertical="top" wrapText="1"/>
    </xf>
    <xf borderId="3" fillId="0" fontId="8" numFmtId="166" xfId="0" applyAlignment="1" applyBorder="1" applyFont="1" applyNumberFormat="1">
      <alignment shrinkToFit="0" vertical="top" wrapText="1"/>
    </xf>
    <xf borderId="10" fillId="0" fontId="8" numFmtId="3" xfId="0" applyAlignment="1" applyBorder="1" applyFont="1" applyNumberFormat="1">
      <alignment shrinkToFit="0" vertical="top" wrapText="1"/>
    </xf>
    <xf borderId="3" fillId="0" fontId="6" numFmtId="3" xfId="0" applyAlignment="1" applyBorder="1" applyFont="1" applyNumberFormat="1">
      <alignment vertical="top"/>
    </xf>
    <xf borderId="3" fillId="4" fontId="8" numFmtId="3" xfId="0" applyAlignment="1" applyBorder="1" applyFont="1" applyNumberFormat="1">
      <alignment horizontal="right" shrinkToFit="0" vertical="top" wrapText="1"/>
    </xf>
    <xf borderId="10" fillId="0" fontId="6" numFmtId="10" xfId="0" applyAlignment="1" applyBorder="1" applyFont="1" applyNumberFormat="1">
      <alignment vertical="top"/>
    </xf>
    <xf borderId="3" fillId="0" fontId="6" numFmtId="0" xfId="0" applyAlignment="1" applyBorder="1" applyFont="1">
      <alignment vertical="top"/>
    </xf>
    <xf borderId="3" fillId="0" fontId="8" numFmtId="164" xfId="0" applyAlignment="1" applyBorder="1" applyFont="1" applyNumberFormat="1">
      <alignment horizontal="right" shrinkToFit="0" vertical="top" wrapText="1"/>
    </xf>
    <xf borderId="3" fillId="0" fontId="8" numFmtId="0" xfId="0" applyAlignment="1" applyBorder="1" applyFont="1">
      <alignment readingOrder="0" shrinkToFit="0" vertical="top" wrapText="1"/>
    </xf>
    <xf borderId="3" fillId="0" fontId="8" numFmtId="4" xfId="0" applyAlignment="1" applyBorder="1" applyFont="1" applyNumberFormat="1">
      <alignment horizontal="right" shrinkToFit="0" vertical="top" wrapText="1"/>
    </xf>
    <xf borderId="3" fillId="0" fontId="8" numFmtId="0" xfId="0" applyAlignment="1" applyBorder="1" applyFont="1">
      <alignment horizontal="right" shrinkToFit="0" vertical="top" wrapText="1"/>
    </xf>
    <xf borderId="3" fillId="0" fontId="8" numFmtId="9" xfId="0" applyAlignment="1" applyBorder="1" applyFont="1" applyNumberFormat="1">
      <alignment horizontal="right" shrinkToFit="0" vertical="top" wrapText="1"/>
    </xf>
    <xf borderId="3" fillId="0" fontId="9" numFmtId="0" xfId="0" applyAlignment="1" applyBorder="1" applyFont="1">
      <alignment shrinkToFit="0" vertical="top" wrapText="1"/>
    </xf>
    <xf borderId="3" fillId="0" fontId="8" numFmtId="1" xfId="0" applyAlignment="1" applyBorder="1" applyFont="1" applyNumberFormat="1">
      <alignment horizontal="right" shrinkToFit="0" vertical="top" wrapText="1"/>
    </xf>
    <xf borderId="3" fillId="0" fontId="8" numFmtId="0" xfId="0" applyAlignment="1" applyBorder="1" applyFont="1">
      <alignment horizontal="right" shrinkToFit="0" vertical="top" wrapText="1"/>
    </xf>
    <xf borderId="3" fillId="0" fontId="8" numFmtId="10" xfId="0" applyAlignment="1" applyBorder="1" applyFont="1" applyNumberFormat="1">
      <alignment horizontal="right" shrinkToFit="0" vertical="top" wrapText="1"/>
    </xf>
    <xf borderId="3" fillId="0" fontId="6" numFmtId="9" xfId="0" applyAlignment="1" applyBorder="1" applyFont="1" applyNumberFormat="1">
      <alignment vertical="top"/>
    </xf>
    <xf borderId="3" fillId="0" fontId="10" numFmtId="164" xfId="0" applyAlignment="1" applyBorder="1" applyFont="1" applyNumberFormat="1">
      <alignment horizontal="right" shrinkToFit="0" vertical="top" wrapText="1"/>
    </xf>
    <xf borderId="3" fillId="0" fontId="8" numFmtId="4" xfId="0" applyAlignment="1" applyBorder="1" applyFont="1" applyNumberFormat="1">
      <alignment shrinkToFit="0" vertical="top" wrapText="1"/>
    </xf>
    <xf borderId="3" fillId="0" fontId="8" numFmtId="167" xfId="0" applyAlignment="1" applyBorder="1" applyFont="1" applyNumberFormat="1">
      <alignment horizontal="right" shrinkToFit="0" vertical="top" wrapText="1"/>
    </xf>
    <xf borderId="10" fillId="0" fontId="8" numFmtId="168" xfId="0" applyAlignment="1" applyBorder="1" applyFont="1" applyNumberFormat="1">
      <alignment horizontal="right" shrinkToFit="0" vertical="top" wrapText="1"/>
    </xf>
    <xf borderId="3" fillId="0" fontId="6" numFmtId="169" xfId="0" applyAlignment="1" applyBorder="1" applyFont="1" applyNumberFormat="1">
      <alignment vertical="top"/>
    </xf>
    <xf borderId="3" fillId="0" fontId="6" numFmtId="4" xfId="0" applyAlignment="1" applyBorder="1" applyFont="1" applyNumberFormat="1">
      <alignment vertical="top"/>
    </xf>
    <xf borderId="3" fillId="0" fontId="8" numFmtId="0" xfId="0" applyAlignment="1" applyBorder="1" applyFont="1">
      <alignment vertical="top"/>
    </xf>
    <xf borderId="12" fillId="0" fontId="8" numFmtId="0" xfId="0" applyAlignment="1" applyBorder="1" applyFont="1">
      <alignment shrinkToFit="0" vertical="top" wrapText="1"/>
    </xf>
    <xf borderId="12" fillId="0" fontId="8" numFmtId="0" xfId="0" applyAlignment="1" applyBorder="1" applyFont="1">
      <alignment readingOrder="0" shrinkToFit="0" vertical="top" wrapText="1"/>
    </xf>
    <xf borderId="12" fillId="0" fontId="8" numFmtId="0" xfId="0" applyAlignment="1" applyBorder="1" applyFont="1">
      <alignment horizontal="right" shrinkToFit="0" vertical="top" wrapText="1"/>
    </xf>
    <xf borderId="13" fillId="0" fontId="8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3" width="15.71"/>
    <col customWidth="1" min="4" max="4" width="18.71"/>
    <col customWidth="1" min="5" max="5" width="20.29"/>
    <col customWidth="1" min="6" max="6" width="21.86"/>
    <col customWidth="1" min="7" max="7" width="25.14"/>
    <col customWidth="1" min="8" max="8" width="30.86"/>
    <col customWidth="1" min="9" max="9" width="21.0"/>
    <col customWidth="1" min="10" max="10" width="45.71"/>
    <col customWidth="1" min="11" max="11" width="26.14"/>
    <col customWidth="1" min="12" max="12" width="16.0"/>
    <col customWidth="1" min="13" max="13" width="20.57"/>
    <col customWidth="1" min="14" max="14" width="20.29"/>
    <col customWidth="1" min="15" max="15" width="25.71"/>
    <col customWidth="1" min="16" max="16" width="23.86"/>
    <col customWidth="1" min="17" max="17" width="21.57"/>
    <col customWidth="1" min="18" max="18" width="20.0"/>
    <col customWidth="1" min="19" max="22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8" t="s">
        <v>12</v>
      </c>
      <c r="N1" s="8" t="s">
        <v>13</v>
      </c>
      <c r="O1" s="9" t="s">
        <v>14</v>
      </c>
      <c r="P1" s="5" t="s">
        <v>15</v>
      </c>
      <c r="Q1" s="10" t="s">
        <v>16</v>
      </c>
      <c r="R1" s="11" t="s">
        <v>17</v>
      </c>
      <c r="S1" s="12" t="s">
        <v>18</v>
      </c>
      <c r="T1" s="12" t="s">
        <v>19</v>
      </c>
      <c r="U1" s="13" t="s">
        <v>20</v>
      </c>
      <c r="V1" s="12" t="s">
        <v>21</v>
      </c>
    </row>
    <row r="2" ht="14.25" customHeight="1">
      <c r="A2" s="14" t="s">
        <v>22</v>
      </c>
      <c r="B2" s="15" t="s">
        <v>23</v>
      </c>
      <c r="C2" s="16" t="s">
        <v>24</v>
      </c>
      <c r="D2" s="17">
        <v>1729.0</v>
      </c>
      <c r="E2" s="17">
        <v>1739.3</v>
      </c>
      <c r="F2" s="17">
        <v>1739.0</v>
      </c>
      <c r="G2" s="16">
        <v>1739.3</v>
      </c>
      <c r="H2" s="18">
        <f>(G2-D2)/(E2-D2)</f>
        <v>1</v>
      </c>
      <c r="I2" s="18">
        <f>(G2-D2)/(R2-D2)</f>
        <v>0.1153415454</v>
      </c>
      <c r="J2" s="16" t="str">
        <f t="shared" ref="J2:K2" si="1">IF(H2&gt;=1, "COMPLETED", IF(H2&gt;=0.75, "GOOD", IF(H2&gt;=0.5, "SATISFACTORY", "LOW")))
</f>
        <v>COMPLETED</v>
      </c>
      <c r="K2" s="16" t="str">
        <f t="shared" si="1"/>
        <v>LOW</v>
      </c>
      <c r="L2" s="19" t="s">
        <v>25</v>
      </c>
      <c r="M2" s="19" t="s">
        <v>26</v>
      </c>
      <c r="N2" s="19" t="s">
        <v>27</v>
      </c>
      <c r="O2" s="16">
        <v>1778.3</v>
      </c>
      <c r="P2" s="16" t="s">
        <v>28</v>
      </c>
      <c r="Q2" s="16">
        <v>1778.3</v>
      </c>
      <c r="R2" s="16">
        <v>1818.3</v>
      </c>
      <c r="S2" s="16">
        <v>1904.3</v>
      </c>
      <c r="T2" s="20">
        <v>1941.3</v>
      </c>
      <c r="U2" s="20" t="s">
        <v>29</v>
      </c>
      <c r="V2" s="20" t="s">
        <v>30</v>
      </c>
    </row>
    <row r="3" ht="14.25" customHeight="1">
      <c r="A3" s="14" t="s">
        <v>22</v>
      </c>
      <c r="B3" s="21" t="s">
        <v>31</v>
      </c>
      <c r="C3" s="22" t="s">
        <v>24</v>
      </c>
      <c r="D3" s="17">
        <v>598.0</v>
      </c>
      <c r="E3" s="17">
        <v>598.0</v>
      </c>
      <c r="F3" s="17">
        <v>598.0</v>
      </c>
      <c r="G3" s="16">
        <v>604.1</v>
      </c>
      <c r="H3" s="18">
        <f>G3/E3</f>
        <v>1.010200669</v>
      </c>
      <c r="I3" s="18">
        <f>G3/R3</f>
        <v>0.933261239</v>
      </c>
      <c r="J3" s="16" t="str">
        <f t="shared" ref="J3:K3" si="2">IF(H3&gt;=1, "COMPLETED", IF(H3&gt;=0.75, "GOOD", IF(H3&gt;=0.5, "SATISFACTORY", "LOW")))
</f>
        <v>COMPLETED</v>
      </c>
      <c r="K3" s="16" t="str">
        <f t="shared" si="2"/>
        <v>GOOD</v>
      </c>
      <c r="L3" s="15" t="s">
        <v>32</v>
      </c>
      <c r="M3" s="15" t="s">
        <v>33</v>
      </c>
      <c r="N3" s="15" t="s">
        <v>34</v>
      </c>
      <c r="O3" s="20">
        <v>620.3</v>
      </c>
      <c r="P3" s="20">
        <v>604.1</v>
      </c>
      <c r="Q3" s="20">
        <v>620.3</v>
      </c>
      <c r="R3" s="20">
        <v>647.3</v>
      </c>
      <c r="S3" s="20">
        <v>676.3</v>
      </c>
      <c r="T3" s="20">
        <v>711.3</v>
      </c>
      <c r="U3" s="20" t="s">
        <v>29</v>
      </c>
      <c r="V3" s="20" t="s">
        <v>30</v>
      </c>
    </row>
    <row r="4" ht="14.25" customHeight="1">
      <c r="A4" s="14" t="s">
        <v>22</v>
      </c>
      <c r="B4" s="23" t="s">
        <v>35</v>
      </c>
      <c r="C4" s="24" t="s">
        <v>24</v>
      </c>
      <c r="D4" s="17">
        <v>4187.5</v>
      </c>
      <c r="E4" s="17">
        <v>4193.0</v>
      </c>
      <c r="F4" s="17">
        <v>4193.0</v>
      </c>
      <c r="G4" s="16">
        <v>4193.0</v>
      </c>
      <c r="H4" s="18">
        <f t="shared" ref="H4:H5" si="4">(G4-D4)/(E4-D4)</f>
        <v>1</v>
      </c>
      <c r="I4" s="18">
        <f t="shared" ref="I4:I5" si="5">(G4-D4)/(R4-D4)</f>
        <v>0.02538071066</v>
      </c>
      <c r="J4" s="16" t="str">
        <f t="shared" ref="J4:K4" si="3">IF(H4&gt;=1, "COMPLETED", IF(H4&gt;=0.75, "GOOD", IF(H4&gt;=0.5, "SATISFACTORY", "LOW")))
</f>
        <v>COMPLETED</v>
      </c>
      <c r="K4" s="16" t="str">
        <f t="shared" si="3"/>
        <v>LOW</v>
      </c>
      <c r="L4" s="25" t="s">
        <v>36</v>
      </c>
      <c r="M4" s="25" t="s">
        <v>37</v>
      </c>
      <c r="N4" s="25" t="s">
        <v>38</v>
      </c>
      <c r="O4" s="16">
        <v>4253.7</v>
      </c>
      <c r="P4" s="26" t="s">
        <v>39</v>
      </c>
      <c r="Q4" s="16">
        <v>4253.7</v>
      </c>
      <c r="R4" s="16">
        <v>4404.2</v>
      </c>
      <c r="S4" s="16">
        <v>4597.2</v>
      </c>
      <c r="T4" s="16">
        <v>4797.6</v>
      </c>
      <c r="U4" s="20" t="s">
        <v>29</v>
      </c>
      <c r="V4" s="20" t="s">
        <v>30</v>
      </c>
    </row>
    <row r="5" ht="14.25" customHeight="1">
      <c r="A5" s="27" t="s">
        <v>40</v>
      </c>
      <c r="B5" s="23" t="s">
        <v>41</v>
      </c>
      <c r="C5" s="24" t="s">
        <v>24</v>
      </c>
      <c r="D5" s="17">
        <v>14442.0</v>
      </c>
      <c r="E5" s="17">
        <v>14508.0</v>
      </c>
      <c r="F5" s="16">
        <v>14508.0</v>
      </c>
      <c r="G5" s="16">
        <v>14508.0</v>
      </c>
      <c r="H5" s="18">
        <f t="shared" si="4"/>
        <v>1</v>
      </c>
      <c r="I5" s="18">
        <f t="shared" si="5"/>
        <v>0.5689655172</v>
      </c>
      <c r="J5" s="16" t="str">
        <f t="shared" ref="J5:K5" si="6">IF(H5&gt;=1, "COMPLETED", IF(H5&gt;=0.75, "GOOD", IF(H5&gt;=0.5, "SATISFACTORY", "LOW")))
</f>
        <v>COMPLETED</v>
      </c>
      <c r="K5" s="16" t="str">
        <f t="shared" si="6"/>
        <v>SATISFACTORY</v>
      </c>
      <c r="L5" s="15" t="s">
        <v>42</v>
      </c>
      <c r="M5" s="15" t="s">
        <v>43</v>
      </c>
      <c r="N5" s="20" t="s">
        <v>44</v>
      </c>
      <c r="O5" s="28">
        <v>14540.0</v>
      </c>
      <c r="P5" s="28">
        <v>14508.0</v>
      </c>
      <c r="Q5" s="20" t="s">
        <v>45</v>
      </c>
      <c r="R5" s="28">
        <v>14558.0</v>
      </c>
      <c r="S5" s="20" t="s">
        <v>46</v>
      </c>
      <c r="T5" s="20" t="s">
        <v>47</v>
      </c>
      <c r="U5" s="20" t="s">
        <v>29</v>
      </c>
      <c r="V5" s="20" t="s">
        <v>30</v>
      </c>
    </row>
    <row r="6" ht="14.25" customHeight="1">
      <c r="A6" s="29" t="s">
        <v>40</v>
      </c>
      <c r="B6" s="30" t="s">
        <v>48</v>
      </c>
      <c r="C6" s="28" t="s">
        <v>24</v>
      </c>
      <c r="D6" s="28">
        <v>0.6</v>
      </c>
      <c r="E6" s="28">
        <v>22.6</v>
      </c>
      <c r="F6" s="16">
        <v>22.6</v>
      </c>
      <c r="G6" s="16">
        <v>0.6</v>
      </c>
      <c r="H6" s="18">
        <f t="shared" ref="H6:H10" si="8">G6/E6</f>
        <v>0.02654867257</v>
      </c>
      <c r="I6" s="18">
        <f t="shared" ref="I6:I10" si="9">G6/R6</f>
        <v>0.01590246488</v>
      </c>
      <c r="J6" s="16" t="str">
        <f t="shared" ref="J6:K6" si="7">IF(H6&gt;=1, "COMPLETED", IF(H6&gt;=0.75, "GOOD", IF(H6&gt;=0.5, "SATISFACTORY", "LOW")))
</f>
        <v>LOW</v>
      </c>
      <c r="K6" s="16" t="str">
        <f t="shared" si="7"/>
        <v>LOW</v>
      </c>
      <c r="L6" s="31"/>
      <c r="M6" s="32" t="s">
        <v>49</v>
      </c>
      <c r="N6" s="33" t="s">
        <v>50</v>
      </c>
      <c r="O6" s="34">
        <v>32.69</v>
      </c>
      <c r="P6" s="32" t="s">
        <v>51</v>
      </c>
      <c r="Q6" s="28">
        <v>32.69</v>
      </c>
      <c r="R6" s="28">
        <v>37.73</v>
      </c>
      <c r="S6" s="20">
        <v>42.78</v>
      </c>
      <c r="T6" s="20">
        <v>47.82</v>
      </c>
      <c r="U6" s="20" t="s">
        <v>52</v>
      </c>
      <c r="V6" s="20" t="s">
        <v>30</v>
      </c>
    </row>
    <row r="7" ht="14.25" customHeight="1">
      <c r="A7" s="35" t="s">
        <v>40</v>
      </c>
      <c r="B7" s="30" t="s">
        <v>53</v>
      </c>
      <c r="C7" s="36" t="s">
        <v>54</v>
      </c>
      <c r="D7" s="28">
        <v>10.0</v>
      </c>
      <c r="E7" s="28">
        <v>30.0</v>
      </c>
      <c r="F7" s="16">
        <v>30.0</v>
      </c>
      <c r="G7" s="16">
        <v>0.0</v>
      </c>
      <c r="H7" s="18">
        <f t="shared" si="8"/>
        <v>0</v>
      </c>
      <c r="I7" s="18">
        <f t="shared" si="9"/>
        <v>0</v>
      </c>
      <c r="J7" s="16" t="str">
        <f t="shared" ref="J7:K7" si="10">IF(H7&gt;=1, "COMPLETED", IF(H7&gt;=0.75, "GOOD", IF(H7&gt;=0.5, "SATISFACTORY", "LOW")))
</f>
        <v>LOW</v>
      </c>
      <c r="K7" s="16" t="str">
        <f t="shared" si="10"/>
        <v>LOW</v>
      </c>
      <c r="L7" s="31"/>
      <c r="M7" s="37" t="s">
        <v>55</v>
      </c>
      <c r="N7" s="28" t="s">
        <v>56</v>
      </c>
      <c r="O7" s="28">
        <v>70.0</v>
      </c>
      <c r="P7" s="30" t="s">
        <v>57</v>
      </c>
      <c r="Q7" s="38">
        <v>70.0</v>
      </c>
      <c r="R7" s="28">
        <v>100.0</v>
      </c>
      <c r="S7" s="39"/>
      <c r="T7" s="39"/>
      <c r="U7" s="20" t="s">
        <v>52</v>
      </c>
      <c r="V7" s="20" t="s">
        <v>30</v>
      </c>
    </row>
    <row r="8" ht="14.25" customHeight="1">
      <c r="A8" s="35" t="s">
        <v>40</v>
      </c>
      <c r="B8" s="40" t="s">
        <v>58</v>
      </c>
      <c r="C8" s="41" t="s">
        <v>59</v>
      </c>
      <c r="D8" s="28">
        <v>5.0</v>
      </c>
      <c r="E8" s="28">
        <v>5.0</v>
      </c>
      <c r="F8" s="16">
        <v>5.0</v>
      </c>
      <c r="G8" s="16">
        <v>0.0</v>
      </c>
      <c r="H8" s="18">
        <f t="shared" si="8"/>
        <v>0</v>
      </c>
      <c r="I8" s="18">
        <f t="shared" si="9"/>
        <v>0</v>
      </c>
      <c r="J8" s="16" t="str">
        <f t="shared" ref="J8:K8" si="11">IF(H8&gt;=1, "COMPLETED", IF(H8&gt;=0.75, "GOOD", IF(H8&gt;=0.5, "SATISFACTORY", "LOW")))
</f>
        <v>LOW</v>
      </c>
      <c r="K8" s="16" t="str">
        <f t="shared" si="11"/>
        <v>LOW</v>
      </c>
      <c r="L8" s="30" t="s">
        <v>60</v>
      </c>
      <c r="M8" s="30" t="s">
        <v>43</v>
      </c>
      <c r="N8" s="42" t="s">
        <v>61</v>
      </c>
      <c r="O8" s="42">
        <v>0.0</v>
      </c>
      <c r="P8" s="30" t="s">
        <v>62</v>
      </c>
      <c r="Q8" s="28">
        <v>0.0</v>
      </c>
      <c r="R8" s="28">
        <v>1.0</v>
      </c>
      <c r="S8" s="20">
        <v>1.0</v>
      </c>
      <c r="T8" s="20">
        <v>2.0</v>
      </c>
      <c r="U8" s="20" t="s">
        <v>29</v>
      </c>
      <c r="V8" s="20" t="s">
        <v>30</v>
      </c>
    </row>
    <row r="9" ht="14.25" customHeight="1">
      <c r="A9" s="43" t="s">
        <v>63</v>
      </c>
      <c r="B9" s="30" t="s">
        <v>64</v>
      </c>
      <c r="C9" s="41" t="s">
        <v>59</v>
      </c>
      <c r="D9" s="28">
        <v>1021000.0</v>
      </c>
      <c r="E9" s="28">
        <v>1219386.0</v>
      </c>
      <c r="F9" s="44">
        <v>1139218.0</v>
      </c>
      <c r="G9" s="44">
        <v>799466.0</v>
      </c>
      <c r="H9" s="18">
        <f t="shared" si="8"/>
        <v>0.6556299646</v>
      </c>
      <c r="I9" s="18">
        <f t="shared" si="9"/>
        <v>0.4750144828</v>
      </c>
      <c r="J9" s="16" t="str">
        <f t="shared" ref="J9:K9" si="12">IF(H9&gt;=1, "COMPLETED", IF(H9&gt;=0.75, "GOOD", IF(H9&gt;=0.5, "SATISFACTORY", "LOW")))
</f>
        <v>SATISFACTORY</v>
      </c>
      <c r="K9" s="16" t="str">
        <f t="shared" si="12"/>
        <v>LOW</v>
      </c>
      <c r="L9" s="45"/>
      <c r="M9" s="46" t="s">
        <v>65</v>
      </c>
      <c r="N9" s="46" t="s">
        <v>66</v>
      </c>
      <c r="O9" s="28">
        <v>1381848.0</v>
      </c>
      <c r="P9" s="44">
        <v>799466.0</v>
      </c>
      <c r="Q9" s="28">
        <v>1381848.0</v>
      </c>
      <c r="R9" s="28">
        <v>1683035.0</v>
      </c>
      <c r="S9" s="28">
        <v>1875534.0</v>
      </c>
      <c r="T9" s="28">
        <v>2109505.0</v>
      </c>
      <c r="U9" s="15" t="s">
        <v>67</v>
      </c>
      <c r="V9" s="15" t="s">
        <v>30</v>
      </c>
    </row>
    <row r="10" ht="14.25" customHeight="1">
      <c r="A10" s="43" t="s">
        <v>63</v>
      </c>
      <c r="B10" s="30" t="s">
        <v>68</v>
      </c>
      <c r="C10" s="41" t="s">
        <v>59</v>
      </c>
      <c r="D10" s="28">
        <v>23.0</v>
      </c>
      <c r="E10" s="28">
        <v>26.0</v>
      </c>
      <c r="F10" s="47">
        <v>26.0</v>
      </c>
      <c r="G10" s="47">
        <v>24.0</v>
      </c>
      <c r="H10" s="18">
        <f t="shared" si="8"/>
        <v>0.9230769231</v>
      </c>
      <c r="I10" s="18">
        <f t="shared" si="9"/>
        <v>0.8571428571</v>
      </c>
      <c r="J10" s="16" t="str">
        <f t="shared" ref="J10:K10" si="13">IF(H10&gt;=1, "COMPLETED", IF(H10&gt;=0.75, "GOOD", IF(H10&gt;=0.5, "SATISFACTORY", "LOW")))
</f>
        <v>GOOD</v>
      </c>
      <c r="K10" s="16" t="str">
        <f t="shared" si="13"/>
        <v>GOOD</v>
      </c>
      <c r="L10" s="45"/>
      <c r="M10" s="46" t="s">
        <v>69</v>
      </c>
      <c r="N10" s="46" t="s">
        <v>70</v>
      </c>
      <c r="O10" s="28">
        <v>26.0</v>
      </c>
      <c r="P10" s="44">
        <v>24.0</v>
      </c>
      <c r="Q10" s="28">
        <v>26.0</v>
      </c>
      <c r="R10" s="28">
        <v>28.0</v>
      </c>
      <c r="S10" s="20">
        <v>29.0</v>
      </c>
      <c r="T10" s="20">
        <v>29.0</v>
      </c>
      <c r="U10" s="15" t="s">
        <v>71</v>
      </c>
      <c r="V10" s="15" t="s">
        <v>30</v>
      </c>
    </row>
    <row r="11" ht="14.25" customHeight="1">
      <c r="A11" s="43" t="s">
        <v>63</v>
      </c>
      <c r="B11" s="30" t="s">
        <v>72</v>
      </c>
      <c r="C11" s="36" t="s">
        <v>54</v>
      </c>
      <c r="D11" s="28">
        <v>10.0</v>
      </c>
      <c r="E11" s="28">
        <v>20.0</v>
      </c>
      <c r="F11" s="28">
        <v>20.0</v>
      </c>
      <c r="G11" s="16">
        <v>18.0</v>
      </c>
      <c r="H11" s="18">
        <f>(G11-D11)/(E11-D11)</f>
        <v>0.8</v>
      </c>
      <c r="I11" s="18">
        <f>(G11-D11)/(R11-D11)</f>
        <v>0.08888888889</v>
      </c>
      <c r="J11" s="16" t="str">
        <f t="shared" ref="J11:K11" si="14">IF(H11&gt;=1, "COMPLETED", IF(H11&gt;=0.75, "GOOD", IF(H11&gt;=0.5, "SATISFACTORY", "LOW")))
</f>
        <v>GOOD</v>
      </c>
      <c r="K11" s="16" t="str">
        <f t="shared" si="14"/>
        <v>LOW</v>
      </c>
      <c r="L11" s="28" t="s">
        <v>44</v>
      </c>
      <c r="M11" s="30" t="s">
        <v>73</v>
      </c>
      <c r="N11" s="30" t="s">
        <v>74</v>
      </c>
      <c r="O11" s="28">
        <v>60.0</v>
      </c>
      <c r="P11" s="28">
        <v>18.0</v>
      </c>
      <c r="Q11" s="28">
        <v>60.0</v>
      </c>
      <c r="R11" s="28">
        <v>100.0</v>
      </c>
      <c r="S11" s="20">
        <v>100.0</v>
      </c>
      <c r="T11" s="20">
        <v>100.0</v>
      </c>
      <c r="U11" s="15" t="s">
        <v>75</v>
      </c>
      <c r="V11" s="15" t="s">
        <v>30</v>
      </c>
    </row>
    <row r="12" ht="14.25" customHeight="1">
      <c r="A12" s="48" t="s">
        <v>63</v>
      </c>
      <c r="B12" s="30" t="s">
        <v>76</v>
      </c>
      <c r="C12" s="28" t="s">
        <v>77</v>
      </c>
      <c r="D12" s="49">
        <v>8470.0</v>
      </c>
      <c r="E12" s="49">
        <v>12652.0</v>
      </c>
      <c r="F12" s="49" t="s">
        <v>44</v>
      </c>
      <c r="G12" s="49">
        <v>14139.0</v>
      </c>
      <c r="H12" s="18">
        <f>G12/E12</f>
        <v>1.117530825</v>
      </c>
      <c r="I12" s="18">
        <f>G12/R12</f>
        <v>0.4368608064</v>
      </c>
      <c r="J12" s="16" t="str">
        <f t="shared" ref="J12:K12" si="15">IF(H12&gt;=1, "COMPLETED", IF(H12&gt;=0.75, "GOOD", IF(H12&gt;=0.5, "SATISFACTORY", "LOW")))
</f>
        <v>COMPLETED</v>
      </c>
      <c r="K12" s="16" t="str">
        <f t="shared" si="15"/>
        <v>LOW</v>
      </c>
      <c r="L12" s="28" t="s">
        <v>78</v>
      </c>
      <c r="M12" s="31"/>
      <c r="N12" s="31"/>
      <c r="O12" s="28">
        <v>31038.0</v>
      </c>
      <c r="P12" s="49">
        <v>14139.0</v>
      </c>
      <c r="Q12" s="49">
        <v>31038.0</v>
      </c>
      <c r="R12" s="28">
        <v>32365.0</v>
      </c>
      <c r="S12" s="28">
        <v>32676.0</v>
      </c>
      <c r="T12" s="28">
        <v>32987.0</v>
      </c>
      <c r="U12" s="15" t="s">
        <v>67</v>
      </c>
      <c r="V12" s="15" t="s">
        <v>30</v>
      </c>
    </row>
    <row r="13" ht="14.25" customHeight="1">
      <c r="A13" s="50"/>
      <c r="B13" s="50"/>
      <c r="C13" s="51"/>
      <c r="D13" s="51"/>
      <c r="E13" s="51"/>
      <c r="F13" s="51"/>
      <c r="G13" s="52"/>
      <c r="H13" s="52"/>
      <c r="I13" s="53"/>
      <c r="J13" s="53"/>
      <c r="K13" s="50"/>
      <c r="L13" s="50"/>
      <c r="M13" s="50"/>
      <c r="N13" s="51"/>
      <c r="O13" s="51"/>
      <c r="P13" s="51"/>
      <c r="Q13" s="51"/>
      <c r="R13" s="51"/>
      <c r="S13" s="50"/>
      <c r="T13" s="54"/>
    </row>
    <row r="14" ht="14.25" customHeight="1">
      <c r="A14" s="55"/>
      <c r="B14" s="50"/>
      <c r="C14" s="51"/>
      <c r="D14" s="51"/>
      <c r="E14" s="51"/>
      <c r="F14" s="51"/>
      <c r="G14" s="52"/>
      <c r="H14" s="52"/>
      <c r="I14" s="53"/>
      <c r="J14" s="53"/>
      <c r="K14" s="50"/>
      <c r="L14" s="50"/>
      <c r="M14" s="50"/>
      <c r="N14" s="51"/>
      <c r="O14" s="51"/>
      <c r="P14" s="51"/>
      <c r="Q14" s="51"/>
      <c r="R14" s="51"/>
      <c r="S14" s="50"/>
      <c r="T14" s="54"/>
    </row>
    <row r="15" ht="14.25" customHeight="1">
      <c r="A15" s="55"/>
      <c r="B15" s="56"/>
      <c r="C15" s="51"/>
      <c r="D15" s="51"/>
      <c r="E15" s="51"/>
      <c r="F15" s="51"/>
      <c r="G15" s="52"/>
      <c r="H15" s="52"/>
      <c r="I15" s="53"/>
      <c r="J15" s="53"/>
      <c r="K15" s="50"/>
      <c r="L15" s="50"/>
      <c r="M15" s="57"/>
      <c r="N15" s="51"/>
      <c r="O15" s="51"/>
      <c r="P15" s="51"/>
      <c r="Q15" s="51"/>
      <c r="R15" s="51"/>
      <c r="S15" s="50"/>
      <c r="T15" s="54"/>
    </row>
    <row r="16" ht="14.25" customHeight="1">
      <c r="A16" s="55"/>
      <c r="B16" s="50"/>
      <c r="C16" s="51"/>
      <c r="D16" s="51"/>
      <c r="E16" s="51"/>
      <c r="F16" s="51"/>
      <c r="G16" s="52"/>
      <c r="H16" s="52"/>
      <c r="I16" s="53"/>
      <c r="J16" s="58"/>
      <c r="K16" s="50"/>
      <c r="L16" s="50"/>
      <c r="M16" s="56"/>
      <c r="N16" s="51"/>
      <c r="O16" s="51"/>
      <c r="P16" s="51"/>
      <c r="Q16" s="51"/>
      <c r="R16" s="51"/>
      <c r="S16" s="50"/>
      <c r="T16" s="54"/>
    </row>
    <row r="17" ht="14.25" customHeight="1">
      <c r="A17" s="55"/>
      <c r="B17" s="56"/>
      <c r="C17" s="51"/>
      <c r="D17" s="51"/>
      <c r="E17" s="51"/>
      <c r="F17" s="51"/>
      <c r="G17" s="52"/>
      <c r="H17" s="52"/>
      <c r="I17" s="53"/>
      <c r="J17" s="58"/>
      <c r="K17" s="59"/>
      <c r="L17" s="56"/>
      <c r="M17" s="56"/>
      <c r="N17" s="51"/>
      <c r="O17" s="51"/>
      <c r="P17" s="51"/>
      <c r="Q17" s="51"/>
      <c r="R17" s="51"/>
      <c r="S17" s="50"/>
      <c r="T17" s="54"/>
    </row>
    <row r="18" ht="14.25" customHeight="1">
      <c r="A18" s="55"/>
      <c r="B18" s="50"/>
      <c r="C18" s="51"/>
      <c r="D18" s="51"/>
      <c r="E18" s="60"/>
      <c r="F18" s="51"/>
      <c r="G18" s="52"/>
      <c r="H18" s="61"/>
      <c r="I18" s="53"/>
      <c r="J18" s="53"/>
      <c r="K18" s="50"/>
      <c r="L18" s="50"/>
      <c r="M18" s="50"/>
      <c r="N18" s="51"/>
      <c r="O18" s="62"/>
      <c r="P18" s="62"/>
      <c r="Q18" s="62"/>
      <c r="R18" s="62"/>
      <c r="S18" s="62"/>
      <c r="T18" s="54"/>
    </row>
    <row r="19" ht="14.25" customHeight="1">
      <c r="A19" s="55"/>
      <c r="B19" s="56"/>
      <c r="C19" s="51"/>
      <c r="D19" s="51"/>
      <c r="E19" s="51"/>
      <c r="F19" s="63"/>
      <c r="G19" s="52"/>
      <c r="H19" s="52"/>
      <c r="I19" s="53"/>
      <c r="J19" s="58"/>
      <c r="K19" s="56"/>
      <c r="L19" s="56"/>
      <c r="M19" s="56"/>
      <c r="N19" s="51"/>
      <c r="O19" s="51"/>
      <c r="P19" s="51"/>
      <c r="Q19" s="51"/>
      <c r="R19" s="51"/>
      <c r="S19" s="50"/>
      <c r="T19" s="54"/>
    </row>
    <row r="20" ht="14.25" customHeight="1">
      <c r="A20" s="64"/>
      <c r="B20" s="64"/>
      <c r="C20" s="51"/>
      <c r="D20" s="51"/>
      <c r="E20" s="51"/>
      <c r="F20" s="65"/>
      <c r="G20" s="52"/>
      <c r="H20" s="52"/>
      <c r="I20" s="53"/>
      <c r="J20" s="53"/>
      <c r="K20" s="56"/>
      <c r="L20" s="59"/>
      <c r="M20" s="59"/>
      <c r="N20" s="51"/>
      <c r="O20" s="51"/>
      <c r="P20" s="51"/>
      <c r="Q20" s="51"/>
      <c r="R20" s="51"/>
      <c r="S20" s="50"/>
      <c r="T20" s="54"/>
    </row>
    <row r="21" ht="14.25" customHeight="1">
      <c r="A21" s="64"/>
      <c r="B21" s="64"/>
      <c r="C21" s="51"/>
      <c r="D21" s="51"/>
      <c r="E21" s="51"/>
      <c r="F21" s="65"/>
      <c r="G21" s="52"/>
      <c r="H21" s="52"/>
      <c r="I21" s="53"/>
      <c r="J21" s="53"/>
      <c r="K21" s="56"/>
      <c r="L21" s="59"/>
      <c r="M21" s="59"/>
      <c r="N21" s="51"/>
      <c r="O21" s="51"/>
      <c r="P21" s="51"/>
      <c r="Q21" s="51"/>
      <c r="R21" s="51"/>
      <c r="S21" s="50"/>
      <c r="T21" s="54"/>
    </row>
    <row r="22" ht="14.25" customHeight="1">
      <c r="A22" s="55"/>
      <c r="B22" s="56"/>
      <c r="C22" s="56"/>
      <c r="D22" s="51"/>
      <c r="E22" s="51"/>
      <c r="F22" s="59"/>
      <c r="G22" s="52"/>
      <c r="H22" s="52"/>
      <c r="I22" s="53"/>
      <c r="J22" s="58"/>
      <c r="K22" s="59"/>
      <c r="L22" s="59"/>
      <c r="M22" s="56"/>
      <c r="N22" s="51"/>
      <c r="O22" s="51"/>
      <c r="P22" s="51"/>
      <c r="Q22" s="51"/>
      <c r="R22" s="51"/>
      <c r="S22" s="50"/>
      <c r="T22" s="54"/>
    </row>
    <row r="23" ht="14.25" customHeight="1">
      <c r="A23" s="55"/>
      <c r="B23" s="50"/>
      <c r="C23" s="66"/>
      <c r="D23" s="66"/>
      <c r="E23" s="66"/>
      <c r="F23" s="62"/>
      <c r="G23" s="52"/>
      <c r="H23" s="52"/>
      <c r="I23" s="53"/>
      <c r="J23" s="53"/>
      <c r="K23" s="62"/>
      <c r="L23" s="62"/>
      <c r="M23" s="50"/>
      <c r="N23" s="66"/>
      <c r="O23" s="66"/>
      <c r="P23" s="66"/>
      <c r="Q23" s="66"/>
      <c r="R23" s="66"/>
      <c r="S23" s="50"/>
      <c r="T23" s="54"/>
    </row>
    <row r="24" ht="14.25" customHeight="1">
      <c r="A24" s="64"/>
      <c r="B24" s="64"/>
      <c r="C24" s="66"/>
      <c r="D24" s="66"/>
      <c r="E24" s="66"/>
      <c r="F24" s="67"/>
      <c r="G24" s="52"/>
      <c r="H24" s="52"/>
      <c r="I24" s="53"/>
      <c r="J24" s="53"/>
      <c r="K24" s="50"/>
      <c r="L24" s="50"/>
      <c r="M24" s="68"/>
      <c r="N24" s="66"/>
      <c r="O24" s="66"/>
      <c r="P24" s="66"/>
      <c r="Q24" s="66"/>
      <c r="R24" s="66"/>
      <c r="S24" s="50"/>
      <c r="T24" s="54"/>
    </row>
    <row r="25" ht="14.25" customHeight="1">
      <c r="A25" s="64"/>
      <c r="B25" s="64"/>
      <c r="C25" s="66"/>
      <c r="D25" s="66"/>
      <c r="E25" s="69"/>
      <c r="F25" s="67"/>
      <c r="G25" s="52"/>
      <c r="H25" s="52"/>
      <c r="I25" s="53"/>
      <c r="J25" s="53"/>
      <c r="K25" s="50"/>
      <c r="L25" s="50"/>
      <c r="M25" s="50"/>
      <c r="N25" s="66"/>
      <c r="O25" s="66"/>
      <c r="P25" s="66"/>
      <c r="Q25" s="66"/>
      <c r="R25" s="66"/>
      <c r="S25" s="50"/>
      <c r="T25" s="54"/>
    </row>
    <row r="26" ht="14.25" customHeight="1">
      <c r="A26" s="55"/>
      <c r="B26" s="55"/>
      <c r="C26" s="70"/>
      <c r="D26" s="66"/>
      <c r="E26" s="71"/>
      <c r="F26" s="72"/>
      <c r="G26" s="52"/>
      <c r="H26" s="52"/>
      <c r="I26" s="53"/>
      <c r="J26" s="53"/>
      <c r="K26" s="62"/>
      <c r="L26" s="50"/>
      <c r="M26" s="50"/>
      <c r="N26" s="66"/>
      <c r="O26" s="66"/>
      <c r="P26" s="67"/>
      <c r="Q26" s="66"/>
      <c r="R26" s="66"/>
      <c r="S26" s="50"/>
      <c r="T26" s="54"/>
    </row>
    <row r="27" ht="14.25" customHeight="1">
      <c r="A27" s="50"/>
      <c r="B27" s="64"/>
      <c r="C27" s="51"/>
      <c r="D27" s="51"/>
      <c r="E27" s="51"/>
      <c r="F27" s="73"/>
      <c r="G27" s="52"/>
      <c r="H27" s="52"/>
      <c r="I27" s="53"/>
      <c r="J27" s="53"/>
      <c r="K27" s="56"/>
      <c r="L27" s="56"/>
      <c r="M27" s="56"/>
      <c r="N27" s="51"/>
      <c r="O27" s="51"/>
      <c r="P27" s="51"/>
      <c r="Q27" s="51"/>
      <c r="R27" s="51"/>
      <c r="S27" s="50"/>
      <c r="T27" s="54"/>
    </row>
    <row r="28" ht="14.25" customHeight="1">
      <c r="A28" s="50"/>
      <c r="B28" s="64"/>
      <c r="C28" s="51"/>
      <c r="D28" s="51"/>
      <c r="E28" s="51"/>
      <c r="F28" s="59"/>
      <c r="G28" s="52"/>
      <c r="H28" s="52"/>
      <c r="I28" s="53"/>
      <c r="J28" s="53"/>
      <c r="K28" s="59"/>
      <c r="L28" s="50"/>
      <c r="M28" s="50"/>
      <c r="N28" s="51"/>
      <c r="O28" s="51"/>
      <c r="P28" s="51"/>
      <c r="Q28" s="51"/>
      <c r="R28" s="51"/>
      <c r="S28" s="50"/>
      <c r="T28" s="54"/>
    </row>
    <row r="29" ht="14.25" customHeight="1">
      <c r="A29" s="50"/>
      <c r="B29" s="64"/>
      <c r="C29" s="51"/>
      <c r="D29" s="51"/>
      <c r="E29" s="51"/>
      <c r="F29" s="63"/>
      <c r="G29" s="52"/>
      <c r="H29" s="52"/>
      <c r="I29" s="53"/>
      <c r="J29" s="53"/>
      <c r="K29" s="56"/>
      <c r="L29" s="56"/>
      <c r="M29" s="56"/>
      <c r="N29" s="51"/>
      <c r="O29" s="51"/>
      <c r="P29" s="51"/>
      <c r="Q29" s="51"/>
      <c r="R29" s="51"/>
      <c r="S29" s="50"/>
      <c r="T29" s="54"/>
    </row>
    <row r="30" ht="14.25" customHeight="1">
      <c r="A30" s="50"/>
      <c r="B30" s="64"/>
      <c r="C30" s="51"/>
      <c r="D30" s="51"/>
      <c r="E30" s="51"/>
      <c r="F30" s="59"/>
      <c r="G30" s="52"/>
      <c r="H30" s="52"/>
      <c r="I30" s="53"/>
      <c r="J30" s="53"/>
      <c r="K30" s="59"/>
      <c r="L30" s="50"/>
      <c r="M30" s="56"/>
      <c r="N30" s="51"/>
      <c r="O30" s="51"/>
      <c r="P30" s="51"/>
      <c r="Q30" s="51"/>
      <c r="R30" s="51"/>
      <c r="S30" s="50"/>
      <c r="T30" s="54"/>
    </row>
    <row r="31" ht="14.25" customHeight="1">
      <c r="A31" s="50"/>
      <c r="B31" s="50"/>
      <c r="C31" s="51"/>
      <c r="D31" s="51"/>
      <c r="E31" s="51"/>
      <c r="F31" s="51"/>
      <c r="G31" s="52"/>
      <c r="H31" s="52"/>
      <c r="I31" s="53"/>
      <c r="J31" s="53"/>
      <c r="K31" s="56"/>
      <c r="L31" s="56"/>
      <c r="M31" s="56"/>
      <c r="N31" s="51"/>
      <c r="O31" s="51"/>
      <c r="P31" s="51"/>
      <c r="Q31" s="51"/>
      <c r="R31" s="51"/>
      <c r="S31" s="50"/>
      <c r="T31" s="54"/>
    </row>
    <row r="32" ht="14.25" customHeight="1">
      <c r="A32" s="50"/>
      <c r="B32" s="50"/>
      <c r="C32" s="71"/>
      <c r="D32" s="67"/>
      <c r="E32" s="67"/>
      <c r="F32" s="72"/>
      <c r="G32" s="61"/>
      <c r="H32" s="61"/>
      <c r="I32" s="53"/>
      <c r="J32" s="53"/>
      <c r="K32" s="62"/>
      <c r="L32" s="50"/>
      <c r="M32" s="50"/>
      <c r="N32" s="67"/>
      <c r="O32" s="67"/>
      <c r="P32" s="67"/>
      <c r="Q32" s="67"/>
      <c r="R32" s="67"/>
      <c r="S32" s="50"/>
      <c r="T32" s="54"/>
    </row>
    <row r="33" ht="14.25" customHeight="1">
      <c r="A33" s="50"/>
      <c r="B33" s="50"/>
      <c r="C33" s="51"/>
      <c r="D33" s="51"/>
      <c r="E33" s="51"/>
      <c r="F33" s="65"/>
      <c r="G33" s="52"/>
      <c r="H33" s="52"/>
      <c r="I33" s="53"/>
      <c r="J33" s="53"/>
      <c r="K33" s="74"/>
      <c r="L33" s="56"/>
      <c r="M33" s="56"/>
      <c r="N33" s="51"/>
      <c r="O33" s="51"/>
      <c r="P33" s="51"/>
      <c r="Q33" s="51"/>
      <c r="R33" s="51"/>
      <c r="S33" s="50"/>
      <c r="T33" s="54"/>
    </row>
    <row r="34" ht="14.25" customHeight="1">
      <c r="A34" s="50"/>
      <c r="B34" s="64"/>
      <c r="C34" s="66"/>
      <c r="D34" s="66"/>
      <c r="E34" s="66"/>
      <c r="F34" s="75"/>
      <c r="G34" s="76"/>
      <c r="H34" s="52"/>
      <c r="I34" s="53"/>
      <c r="J34" s="53"/>
      <c r="K34" s="77"/>
      <c r="L34" s="62"/>
      <c r="M34" s="62"/>
      <c r="N34" s="66"/>
      <c r="O34" s="66"/>
      <c r="P34" s="66"/>
      <c r="Q34" s="66"/>
      <c r="R34" s="66"/>
      <c r="S34" s="50"/>
      <c r="T34" s="54"/>
    </row>
    <row r="35" ht="14.25" customHeight="1">
      <c r="A35" s="50"/>
      <c r="B35" s="50"/>
      <c r="C35" s="65"/>
      <c r="D35" s="51"/>
      <c r="E35" s="78"/>
      <c r="F35" s="78"/>
      <c r="G35" s="76"/>
      <c r="H35" s="52"/>
      <c r="I35" s="53"/>
      <c r="J35" s="53"/>
      <c r="K35" s="78"/>
      <c r="L35" s="78"/>
      <c r="M35" s="78"/>
      <c r="N35" s="65"/>
      <c r="O35" s="65"/>
      <c r="P35" s="65"/>
      <c r="Q35" s="65"/>
      <c r="R35" s="65"/>
      <c r="S35" s="50"/>
      <c r="T35" s="54"/>
    </row>
    <row r="36" ht="14.25" customHeight="1">
      <c r="A36" s="50"/>
      <c r="B36" s="50"/>
      <c r="C36" s="51"/>
      <c r="D36" s="51"/>
      <c r="E36" s="51"/>
      <c r="F36" s="63"/>
      <c r="G36" s="52"/>
      <c r="H36" s="52"/>
      <c r="I36" s="53"/>
      <c r="J36" s="53"/>
      <c r="K36" s="56"/>
      <c r="L36" s="56"/>
      <c r="M36" s="56"/>
      <c r="N36" s="51"/>
      <c r="O36" s="51"/>
      <c r="P36" s="51"/>
      <c r="Q36" s="51"/>
      <c r="R36" s="51"/>
      <c r="S36" s="50"/>
      <c r="T36" s="54"/>
    </row>
    <row r="37" ht="14.25" customHeight="1">
      <c r="A37" s="50"/>
      <c r="B37" s="64"/>
      <c r="C37" s="51"/>
      <c r="D37" s="51"/>
      <c r="E37" s="51"/>
      <c r="F37" s="75"/>
      <c r="G37" s="52"/>
      <c r="H37" s="52"/>
      <c r="I37" s="53"/>
      <c r="J37" s="53"/>
      <c r="K37" s="50"/>
      <c r="L37" s="50"/>
      <c r="M37" s="50"/>
      <c r="N37" s="51"/>
      <c r="O37" s="51"/>
      <c r="P37" s="51"/>
      <c r="Q37" s="51"/>
      <c r="R37" s="51"/>
      <c r="S37" s="50"/>
      <c r="T37" s="54"/>
    </row>
    <row r="38" ht="14.25" customHeight="1">
      <c r="A38" s="79"/>
      <c r="B38" s="64"/>
      <c r="C38" s="51"/>
      <c r="D38" s="51"/>
      <c r="E38" s="51"/>
      <c r="F38" s="75"/>
      <c r="G38" s="52"/>
      <c r="H38" s="52"/>
      <c r="I38" s="53"/>
      <c r="J38" s="53"/>
      <c r="K38" s="50"/>
      <c r="L38" s="50"/>
      <c r="M38" s="50"/>
      <c r="N38" s="51"/>
      <c r="O38" s="51"/>
      <c r="P38" s="51"/>
      <c r="Q38" s="51"/>
      <c r="R38" s="51"/>
      <c r="S38" s="50"/>
      <c r="T38" s="54"/>
    </row>
    <row r="39" ht="14.25" customHeight="1">
      <c r="A39" s="50"/>
      <c r="B39" s="64"/>
      <c r="C39" s="51"/>
      <c r="D39" s="51"/>
      <c r="E39" s="51"/>
      <c r="F39" s="75"/>
      <c r="G39" s="52"/>
      <c r="H39" s="52"/>
      <c r="I39" s="53"/>
      <c r="J39" s="53"/>
      <c r="K39" s="50"/>
      <c r="L39" s="50"/>
      <c r="M39" s="50"/>
      <c r="N39" s="51"/>
      <c r="O39" s="51"/>
      <c r="P39" s="51"/>
      <c r="Q39" s="51"/>
      <c r="R39" s="51"/>
      <c r="S39" s="50"/>
      <c r="T39" s="54"/>
    </row>
    <row r="40" ht="14.25" customHeight="1">
      <c r="A40" s="50"/>
      <c r="B40" s="50"/>
      <c r="C40" s="66"/>
      <c r="D40" s="66"/>
      <c r="E40" s="66"/>
      <c r="F40" s="66"/>
      <c r="G40" s="52"/>
      <c r="H40" s="52"/>
      <c r="I40" s="53"/>
      <c r="J40" s="53"/>
      <c r="K40" s="50"/>
      <c r="L40" s="50"/>
      <c r="M40" s="50"/>
      <c r="N40" s="66"/>
      <c r="O40" s="66"/>
      <c r="P40" s="66"/>
      <c r="Q40" s="66"/>
      <c r="R40" s="66"/>
      <c r="S40" s="50"/>
      <c r="T40" s="54"/>
    </row>
    <row r="41" ht="14.25" customHeight="1">
      <c r="A41" s="50"/>
      <c r="B41" s="64"/>
      <c r="C41" s="65"/>
      <c r="D41" s="65"/>
      <c r="E41" s="51"/>
      <c r="F41" s="65"/>
      <c r="G41" s="52"/>
      <c r="H41" s="52"/>
      <c r="I41" s="53"/>
      <c r="J41" s="53"/>
      <c r="K41" s="56"/>
      <c r="L41" s="56"/>
      <c r="M41" s="56"/>
      <c r="N41" s="51"/>
      <c r="O41" s="51"/>
      <c r="P41" s="51"/>
      <c r="Q41" s="51"/>
      <c r="R41" s="51"/>
      <c r="S41" s="50"/>
      <c r="T41" s="54"/>
    </row>
    <row r="42" ht="14.25" customHeight="1">
      <c r="A42" s="50"/>
      <c r="B42" s="64"/>
      <c r="C42" s="65"/>
      <c r="D42" s="51"/>
      <c r="E42" s="51"/>
      <c r="F42" s="51"/>
      <c r="G42" s="52"/>
      <c r="H42" s="52"/>
      <c r="I42" s="53"/>
      <c r="J42" s="53"/>
      <c r="K42" s="56"/>
      <c r="L42" s="56"/>
      <c r="M42" s="56"/>
      <c r="N42" s="51"/>
      <c r="O42" s="51"/>
      <c r="P42" s="51"/>
      <c r="Q42" s="51"/>
      <c r="R42" s="51"/>
      <c r="S42" s="50"/>
      <c r="T42" s="54"/>
    </row>
    <row r="43" ht="14.25" customHeight="1">
      <c r="A43" s="80"/>
      <c r="B43" s="81"/>
      <c r="C43" s="82"/>
      <c r="D43" s="82"/>
      <c r="E43" s="82"/>
      <c r="F43" s="82"/>
      <c r="G43" s="52"/>
      <c r="H43" s="52"/>
      <c r="I43" s="50"/>
      <c r="J43" s="53"/>
      <c r="K43" s="80"/>
      <c r="L43" s="80"/>
      <c r="M43" s="80"/>
      <c r="N43" s="82"/>
      <c r="O43" s="82"/>
      <c r="P43" s="82"/>
      <c r="Q43" s="82"/>
      <c r="R43" s="82"/>
      <c r="S43" s="80"/>
      <c r="T43" s="83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2025-05-21T06:43:21Z</dcterms:created>
  <dc:creator>Stuart KYAZZE</dc:creator>
</cp:coreProperties>
</file>