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briel\OneDrive\Documents\Projetos\Coding\Rock-Band\assets\"/>
    </mc:Choice>
  </mc:AlternateContent>
  <xr:revisionPtr revIDLastSave="0" documentId="8_{1AFD73A0-550C-46B6-A2E0-1C18E06696D3}" xr6:coauthVersionLast="47" xr6:coauthVersionMax="47" xr10:uidLastSave="{00000000-0000-0000-0000-000000000000}"/>
  <bookViews>
    <workbookView xWindow="-120" yWindow="-120" windowWidth="38640" windowHeight="15720" xr2:uid="{AC8A4E0C-D417-4642-88E5-CEC70988B72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L25" i="1"/>
  <c r="L21" i="1"/>
  <c r="L17" i="1"/>
  <c r="L13" i="1"/>
  <c r="L9" i="1"/>
  <c r="L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K3" i="1"/>
  <c r="L3" i="1" s="1"/>
  <c r="K4" i="1"/>
  <c r="L4" i="1" s="1"/>
  <c r="K5" i="1"/>
  <c r="K6" i="1"/>
  <c r="L6" i="1" s="1"/>
  <c r="K7" i="1"/>
  <c r="L7" i="1" s="1"/>
  <c r="K8" i="1"/>
  <c r="L8" i="1" s="1"/>
  <c r="K9" i="1"/>
  <c r="K10" i="1"/>
  <c r="L10" i="1" s="1"/>
  <c r="K11" i="1"/>
  <c r="L11" i="1" s="1"/>
  <c r="K12" i="1"/>
  <c r="L12" i="1" s="1"/>
  <c r="K13" i="1"/>
  <c r="K14" i="1"/>
  <c r="L14" i="1" s="1"/>
  <c r="K15" i="1"/>
  <c r="L15" i="1" s="1"/>
  <c r="K16" i="1"/>
  <c r="L16" i="1" s="1"/>
  <c r="K17" i="1"/>
  <c r="K18" i="1"/>
  <c r="L18" i="1" s="1"/>
  <c r="K19" i="1"/>
  <c r="L19" i="1" s="1"/>
  <c r="K20" i="1"/>
  <c r="L20" i="1" s="1"/>
  <c r="K21" i="1"/>
  <c r="K22" i="1"/>
  <c r="L22" i="1" s="1"/>
  <c r="K23" i="1"/>
  <c r="L23" i="1" s="1"/>
  <c r="K24" i="1"/>
  <c r="L24" i="1" s="1"/>
  <c r="K25" i="1"/>
  <c r="K26" i="1"/>
  <c r="L26" i="1" s="1"/>
  <c r="K27" i="1"/>
  <c r="L27" i="1" s="1"/>
  <c r="K28" i="1"/>
  <c r="L28" i="1" s="1"/>
  <c r="K29" i="1"/>
  <c r="L29" i="1" s="1"/>
  <c r="K2" i="1"/>
  <c r="L2" i="1" s="1"/>
  <c r="N2" i="1" l="1"/>
</calcChain>
</file>

<file path=xl/sharedStrings.xml><?xml version="1.0" encoding="utf-8"?>
<sst xmlns="http://schemas.openxmlformats.org/spreadsheetml/2006/main" count="153" uniqueCount="80">
  <si>
    <t>GUNNAR</t>
  </si>
  <si>
    <t>Rock</t>
  </si>
  <si>
    <t>Single</t>
  </si>
  <si>
    <t>Ni/Co</t>
  </si>
  <si>
    <t>Pop-Rock</t>
  </si>
  <si>
    <t>Letters to Cleo</t>
  </si>
  <si>
    <t>Alternative</t>
  </si>
  <si>
    <t>The Rembrandts</t>
  </si>
  <si>
    <t>My Kid Brother</t>
  </si>
  <si>
    <t>Reel Big Fish</t>
  </si>
  <si>
    <t>Reggae/Ska</t>
  </si>
  <si>
    <t>The Blue Stones</t>
  </si>
  <si>
    <t>Fall Out Boy</t>
  </si>
  <si>
    <t>Paramore</t>
  </si>
  <si>
    <t>The Revel</t>
  </si>
  <si>
    <t>Indie Rock</t>
  </si>
  <si>
    <t>Skid Row</t>
  </si>
  <si>
    <t>Glam</t>
  </si>
  <si>
    <t>Linkin Park</t>
  </si>
  <si>
    <t>Nu-Metal</t>
  </si>
  <si>
    <t>Naked Gypsy Queens</t>
  </si>
  <si>
    <t>Southern Rock</t>
  </si>
  <si>
    <t>David Bowie</t>
  </si>
  <si>
    <t>Stephen Sanchez</t>
  </si>
  <si>
    <t>Of Monsters and Men</t>
  </si>
  <si>
    <t>YONAKA</t>
  </si>
  <si>
    <t>Catch Your Breath</t>
  </si>
  <si>
    <t>Metal</t>
  </si>
  <si>
    <t>Wolves At The Gate</t>
  </si>
  <si>
    <t>Ghost</t>
  </si>
  <si>
    <t>Spell</t>
  </si>
  <si>
    <t>Blur</t>
  </si>
  <si>
    <t>The Bouncing Souls</t>
  </si>
  <si>
    <t>Punk</t>
  </si>
  <si>
    <t>covet</t>
  </si>
  <si>
    <t>Prog</t>
  </si>
  <si>
    <t>The Linda Lindas</t>
  </si>
  <si>
    <t>Avenged Sevenfold</t>
  </si>
  <si>
    <t>Falling In Reverse</t>
  </si>
  <si>
    <t>Exported set lists</t>
  </si>
  <si>
    <t>Bad Idea</t>
  </si>
  <si>
    <t>A Little Bit Better</t>
  </si>
  <si>
    <t>Here &amp; Now</t>
  </si>
  <si>
    <t>I'll Be There for You (Theme from Friends)</t>
  </si>
  <si>
    <t>High Society</t>
  </si>
  <si>
    <t>Take on Me</t>
  </si>
  <si>
    <t>Let Me Out</t>
  </si>
  <si>
    <t>Love From the Other Side</t>
  </si>
  <si>
    <t>Misery Business</t>
  </si>
  <si>
    <t>This Is Why</t>
  </si>
  <si>
    <t>L.E.S.</t>
  </si>
  <si>
    <t>The Gang's All Here</t>
  </si>
  <si>
    <t>More the Victim</t>
  </si>
  <si>
    <t>Down to the Devil</t>
  </si>
  <si>
    <t>Space Oddity</t>
  </si>
  <si>
    <t>Until I Found You</t>
  </si>
  <si>
    <t>Mountain Sound</t>
  </si>
  <si>
    <t>PANIC</t>
  </si>
  <si>
    <t>Dial Tone</t>
  </si>
  <si>
    <t>Peace That Starts the War</t>
  </si>
  <si>
    <t>Mary on a Cross</t>
  </si>
  <si>
    <t>Ultraviolet</t>
  </si>
  <si>
    <t>Back to Better</t>
  </si>
  <si>
    <t>lovespell</t>
  </si>
  <si>
    <t>Oh!</t>
  </si>
  <si>
    <t>Nobody</t>
  </si>
  <si>
    <t>Voices In My Head</t>
  </si>
  <si>
    <t>Mar</t>
  </si>
  <si>
    <t>Apr</t>
  </si>
  <si>
    <t>May</t>
  </si>
  <si>
    <t>Jun</t>
  </si>
  <si>
    <t>Jan</t>
  </si>
  <si>
    <t>Feb</t>
  </si>
  <si>
    <t>Jul</t>
  </si>
  <si>
    <t>Aug</t>
  </si>
  <si>
    <t>Sep</t>
  </si>
  <si>
    <t>Oct</t>
  </si>
  <si>
    <t>Nov</t>
  </si>
  <si>
    <t>Dec</t>
  </si>
  <si>
    <t>Song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</si>
</sst>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02122"/>
      <name val="Arial"/>
      <family val="2"/>
    </font>
    <font>
      <sz val="16.5"/>
      <color rgb="FF000000"/>
      <name val="Georgia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2" borderId="1" xfId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3" borderId="0" xfId="0" applyFill="1"/>
    <xf numFmtId="0" fontId="0" fillId="4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ve_from_the_Other_Side" TargetMode="External"/><Relationship Id="rId13" Type="http://schemas.openxmlformats.org/officeDocument/2006/relationships/hyperlink" Target="https://en.wikipedia.org/wiki/The_Gang%27s_All_Here_(song)" TargetMode="External"/><Relationship Id="rId18" Type="http://schemas.openxmlformats.org/officeDocument/2006/relationships/hyperlink" Target="https://en.wikipedia.org/wiki/Stephen_Sanchez" TargetMode="External"/><Relationship Id="rId26" Type="http://schemas.openxmlformats.org/officeDocument/2006/relationships/hyperlink" Target="https://en.wikipedia.org/wiki/The_Linda_Lindas" TargetMode="External"/><Relationship Id="rId3" Type="http://schemas.openxmlformats.org/officeDocument/2006/relationships/hyperlink" Target="https://en.wikipedia.org/wiki/I%27ll_Be_There_for_You_(The_Rembrandts_song)" TargetMode="External"/><Relationship Id="rId21" Type="http://schemas.openxmlformats.org/officeDocument/2006/relationships/hyperlink" Target="https://en.wikipedia.org/wiki/Yonaka" TargetMode="External"/><Relationship Id="rId7" Type="http://schemas.openxmlformats.org/officeDocument/2006/relationships/hyperlink" Target="https://en.wikipedia.org/wiki/The_Blue_Stones" TargetMode="External"/><Relationship Id="rId12" Type="http://schemas.openxmlformats.org/officeDocument/2006/relationships/hyperlink" Target="https://en.wikipedia.org/wiki/Paramore" TargetMode="External"/><Relationship Id="rId17" Type="http://schemas.openxmlformats.org/officeDocument/2006/relationships/hyperlink" Target="https://en.wikipedia.org/wiki/Until_I_Found_You" TargetMode="External"/><Relationship Id="rId25" Type="http://schemas.openxmlformats.org/officeDocument/2006/relationships/hyperlink" Target="https://en.wikipedia.org/wiki/The_Bouncing_Souls" TargetMode="External"/><Relationship Id="rId2" Type="http://schemas.openxmlformats.org/officeDocument/2006/relationships/hyperlink" Target="https://en.wikipedia.org/wiki/Letters_to_Cleo" TargetMode="External"/><Relationship Id="rId16" Type="http://schemas.openxmlformats.org/officeDocument/2006/relationships/hyperlink" Target="https://en.wikipedia.org/wiki/David_Bowie" TargetMode="External"/><Relationship Id="rId20" Type="http://schemas.openxmlformats.org/officeDocument/2006/relationships/hyperlink" Target="https://en.wikipedia.org/wiki/Of_Monsters_and_Men" TargetMode="External"/><Relationship Id="rId29" Type="http://schemas.openxmlformats.org/officeDocument/2006/relationships/hyperlink" Target="https://en.wikipedia.org/wiki/Voices_in_My_Head_(Falling_in_Reverse_song)" TargetMode="External"/><Relationship Id="rId1" Type="http://schemas.openxmlformats.org/officeDocument/2006/relationships/hyperlink" Target="https://en.wikipedia.org/wiki/Gunnar_Gehl" TargetMode="External"/><Relationship Id="rId6" Type="http://schemas.openxmlformats.org/officeDocument/2006/relationships/hyperlink" Target="https://en.wikipedia.org/wiki/Reel_Big_Fish" TargetMode="External"/><Relationship Id="rId11" Type="http://schemas.openxmlformats.org/officeDocument/2006/relationships/hyperlink" Target="https://en.wikipedia.org/wiki/This_Is_Why_(song)" TargetMode="External"/><Relationship Id="rId24" Type="http://schemas.openxmlformats.org/officeDocument/2006/relationships/hyperlink" Target="https://en.wikipedia.org/wiki/Blur_(band)" TargetMode="External"/><Relationship Id="rId5" Type="http://schemas.openxmlformats.org/officeDocument/2006/relationships/hyperlink" Target="https://en.wikipedia.org/wiki/Take_On_Me" TargetMode="External"/><Relationship Id="rId15" Type="http://schemas.openxmlformats.org/officeDocument/2006/relationships/hyperlink" Target="https://en.wikipedia.org/wiki/Linkin_Park" TargetMode="External"/><Relationship Id="rId23" Type="http://schemas.openxmlformats.org/officeDocument/2006/relationships/hyperlink" Target="https://en.wikipedia.org/wiki/Ghost_(Swedish_band)" TargetMode="External"/><Relationship Id="rId28" Type="http://schemas.openxmlformats.org/officeDocument/2006/relationships/hyperlink" Target="https://en.wikipedia.org/wiki/Avenged_Sevenfold" TargetMode="External"/><Relationship Id="rId10" Type="http://schemas.openxmlformats.org/officeDocument/2006/relationships/hyperlink" Target="https://en.wikipedia.org/wiki/Paramore" TargetMode="External"/><Relationship Id="rId19" Type="http://schemas.openxmlformats.org/officeDocument/2006/relationships/hyperlink" Target="https://en.wikipedia.org/wiki/Mountain_Sound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The_Rembrandts" TargetMode="External"/><Relationship Id="rId9" Type="http://schemas.openxmlformats.org/officeDocument/2006/relationships/hyperlink" Target="https://en.wikipedia.org/wiki/Fall_Out_Boy" TargetMode="External"/><Relationship Id="rId14" Type="http://schemas.openxmlformats.org/officeDocument/2006/relationships/hyperlink" Target="https://en.wikipedia.org/wiki/Skid_Row_(American_band)" TargetMode="External"/><Relationship Id="rId22" Type="http://schemas.openxmlformats.org/officeDocument/2006/relationships/hyperlink" Target="https://en.wikipedia.org/wiki/Wolves_at_the_Gate_(band)" TargetMode="External"/><Relationship Id="rId27" Type="http://schemas.openxmlformats.org/officeDocument/2006/relationships/hyperlink" Target="https://en.wikipedia.org/wiki/Nobody_(Avenged_Sevenfold_song)" TargetMode="External"/><Relationship Id="rId30" Type="http://schemas.openxmlformats.org/officeDocument/2006/relationships/hyperlink" Target="https://en.wikipedia.org/wiki/Falling_in_Rever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1AAC-E80E-4F33-951C-F9E6265AE605}">
  <dimension ref="B1:Q31"/>
  <sheetViews>
    <sheetView showGridLines="0" tabSelected="1" workbookViewId="0">
      <selection activeCell="Q2" sqref="Q2:Q29"/>
    </sheetView>
  </sheetViews>
  <sheetFormatPr defaultRowHeight="15" x14ac:dyDescent="0.25"/>
  <cols>
    <col min="2" max="2" width="30.85546875" bestFit="1" customWidth="1"/>
    <col min="3" max="3" width="20.28515625" bestFit="1" customWidth="1"/>
    <col min="4" max="4" width="5" bestFit="1" customWidth="1"/>
    <col min="5" max="5" width="11.140625" bestFit="1" customWidth="1"/>
    <col min="6" max="6" width="6.140625" bestFit="1" customWidth="1"/>
    <col min="7" max="7" width="4.5703125" customWidth="1"/>
    <col min="8" max="8" width="3" bestFit="1" customWidth="1"/>
    <col min="9" max="9" width="3" style="5" customWidth="1"/>
    <col min="10" max="10" width="5" bestFit="1" customWidth="1"/>
    <col min="11" max="11" width="2" bestFit="1" customWidth="1"/>
    <col min="12" max="12" width="3" style="5" bestFit="1" customWidth="1"/>
    <col min="13" max="13" width="5" customWidth="1"/>
    <col min="14" max="14" width="10.7109375" style="4" bestFit="1" customWidth="1"/>
  </cols>
  <sheetData>
    <row r="1" spans="2:17" ht="15.75" thickBot="1" x14ac:dyDescent="0.3"/>
    <row r="2" spans="2:17" ht="15.75" thickBot="1" x14ac:dyDescent="0.3">
      <c r="B2" s="1" t="s">
        <v>40</v>
      </c>
      <c r="C2" s="2" t="s">
        <v>0</v>
      </c>
      <c r="D2" s="1">
        <v>2023</v>
      </c>
      <c r="E2" s="1" t="s">
        <v>1</v>
      </c>
      <c r="F2" s="1" t="s">
        <v>2</v>
      </c>
      <c r="G2" s="1" t="s">
        <v>67</v>
      </c>
      <c r="H2">
        <v>2</v>
      </c>
      <c r="I2" s="5" t="str">
        <f>IF(H2&lt;10,"0"&amp;H2,H2)</f>
        <v>02</v>
      </c>
      <c r="J2">
        <v>2023</v>
      </c>
      <c r="K2">
        <f>VLOOKUP(G2,Planilha2!$B$2:$C$13,2,)</f>
        <v>3</v>
      </c>
      <c r="L2" s="5" t="str">
        <f>IF(K2&lt;10,"0"&amp;K2,K2)</f>
        <v>03</v>
      </c>
      <c r="N2" s="4" t="str">
        <f>I2&amp;"/"&amp;L2&amp;"/"&amp;J2</f>
        <v>02/03/2023</v>
      </c>
      <c r="Q2" t="str">
        <f>"{""song-title"": """&amp;B2&amp;""",""artist"": """&amp;C2&amp;""",""year"": "&amp;D2&amp;",""genre"": """&amp;E2&amp;""",""pack-name"": """&amp;F2&amp;""",""release-date"": """&amp;N2&amp;""",""price"": 7.45,""wishlist"": """",""library"": """"},"</f>
        <v>{"song-title": "Bad Idea","artist": "GUNNAR","year": 2023,"genre": "Rock","pack-name": "Single","release-date": "02/03/2023","price": 7.45,"wishlist": "","library": ""},</v>
      </c>
    </row>
    <row r="3" spans="2:17" ht="15.75" thickBot="1" x14ac:dyDescent="0.3">
      <c r="B3" s="1" t="s">
        <v>41</v>
      </c>
      <c r="C3" s="1" t="s">
        <v>3</v>
      </c>
      <c r="D3" s="1">
        <v>2023</v>
      </c>
      <c r="E3" s="1" t="s">
        <v>4</v>
      </c>
      <c r="F3" s="1" t="s">
        <v>2</v>
      </c>
      <c r="G3" s="1" t="s">
        <v>67</v>
      </c>
      <c r="H3">
        <v>2</v>
      </c>
      <c r="I3" s="5" t="str">
        <f t="shared" ref="I3:I29" si="0">IF(H3&lt;10,"0"&amp;H3,H3)</f>
        <v>02</v>
      </c>
      <c r="J3">
        <v>2023</v>
      </c>
      <c r="K3">
        <f>VLOOKUP(G3,Planilha2!$B$2:$C$13,2,)</f>
        <v>3</v>
      </c>
      <c r="L3" s="5" t="str">
        <f t="shared" ref="L3:L29" si="1">IF(K3&lt;10,"0"&amp;K3,K3)</f>
        <v>03</v>
      </c>
      <c r="N3" s="4" t="str">
        <f t="shared" ref="N3:N29" si="2">I3&amp;"/"&amp;L3&amp;"/"&amp;J3</f>
        <v>02/03/2023</v>
      </c>
      <c r="Q3" t="str">
        <f t="shared" ref="Q3:Q29" si="3">"{""song-title"": """&amp;B3&amp;""",""artist"": """&amp;C3&amp;""",""year"": "&amp;D3&amp;",""genre"": """&amp;E3&amp;""",""pack-name"": """&amp;F3&amp;""",""release-date"": """&amp;N3&amp;""",""price"": 7.45,""wishlist"": """",""library"": """"},"</f>
        <v>{"song-title": "A Little Bit Better","artist": "Ni/Co","year": 2023,"genre": "Pop-Rock","pack-name": "Single","release-date": "02/03/2023","price": 7.45,"wishlist": "","library": ""},</v>
      </c>
    </row>
    <row r="4" spans="2:17" ht="15.75" thickBot="1" x14ac:dyDescent="0.3">
      <c r="B4" s="1" t="s">
        <v>42</v>
      </c>
      <c r="C4" s="2" t="s">
        <v>5</v>
      </c>
      <c r="D4" s="1">
        <v>1993</v>
      </c>
      <c r="E4" s="1" t="s">
        <v>6</v>
      </c>
      <c r="F4" s="1" t="s">
        <v>2</v>
      </c>
      <c r="G4" s="1" t="s">
        <v>67</v>
      </c>
      <c r="H4">
        <v>9</v>
      </c>
      <c r="I4" s="5" t="str">
        <f t="shared" si="0"/>
        <v>09</v>
      </c>
      <c r="J4">
        <v>2023</v>
      </c>
      <c r="K4">
        <f>VLOOKUP(G4,Planilha2!$B$2:$C$13,2,)</f>
        <v>3</v>
      </c>
      <c r="L4" s="5" t="str">
        <f t="shared" si="1"/>
        <v>03</v>
      </c>
      <c r="N4" s="4" t="str">
        <f t="shared" si="2"/>
        <v>09/03/2023</v>
      </c>
      <c r="Q4" t="str">
        <f t="shared" si="3"/>
        <v>{"song-title": "Here &amp; Now","artist": "Letters to Cleo","year": 1993,"genre": "Alternative","pack-name": "Single","release-date": "09/03/2023","price": 7.45,"wishlist": "","library": ""},</v>
      </c>
    </row>
    <row r="5" spans="2:17" ht="30.75" thickBot="1" x14ac:dyDescent="0.3">
      <c r="B5" s="2" t="s">
        <v>43</v>
      </c>
      <c r="C5" s="2" t="s">
        <v>7</v>
      </c>
      <c r="D5" s="1">
        <v>1995</v>
      </c>
      <c r="E5" s="1" t="s">
        <v>4</v>
      </c>
      <c r="F5" s="1" t="s">
        <v>2</v>
      </c>
      <c r="G5" s="1" t="s">
        <v>67</v>
      </c>
      <c r="H5">
        <v>9</v>
      </c>
      <c r="I5" s="5" t="str">
        <f t="shared" si="0"/>
        <v>09</v>
      </c>
      <c r="J5">
        <v>2023</v>
      </c>
      <c r="K5">
        <f>VLOOKUP(G5,Planilha2!$B$2:$C$13,2,)</f>
        <v>3</v>
      </c>
      <c r="L5" s="5" t="str">
        <f t="shared" si="1"/>
        <v>03</v>
      </c>
      <c r="N5" s="4" t="str">
        <f t="shared" si="2"/>
        <v>09/03/2023</v>
      </c>
      <c r="Q5" t="str">
        <f t="shared" si="3"/>
        <v>{"song-title": "I'll Be There for You (Theme from Friends)","artist": "The Rembrandts","year": 1995,"genre": "Pop-Rock","pack-name": "Single","release-date": "09/03/2023","price": 7.45,"wishlist": "","library": ""},</v>
      </c>
    </row>
    <row r="6" spans="2:17" ht="15.75" thickBot="1" x14ac:dyDescent="0.3">
      <c r="B6" s="1" t="s">
        <v>44</v>
      </c>
      <c r="C6" s="1" t="s">
        <v>8</v>
      </c>
      <c r="D6" s="1">
        <v>2022</v>
      </c>
      <c r="E6" s="1" t="s">
        <v>6</v>
      </c>
      <c r="F6" s="1" t="s">
        <v>2</v>
      </c>
      <c r="G6" s="1" t="s">
        <v>67</v>
      </c>
      <c r="H6">
        <v>16</v>
      </c>
      <c r="I6" s="5">
        <f t="shared" si="0"/>
        <v>16</v>
      </c>
      <c r="J6">
        <v>2023</v>
      </c>
      <c r="K6">
        <f>VLOOKUP(G6,Planilha2!$B$2:$C$13,2,)</f>
        <v>3</v>
      </c>
      <c r="L6" s="5" t="str">
        <f t="shared" si="1"/>
        <v>03</v>
      </c>
      <c r="N6" s="4" t="str">
        <f t="shared" si="2"/>
        <v>16/03/2023</v>
      </c>
      <c r="Q6" t="str">
        <f t="shared" si="3"/>
        <v>{"song-title": "High Society","artist": "My Kid Brother","year": 2022,"genre": "Alternative","pack-name": "Single","release-date": "16/03/2023","price": 7.45,"wishlist": "","library": ""},</v>
      </c>
    </row>
    <row r="7" spans="2:17" ht="15.75" thickBot="1" x14ac:dyDescent="0.3">
      <c r="B7" s="2" t="s">
        <v>45</v>
      </c>
      <c r="C7" s="2" t="s">
        <v>9</v>
      </c>
      <c r="D7" s="1">
        <v>1998</v>
      </c>
      <c r="E7" s="1" t="s">
        <v>10</v>
      </c>
      <c r="F7" s="1" t="s">
        <v>2</v>
      </c>
      <c r="G7" s="1" t="s">
        <v>67</v>
      </c>
      <c r="H7">
        <v>16</v>
      </c>
      <c r="I7" s="5">
        <f t="shared" si="0"/>
        <v>16</v>
      </c>
      <c r="J7">
        <v>2023</v>
      </c>
      <c r="K7">
        <f>VLOOKUP(G7,Planilha2!$B$2:$C$13,2,)</f>
        <v>3</v>
      </c>
      <c r="L7" s="5" t="str">
        <f t="shared" si="1"/>
        <v>03</v>
      </c>
      <c r="N7" s="4" t="str">
        <f t="shared" si="2"/>
        <v>16/03/2023</v>
      </c>
      <c r="Q7" t="str">
        <f t="shared" si="3"/>
        <v>{"song-title": "Take on Me","artist": "Reel Big Fish","year": 1998,"genre": "Reggae/Ska","pack-name": "Single","release-date": "16/03/2023","price": 7.45,"wishlist": "","library": ""},</v>
      </c>
    </row>
    <row r="8" spans="2:17" ht="15.75" thickBot="1" x14ac:dyDescent="0.3">
      <c r="B8" s="1" t="s">
        <v>46</v>
      </c>
      <c r="C8" s="2" t="s">
        <v>11</v>
      </c>
      <c r="D8" s="1">
        <v>2022</v>
      </c>
      <c r="E8" s="1" t="s">
        <v>1</v>
      </c>
      <c r="F8" s="1" t="s">
        <v>2</v>
      </c>
      <c r="G8" s="1" t="s">
        <v>67</v>
      </c>
      <c r="H8">
        <v>23</v>
      </c>
      <c r="I8" s="5">
        <f t="shared" si="0"/>
        <v>23</v>
      </c>
      <c r="J8">
        <v>2023</v>
      </c>
      <c r="K8">
        <f>VLOOKUP(G8,Planilha2!$B$2:$C$13,2,)</f>
        <v>3</v>
      </c>
      <c r="L8" s="5" t="str">
        <f t="shared" si="1"/>
        <v>03</v>
      </c>
      <c r="N8" s="4" t="str">
        <f t="shared" si="2"/>
        <v>23/03/2023</v>
      </c>
      <c r="Q8" t="str">
        <f t="shared" si="3"/>
        <v>{"song-title": "Let Me Out","artist": "The Blue Stones","year": 2022,"genre": "Rock","pack-name": "Single","release-date": "23/03/2023","price": 7.45,"wishlist": "","library": ""},</v>
      </c>
    </row>
    <row r="9" spans="2:17" ht="15.75" thickBot="1" x14ac:dyDescent="0.3">
      <c r="B9" s="2" t="s">
        <v>47</v>
      </c>
      <c r="C9" s="2" t="s">
        <v>12</v>
      </c>
      <c r="D9" s="1">
        <v>2023</v>
      </c>
      <c r="E9" s="1" t="s">
        <v>4</v>
      </c>
      <c r="F9" s="1" t="s">
        <v>2</v>
      </c>
      <c r="G9" s="1" t="s">
        <v>67</v>
      </c>
      <c r="H9">
        <v>23</v>
      </c>
      <c r="I9" s="5">
        <f t="shared" si="0"/>
        <v>23</v>
      </c>
      <c r="J9">
        <v>2023</v>
      </c>
      <c r="K9">
        <f>VLOOKUP(G9,Planilha2!$B$2:$C$13,2,)</f>
        <v>3</v>
      </c>
      <c r="L9" s="5" t="str">
        <f t="shared" si="1"/>
        <v>03</v>
      </c>
      <c r="N9" s="4" t="str">
        <f t="shared" si="2"/>
        <v>23/03/2023</v>
      </c>
      <c r="Q9" t="str">
        <f t="shared" si="3"/>
        <v>{"song-title": "Love From the Other Side","artist": "Fall Out Boy","year": 2023,"genre": "Pop-Rock","pack-name": "Single","release-date": "23/03/2023","price": 7.45,"wishlist": "","library": ""},</v>
      </c>
    </row>
    <row r="10" spans="2:17" ht="15.75" thickBot="1" x14ac:dyDescent="0.3">
      <c r="B10" s="1" t="s">
        <v>48</v>
      </c>
      <c r="C10" s="2" t="s">
        <v>13</v>
      </c>
      <c r="D10" s="1">
        <v>2007</v>
      </c>
      <c r="E10" s="1" t="s">
        <v>4</v>
      </c>
      <c r="F10" s="1" t="s">
        <v>2</v>
      </c>
      <c r="G10" s="1" t="s">
        <v>67</v>
      </c>
      <c r="H10">
        <v>30</v>
      </c>
      <c r="I10" s="5">
        <f t="shared" si="0"/>
        <v>30</v>
      </c>
      <c r="J10">
        <v>2023</v>
      </c>
      <c r="K10">
        <f>VLOOKUP(G10,Planilha2!$B$2:$C$13,2,)</f>
        <v>3</v>
      </c>
      <c r="L10" s="5" t="str">
        <f t="shared" si="1"/>
        <v>03</v>
      </c>
      <c r="N10" s="4" t="str">
        <f t="shared" si="2"/>
        <v>30/03/2023</v>
      </c>
      <c r="Q10" t="str">
        <f t="shared" si="3"/>
        <v>{"song-title": "Misery Business","artist": "Paramore","year": 2007,"genre": "Pop-Rock","pack-name": "Single","release-date": "30/03/2023","price": 7.45,"wishlist": "","library": ""},</v>
      </c>
    </row>
    <row r="11" spans="2:17" ht="15.75" thickBot="1" x14ac:dyDescent="0.3">
      <c r="B11" s="2" t="s">
        <v>49</v>
      </c>
      <c r="C11" s="2" t="s">
        <v>13</v>
      </c>
      <c r="D11" s="1">
        <v>2023</v>
      </c>
      <c r="E11" s="1" t="s">
        <v>4</v>
      </c>
      <c r="F11" s="1" t="s">
        <v>2</v>
      </c>
      <c r="G11" s="1" t="s">
        <v>67</v>
      </c>
      <c r="H11">
        <v>30</v>
      </c>
      <c r="I11" s="5">
        <f t="shared" si="0"/>
        <v>30</v>
      </c>
      <c r="J11">
        <v>2023</v>
      </c>
      <c r="K11">
        <f>VLOOKUP(G11,Planilha2!$B$2:$C$13,2,)</f>
        <v>3</v>
      </c>
      <c r="L11" s="5" t="str">
        <f t="shared" si="1"/>
        <v>03</v>
      </c>
      <c r="N11" s="4" t="str">
        <f t="shared" si="2"/>
        <v>30/03/2023</v>
      </c>
      <c r="Q11" t="str">
        <f t="shared" si="3"/>
        <v>{"song-title": "This Is Why","artist": "Paramore","year": 2023,"genre": "Pop-Rock","pack-name": "Single","release-date": "30/03/2023","price": 7.45,"wishlist": "","library": ""},</v>
      </c>
    </row>
    <row r="12" spans="2:17" ht="15.75" thickBot="1" x14ac:dyDescent="0.3">
      <c r="B12" s="1" t="s">
        <v>50</v>
      </c>
      <c r="C12" s="1" t="s">
        <v>14</v>
      </c>
      <c r="D12" s="1">
        <v>2023</v>
      </c>
      <c r="E12" s="1" t="s">
        <v>15</v>
      </c>
      <c r="F12" s="1" t="s">
        <v>2</v>
      </c>
      <c r="G12" s="1" t="s">
        <v>68</v>
      </c>
      <c r="H12">
        <v>6</v>
      </c>
      <c r="I12" s="5" t="str">
        <f t="shared" si="0"/>
        <v>06</v>
      </c>
      <c r="J12">
        <v>2023</v>
      </c>
      <c r="K12">
        <f>VLOOKUP(G12,Planilha2!$B$2:$C$13,2,)</f>
        <v>4</v>
      </c>
      <c r="L12" s="5" t="str">
        <f t="shared" si="1"/>
        <v>04</v>
      </c>
      <c r="N12" s="4" t="str">
        <f t="shared" si="2"/>
        <v>06/04/2023</v>
      </c>
      <c r="Q12" t="str">
        <f t="shared" si="3"/>
        <v>{"song-title": "L.E.S.","artist": "The Revel","year": 2023,"genre": "Indie Rock","pack-name": "Single","release-date": "06/04/2023","price": 7.45,"wishlist": "","library": ""},</v>
      </c>
    </row>
    <row r="13" spans="2:17" ht="15.75" thickBot="1" x14ac:dyDescent="0.3">
      <c r="B13" s="2" t="s">
        <v>51</v>
      </c>
      <c r="C13" s="2" t="s">
        <v>16</v>
      </c>
      <c r="D13" s="1">
        <v>2022</v>
      </c>
      <c r="E13" s="1" t="s">
        <v>17</v>
      </c>
      <c r="F13" s="1" t="s">
        <v>2</v>
      </c>
      <c r="G13" s="1" t="s">
        <v>68</v>
      </c>
      <c r="H13">
        <v>6</v>
      </c>
      <c r="I13" s="5" t="str">
        <f t="shared" si="0"/>
        <v>06</v>
      </c>
      <c r="J13">
        <v>2023</v>
      </c>
      <c r="K13">
        <f>VLOOKUP(G13,Planilha2!$B$2:$C$13,2,)</f>
        <v>4</v>
      </c>
      <c r="L13" s="5" t="str">
        <f t="shared" si="1"/>
        <v>04</v>
      </c>
      <c r="N13" s="4" t="str">
        <f t="shared" si="2"/>
        <v>06/04/2023</v>
      </c>
      <c r="Q13" t="str">
        <f t="shared" si="3"/>
        <v>{"song-title": "The Gang's All Here","artist": "Skid Row","year": 2022,"genre": "Glam","pack-name": "Single","release-date": "06/04/2023","price": 7.45,"wishlist": "","library": ""},</v>
      </c>
    </row>
    <row r="14" spans="2:17" ht="15.75" thickBot="1" x14ac:dyDescent="0.3">
      <c r="B14" s="1" t="s">
        <v>52</v>
      </c>
      <c r="C14" s="2" t="s">
        <v>18</v>
      </c>
      <c r="D14" s="1">
        <v>2023</v>
      </c>
      <c r="E14" s="1" t="s">
        <v>19</v>
      </c>
      <c r="F14" s="1" t="s">
        <v>2</v>
      </c>
      <c r="G14" s="1" t="s">
        <v>68</v>
      </c>
      <c r="H14">
        <v>13</v>
      </c>
      <c r="I14" s="5">
        <f t="shared" si="0"/>
        <v>13</v>
      </c>
      <c r="J14">
        <v>2023</v>
      </c>
      <c r="K14">
        <f>VLOOKUP(G14,Planilha2!$B$2:$C$13,2,)</f>
        <v>4</v>
      </c>
      <c r="L14" s="5" t="str">
        <f t="shared" si="1"/>
        <v>04</v>
      </c>
      <c r="N14" s="4" t="str">
        <f t="shared" si="2"/>
        <v>13/04/2023</v>
      </c>
      <c r="Q14" t="str">
        <f t="shared" si="3"/>
        <v>{"song-title": "More the Victim","artist": "Linkin Park","year": 2023,"genre": "Nu-Metal","pack-name": "Single","release-date": "13/04/2023","price": 7.45,"wishlist": "","library": ""},</v>
      </c>
    </row>
    <row r="15" spans="2:17" ht="26.25" thickBot="1" x14ac:dyDescent="0.3">
      <c r="B15" s="1" t="s">
        <v>53</v>
      </c>
      <c r="C15" s="1" t="s">
        <v>20</v>
      </c>
      <c r="D15" s="1">
        <v>2022</v>
      </c>
      <c r="E15" s="1" t="s">
        <v>21</v>
      </c>
      <c r="F15" s="1" t="s">
        <v>2</v>
      </c>
      <c r="G15" s="1" t="s">
        <v>68</v>
      </c>
      <c r="H15">
        <v>13</v>
      </c>
      <c r="I15" s="5">
        <f t="shared" si="0"/>
        <v>13</v>
      </c>
      <c r="J15">
        <v>2023</v>
      </c>
      <c r="K15">
        <f>VLOOKUP(G15,Planilha2!$B$2:$C$13,2,)</f>
        <v>4</v>
      </c>
      <c r="L15" s="5" t="str">
        <f t="shared" si="1"/>
        <v>04</v>
      </c>
      <c r="N15" s="4" t="str">
        <f t="shared" si="2"/>
        <v>13/04/2023</v>
      </c>
      <c r="Q15" t="str">
        <f t="shared" si="3"/>
        <v>{"song-title": "Down to the Devil","artist": "Naked Gypsy Queens","year": 2022,"genre": "Southern Rock","pack-name": "Single","release-date": "13/04/2023","price": 7.45,"wishlist": "","library": ""},</v>
      </c>
    </row>
    <row r="16" spans="2:17" ht="15.75" thickBot="1" x14ac:dyDescent="0.3">
      <c r="B16" s="1" t="s">
        <v>54</v>
      </c>
      <c r="C16" s="2" t="s">
        <v>22</v>
      </c>
      <c r="D16" s="1">
        <v>1969</v>
      </c>
      <c r="E16" s="1" t="s">
        <v>17</v>
      </c>
      <c r="F16" s="1" t="s">
        <v>2</v>
      </c>
      <c r="G16" s="1" t="s">
        <v>68</v>
      </c>
      <c r="H16">
        <v>20</v>
      </c>
      <c r="I16" s="5">
        <f t="shared" si="0"/>
        <v>20</v>
      </c>
      <c r="J16">
        <v>2023</v>
      </c>
      <c r="K16">
        <f>VLOOKUP(G16,Planilha2!$B$2:$C$13,2,)</f>
        <v>4</v>
      </c>
      <c r="L16" s="5" t="str">
        <f t="shared" si="1"/>
        <v>04</v>
      </c>
      <c r="N16" s="4" t="str">
        <f t="shared" si="2"/>
        <v>20/04/2023</v>
      </c>
      <c r="Q16" t="str">
        <f t="shared" si="3"/>
        <v>{"song-title": "Space Oddity","artist": "David Bowie","year": 1969,"genre": "Glam","pack-name": "Single","release-date": "20/04/2023","price": 7.45,"wishlist": "","library": ""},</v>
      </c>
    </row>
    <row r="17" spans="2:17" ht="15.75" thickBot="1" x14ac:dyDescent="0.3">
      <c r="B17" s="2" t="s">
        <v>55</v>
      </c>
      <c r="C17" s="2" t="s">
        <v>23</v>
      </c>
      <c r="D17" s="1">
        <v>2021</v>
      </c>
      <c r="E17" s="1" t="s">
        <v>4</v>
      </c>
      <c r="F17" s="1" t="s">
        <v>2</v>
      </c>
      <c r="G17" s="1" t="s">
        <v>68</v>
      </c>
      <c r="H17">
        <v>20</v>
      </c>
      <c r="I17" s="5">
        <f t="shared" si="0"/>
        <v>20</v>
      </c>
      <c r="J17">
        <v>2023</v>
      </c>
      <c r="K17">
        <f>VLOOKUP(G17,Planilha2!$B$2:$C$13,2,)</f>
        <v>4</v>
      </c>
      <c r="L17" s="5" t="str">
        <f t="shared" si="1"/>
        <v>04</v>
      </c>
      <c r="N17" s="4" t="str">
        <f t="shared" si="2"/>
        <v>20/04/2023</v>
      </c>
      <c r="Q17" t="str">
        <f t="shared" si="3"/>
        <v>{"song-title": "Until I Found You","artist": "Stephen Sanchez","year": 2021,"genre": "Pop-Rock","pack-name": "Single","release-date": "20/04/2023","price": 7.45,"wishlist": "","library": ""},</v>
      </c>
    </row>
    <row r="18" spans="2:17" ht="15.75" thickBot="1" x14ac:dyDescent="0.3">
      <c r="B18" s="2" t="s">
        <v>56</v>
      </c>
      <c r="C18" s="2" t="s">
        <v>24</v>
      </c>
      <c r="D18" s="1">
        <v>2011</v>
      </c>
      <c r="E18" s="1" t="s">
        <v>15</v>
      </c>
      <c r="F18" s="1" t="s">
        <v>2</v>
      </c>
      <c r="G18" s="1" t="s">
        <v>68</v>
      </c>
      <c r="H18">
        <v>27</v>
      </c>
      <c r="I18" s="5">
        <f t="shared" si="0"/>
        <v>27</v>
      </c>
      <c r="J18">
        <v>2023</v>
      </c>
      <c r="K18">
        <f>VLOOKUP(G18,Planilha2!$B$2:$C$13,2,)</f>
        <v>4</v>
      </c>
      <c r="L18" s="5" t="str">
        <f t="shared" si="1"/>
        <v>04</v>
      </c>
      <c r="N18" s="4" t="str">
        <f t="shared" si="2"/>
        <v>27/04/2023</v>
      </c>
      <c r="Q18" t="str">
        <f t="shared" si="3"/>
        <v>{"song-title": "Mountain Sound","artist": "Of Monsters and Men","year": 2011,"genre": "Indie Rock","pack-name": "Single","release-date": "27/04/2023","price": 7.45,"wishlist": "","library": ""},</v>
      </c>
    </row>
    <row r="19" spans="2:17" ht="15.75" thickBot="1" x14ac:dyDescent="0.3">
      <c r="B19" s="1" t="s">
        <v>57</v>
      </c>
      <c r="C19" s="2" t="s">
        <v>25</v>
      </c>
      <c r="D19" s="1">
        <v>2023</v>
      </c>
      <c r="E19" s="1" t="s">
        <v>6</v>
      </c>
      <c r="F19" s="1" t="s">
        <v>2</v>
      </c>
      <c r="G19" s="1" t="s">
        <v>68</v>
      </c>
      <c r="H19">
        <v>27</v>
      </c>
      <c r="I19" s="5">
        <f t="shared" si="0"/>
        <v>27</v>
      </c>
      <c r="J19">
        <v>2023</v>
      </c>
      <c r="K19">
        <f>VLOOKUP(G19,Planilha2!$B$2:$C$13,2,)</f>
        <v>4</v>
      </c>
      <c r="L19" s="5" t="str">
        <f t="shared" si="1"/>
        <v>04</v>
      </c>
      <c r="N19" s="4" t="str">
        <f t="shared" si="2"/>
        <v>27/04/2023</v>
      </c>
      <c r="Q19" t="str">
        <f t="shared" si="3"/>
        <v>{"song-title": "PANIC","artist": "YONAKA","year": 2023,"genre": "Alternative","pack-name": "Single","release-date": "27/04/2023","price": 7.45,"wishlist": "","library": ""},</v>
      </c>
    </row>
    <row r="20" spans="2:17" ht="15.75" thickBot="1" x14ac:dyDescent="0.3">
      <c r="B20" s="1" t="s">
        <v>58</v>
      </c>
      <c r="C20" s="1" t="s">
        <v>26</v>
      </c>
      <c r="D20" s="1">
        <v>2022</v>
      </c>
      <c r="E20" s="1" t="s">
        <v>27</v>
      </c>
      <c r="F20" s="1" t="s">
        <v>2</v>
      </c>
      <c r="G20" s="1" t="s">
        <v>69</v>
      </c>
      <c r="H20">
        <v>4</v>
      </c>
      <c r="I20" s="5" t="str">
        <f t="shared" si="0"/>
        <v>04</v>
      </c>
      <c r="J20">
        <v>2023</v>
      </c>
      <c r="K20">
        <f>VLOOKUP(G20,Planilha2!$B$2:$C$13,2,)</f>
        <v>5</v>
      </c>
      <c r="L20" s="5" t="str">
        <f t="shared" si="1"/>
        <v>05</v>
      </c>
      <c r="N20" s="4" t="str">
        <f t="shared" si="2"/>
        <v>04/05/2023</v>
      </c>
      <c r="Q20" t="str">
        <f t="shared" si="3"/>
        <v>{"song-title": "Dial Tone","artist": "Catch Your Breath","year": 2022,"genre": "Metal","pack-name": "Single","release-date": "04/05/2023","price": 7.45,"wishlist": "","library": ""},</v>
      </c>
    </row>
    <row r="21" spans="2:17" ht="15.75" thickBot="1" x14ac:dyDescent="0.3">
      <c r="B21" s="1" t="s">
        <v>59</v>
      </c>
      <c r="C21" s="2" t="s">
        <v>28</v>
      </c>
      <c r="D21" s="1">
        <v>2022</v>
      </c>
      <c r="E21" s="1" t="s">
        <v>27</v>
      </c>
      <c r="F21" s="1" t="s">
        <v>2</v>
      </c>
      <c r="G21" s="1" t="s">
        <v>69</v>
      </c>
      <c r="H21">
        <v>4</v>
      </c>
      <c r="I21" s="5" t="str">
        <f t="shared" si="0"/>
        <v>04</v>
      </c>
      <c r="J21">
        <v>2023</v>
      </c>
      <c r="K21">
        <f>VLOOKUP(G21,Planilha2!$B$2:$C$13,2,)</f>
        <v>5</v>
      </c>
      <c r="L21" s="5" t="str">
        <f t="shared" si="1"/>
        <v>05</v>
      </c>
      <c r="N21" s="4" t="str">
        <f t="shared" si="2"/>
        <v>04/05/2023</v>
      </c>
      <c r="Q21" t="str">
        <f t="shared" si="3"/>
        <v>{"song-title": "Peace That Starts the War","artist": "Wolves At The Gate","year": 2022,"genre": "Metal","pack-name": "Single","release-date": "04/05/2023","price": 7.45,"wishlist": "","library": ""},</v>
      </c>
    </row>
    <row r="22" spans="2:17" ht="15.75" thickBot="1" x14ac:dyDescent="0.3">
      <c r="B22" s="1" t="s">
        <v>60</v>
      </c>
      <c r="C22" s="2" t="s">
        <v>29</v>
      </c>
      <c r="D22" s="1">
        <v>2019</v>
      </c>
      <c r="E22" s="1" t="s">
        <v>27</v>
      </c>
      <c r="F22" s="1" t="s">
        <v>2</v>
      </c>
      <c r="G22" s="1" t="s">
        <v>69</v>
      </c>
      <c r="H22">
        <v>11</v>
      </c>
      <c r="I22" s="5">
        <f t="shared" si="0"/>
        <v>11</v>
      </c>
      <c r="J22">
        <v>2023</v>
      </c>
      <c r="K22">
        <f>VLOOKUP(G22,Planilha2!$B$2:$C$13,2,)</f>
        <v>5</v>
      </c>
      <c r="L22" s="5" t="str">
        <f t="shared" si="1"/>
        <v>05</v>
      </c>
      <c r="N22" s="4" t="str">
        <f t="shared" si="2"/>
        <v>11/05/2023</v>
      </c>
      <c r="Q22" t="str">
        <f t="shared" si="3"/>
        <v>{"song-title": "Mary on a Cross","artist": "Ghost","year": 2019,"genre": "Metal","pack-name": "Single","release-date": "11/05/2023","price": 7.45,"wishlist": "","library": ""},</v>
      </c>
    </row>
    <row r="23" spans="2:17" ht="15.75" thickBot="1" x14ac:dyDescent="0.3">
      <c r="B23" s="1" t="s">
        <v>61</v>
      </c>
      <c r="C23" s="1" t="s">
        <v>30</v>
      </c>
      <c r="D23" s="1">
        <v>2022</v>
      </c>
      <c r="E23" s="1" t="s">
        <v>27</v>
      </c>
      <c r="F23" s="1" t="s">
        <v>2</v>
      </c>
      <c r="G23" s="1" t="s">
        <v>69</v>
      </c>
      <c r="H23">
        <v>11</v>
      </c>
      <c r="I23" s="5">
        <f t="shared" si="0"/>
        <v>11</v>
      </c>
      <c r="J23">
        <v>2023</v>
      </c>
      <c r="K23">
        <f>VLOOKUP(G23,Planilha2!$B$2:$C$13,2,)</f>
        <v>5</v>
      </c>
      <c r="L23" s="5" t="str">
        <f t="shared" si="1"/>
        <v>05</v>
      </c>
      <c r="N23" s="4" t="str">
        <f t="shared" si="2"/>
        <v>11/05/2023</v>
      </c>
      <c r="Q23" t="str">
        <f t="shared" si="3"/>
        <v>{"song-title": "Ultraviolet","artist": "Spell","year": 2022,"genre": "Metal","pack-name": "Single","release-date": "11/05/2023","price": 7.45,"wishlist": "","library": ""},</v>
      </c>
    </row>
    <row r="24" spans="2:17" ht="15.75" thickBot="1" x14ac:dyDescent="0.3">
      <c r="B24" s="1" t="s">
        <v>79</v>
      </c>
      <c r="C24" s="2" t="s">
        <v>31</v>
      </c>
      <c r="D24" s="1">
        <v>1997</v>
      </c>
      <c r="E24" s="1" t="s">
        <v>6</v>
      </c>
      <c r="F24" s="1" t="s">
        <v>2</v>
      </c>
      <c r="G24" s="1" t="s">
        <v>69</v>
      </c>
      <c r="H24">
        <v>18</v>
      </c>
      <c r="I24" s="5">
        <f t="shared" si="0"/>
        <v>18</v>
      </c>
      <c r="J24">
        <v>2023</v>
      </c>
      <c r="K24">
        <f>VLOOKUP(G24,Planilha2!$B$2:$C$13,2,)</f>
        <v>5</v>
      </c>
      <c r="L24" s="5" t="str">
        <f t="shared" si="1"/>
        <v>05</v>
      </c>
      <c r="N24" s="4" t="str">
        <f t="shared" si="2"/>
        <v>18/05/2023</v>
      </c>
      <c r="Q24" t="str">
        <f t="shared" si="3"/>
        <v>{"song-title": "Song 2","artist": "Blur","year": 1997,"genre": "Alternative","pack-name": "Single","release-date": "18/05/2023","price": 7.45,"wishlist": "","library": ""},</v>
      </c>
    </row>
    <row r="25" spans="2:17" ht="15.75" thickBot="1" x14ac:dyDescent="0.3">
      <c r="B25" s="1" t="s">
        <v>62</v>
      </c>
      <c r="C25" s="2" t="s">
        <v>32</v>
      </c>
      <c r="D25" s="1">
        <v>2023</v>
      </c>
      <c r="E25" s="1" t="s">
        <v>33</v>
      </c>
      <c r="F25" s="1" t="s">
        <v>2</v>
      </c>
      <c r="G25" s="1" t="s">
        <v>69</v>
      </c>
      <c r="H25">
        <v>18</v>
      </c>
      <c r="I25" s="5">
        <f t="shared" si="0"/>
        <v>18</v>
      </c>
      <c r="J25">
        <v>2023</v>
      </c>
      <c r="K25">
        <f>VLOOKUP(G25,Planilha2!$B$2:$C$13,2,)</f>
        <v>5</v>
      </c>
      <c r="L25" s="5" t="str">
        <f t="shared" si="1"/>
        <v>05</v>
      </c>
      <c r="N25" s="4" t="str">
        <f t="shared" si="2"/>
        <v>18/05/2023</v>
      </c>
      <c r="Q25" t="str">
        <f t="shared" si="3"/>
        <v>{"song-title": "Back to Better","artist": "The Bouncing Souls","year": 2023,"genre": "Punk","pack-name": "Single","release-date": "18/05/2023","price": 7.45,"wishlist": "","library": ""},</v>
      </c>
    </row>
    <row r="26" spans="2:17" ht="15.75" thickBot="1" x14ac:dyDescent="0.3">
      <c r="B26" s="1" t="s">
        <v>63</v>
      </c>
      <c r="C26" s="1" t="s">
        <v>34</v>
      </c>
      <c r="D26" s="1">
        <v>2023</v>
      </c>
      <c r="E26" s="1" t="s">
        <v>35</v>
      </c>
      <c r="F26" s="1" t="s">
        <v>2</v>
      </c>
      <c r="G26" s="1" t="s">
        <v>69</v>
      </c>
      <c r="H26">
        <v>25</v>
      </c>
      <c r="I26" s="5">
        <f t="shared" si="0"/>
        <v>25</v>
      </c>
      <c r="J26">
        <v>2023</v>
      </c>
      <c r="K26">
        <f>VLOOKUP(G26,Planilha2!$B$2:$C$13,2,)</f>
        <v>5</v>
      </c>
      <c r="L26" s="5" t="str">
        <f t="shared" si="1"/>
        <v>05</v>
      </c>
      <c r="N26" s="4" t="str">
        <f t="shared" si="2"/>
        <v>25/05/2023</v>
      </c>
      <c r="Q26" t="str">
        <f t="shared" si="3"/>
        <v>{"song-title": "lovespell","artist": "covet","year": 2023,"genre": "Prog","pack-name": "Single","release-date": "25/05/2023","price": 7.45,"wishlist": "","library": ""},</v>
      </c>
    </row>
    <row r="27" spans="2:17" ht="15.75" thickBot="1" x14ac:dyDescent="0.3">
      <c r="B27" s="1" t="s">
        <v>64</v>
      </c>
      <c r="C27" s="2" t="s">
        <v>36</v>
      </c>
      <c r="D27" s="1">
        <v>2022</v>
      </c>
      <c r="E27" s="1" t="s">
        <v>33</v>
      </c>
      <c r="F27" s="1" t="s">
        <v>2</v>
      </c>
      <c r="G27" s="1" t="s">
        <v>69</v>
      </c>
      <c r="H27">
        <v>25</v>
      </c>
      <c r="I27" s="5">
        <f t="shared" si="0"/>
        <v>25</v>
      </c>
      <c r="J27">
        <v>2023</v>
      </c>
      <c r="K27">
        <f>VLOOKUP(G27,Planilha2!$B$2:$C$13,2,)</f>
        <v>5</v>
      </c>
      <c r="L27" s="5" t="str">
        <f t="shared" si="1"/>
        <v>05</v>
      </c>
      <c r="N27" s="4" t="str">
        <f t="shared" si="2"/>
        <v>25/05/2023</v>
      </c>
      <c r="Q27" t="str">
        <f t="shared" si="3"/>
        <v>{"song-title": "Oh!","artist": "The Linda Lindas","year": 2022,"genre": "Punk","pack-name": "Single","release-date": "25/05/2023","price": 7.45,"wishlist": "","library": ""},</v>
      </c>
    </row>
    <row r="28" spans="2:17" ht="15.75" thickBot="1" x14ac:dyDescent="0.3">
      <c r="B28" s="2" t="s">
        <v>65</v>
      </c>
      <c r="C28" s="2" t="s">
        <v>37</v>
      </c>
      <c r="D28" s="1">
        <v>2023</v>
      </c>
      <c r="E28" s="1" t="s">
        <v>27</v>
      </c>
      <c r="F28" s="1" t="s">
        <v>2</v>
      </c>
      <c r="G28" s="1" t="s">
        <v>70</v>
      </c>
      <c r="H28">
        <v>1</v>
      </c>
      <c r="I28" s="5" t="str">
        <f t="shared" si="0"/>
        <v>01</v>
      </c>
      <c r="J28">
        <v>2023</v>
      </c>
      <c r="K28">
        <f>VLOOKUP(G28,Planilha2!$B$2:$C$13,2,)</f>
        <v>6</v>
      </c>
      <c r="L28" s="5" t="str">
        <f t="shared" si="1"/>
        <v>06</v>
      </c>
      <c r="N28" s="4" t="str">
        <f t="shared" si="2"/>
        <v>01/06/2023</v>
      </c>
      <c r="Q28" t="str">
        <f t="shared" si="3"/>
        <v>{"song-title": "Nobody","artist": "Avenged Sevenfold","year": 2023,"genre": "Metal","pack-name": "Single","release-date": "01/06/2023","price": 7.45,"wishlist": "","library": ""},</v>
      </c>
    </row>
    <row r="29" spans="2:17" ht="15.75" thickBot="1" x14ac:dyDescent="0.3">
      <c r="B29" s="2" t="s">
        <v>66</v>
      </c>
      <c r="C29" s="2" t="s">
        <v>38</v>
      </c>
      <c r="D29" s="1">
        <v>2022</v>
      </c>
      <c r="E29" s="1" t="s">
        <v>1</v>
      </c>
      <c r="F29" s="1" t="s">
        <v>2</v>
      </c>
      <c r="G29" s="1" t="s">
        <v>70</v>
      </c>
      <c r="H29">
        <v>1</v>
      </c>
      <c r="I29" s="5" t="str">
        <f t="shared" si="0"/>
        <v>01</v>
      </c>
      <c r="J29">
        <v>2023</v>
      </c>
      <c r="K29">
        <f>VLOOKUP(G29,Planilha2!$B$2:$C$13,2,)</f>
        <v>6</v>
      </c>
      <c r="L29" s="5" t="str">
        <f t="shared" si="1"/>
        <v>06</v>
      </c>
      <c r="N29" s="4" t="str">
        <f t="shared" si="2"/>
        <v>01/06/2023</v>
      </c>
      <c r="Q29" t="str">
        <f t="shared" si="3"/>
        <v>{"song-title": "Voices In My Head","artist": "Falling In Reverse","year": 2022,"genre": "Rock","pack-name": "Single","release-date": "01/06/2023","price": 7.45,"wishlist": "","library": ""},</v>
      </c>
    </row>
    <row r="31" spans="2:17" ht="22.5" thickBot="1" x14ac:dyDescent="0.3">
      <c r="B31" s="3" t="s">
        <v>39</v>
      </c>
    </row>
  </sheetData>
  <hyperlinks>
    <hyperlink ref="C2" r:id="rId1" tooltip="Gunnar Gehl" display="https://en.wikipedia.org/wiki/Gunnar_Gehl" xr:uid="{09CB64A2-102B-4556-9A69-2BA4A73D90F2}"/>
    <hyperlink ref="C4" r:id="rId2" tooltip="Letters to Cleo" display="https://en.wikipedia.org/wiki/Letters_to_Cleo" xr:uid="{9E1163B6-8628-40B4-84E9-3D840AE2001D}"/>
    <hyperlink ref="B5" r:id="rId3" tooltip="I'll Be There for You (The Rembrandts song)" display="https://en.wikipedia.org/wiki/I%27ll_Be_There_for_You_(The_Rembrandts_song)" xr:uid="{71416C92-316C-449C-9E42-E07EA24EC33F}"/>
    <hyperlink ref="C5" r:id="rId4" tooltip="The Rembrandts" display="https://en.wikipedia.org/wiki/The_Rembrandts" xr:uid="{2C0D8843-9A75-4B80-B4C3-FCED279BFDF9}"/>
    <hyperlink ref="B7" r:id="rId5" location="Reel_Big_Fish_version" tooltip="Take On Me" display="https://en.wikipedia.org/wiki/Take_On_Me - Reel_Big_Fish_version" xr:uid="{25CBEBB2-08FE-47FB-B890-79FB597DB332}"/>
    <hyperlink ref="C7" r:id="rId6" tooltip="Reel Big Fish" display="https://en.wikipedia.org/wiki/Reel_Big_Fish" xr:uid="{3E10288E-0AD0-480E-86E7-142B1CAB02AD}"/>
    <hyperlink ref="C8" r:id="rId7" tooltip="The Blue Stones" display="https://en.wikipedia.org/wiki/The_Blue_Stones" xr:uid="{B9F2A506-3E1E-4E60-AEC0-0D3441482C0A}"/>
    <hyperlink ref="B9" r:id="rId8" tooltip="Love from the Other Side" display="https://en.wikipedia.org/wiki/Love_from_the_Other_Side" xr:uid="{D70B4695-5654-49EC-9660-55356A1C5E32}"/>
    <hyperlink ref="C9" r:id="rId9" tooltip="Fall Out Boy" display="https://en.wikipedia.org/wiki/Fall_Out_Boy" xr:uid="{D33F1578-0000-4275-A524-34F3AD485A6F}"/>
    <hyperlink ref="C10" r:id="rId10" tooltip="Paramore" display="https://en.wikipedia.org/wiki/Paramore" xr:uid="{4605542B-EB23-4C9D-9F1D-49B8AE6D00CA}"/>
    <hyperlink ref="B11" r:id="rId11" tooltip="This Is Why (song)" display="https://en.wikipedia.org/wiki/This_Is_Why_(song)" xr:uid="{A0A29FC1-8F31-4C8E-952E-E216E7F7449E}"/>
    <hyperlink ref="C11" r:id="rId12" tooltip="Paramore" display="https://en.wikipedia.org/wiki/Paramore" xr:uid="{333D8C7C-8808-414D-B174-CA852A7E2322}"/>
    <hyperlink ref="B13" r:id="rId13" tooltip="The Gang's All Here (song)" display="https://en.wikipedia.org/wiki/The_Gang%27s_All_Here_(song)" xr:uid="{D776AB5A-2AEC-4468-A87F-E5870E5900C6}"/>
    <hyperlink ref="C13" r:id="rId14" tooltip="Skid Row (American band)" display="https://en.wikipedia.org/wiki/Skid_Row_(American_band)" xr:uid="{078CBE11-FBDD-47EC-92D8-0351450357E2}"/>
    <hyperlink ref="C14" r:id="rId15" tooltip="Linkin Park" display="https://en.wikipedia.org/wiki/Linkin_Park" xr:uid="{25DAE492-69C9-4426-B2E7-073BACF9BEF5}"/>
    <hyperlink ref="C16" r:id="rId16" tooltip="David Bowie" display="https://en.wikipedia.org/wiki/David_Bowie" xr:uid="{7EBE7029-4286-48F0-89C9-FC33C12307D6}"/>
    <hyperlink ref="B17" r:id="rId17" tooltip="Until I Found You" display="https://en.wikipedia.org/wiki/Until_I_Found_You" xr:uid="{F78616ED-2246-4732-819C-FACB95146D6E}"/>
    <hyperlink ref="C17" r:id="rId18" tooltip="Stephen Sanchez" display="https://en.wikipedia.org/wiki/Stephen_Sanchez" xr:uid="{C97C5599-EF83-414E-A9CF-2CE7E84969D0}"/>
    <hyperlink ref="B18" r:id="rId19" tooltip="Mountain Sound" display="https://en.wikipedia.org/wiki/Mountain_Sound" xr:uid="{72A9B6F7-8567-4D9F-B91E-12D9126AECDB}"/>
    <hyperlink ref="C18" r:id="rId20" tooltip="Of Monsters and Men" display="https://en.wikipedia.org/wiki/Of_Monsters_and_Men" xr:uid="{96385CAD-863D-41D2-8747-690DFEA72659}"/>
    <hyperlink ref="C19" r:id="rId21" tooltip="Yonaka" display="https://en.wikipedia.org/wiki/Yonaka" xr:uid="{75F78080-8D5F-4E11-A5BD-01635C4D18D9}"/>
    <hyperlink ref="C21" r:id="rId22" tooltip="Wolves at the Gate (band)" display="https://en.wikipedia.org/wiki/Wolves_at_the_Gate_(band)" xr:uid="{0763777A-0032-4DF0-858A-F26E5A487AC3}"/>
    <hyperlink ref="C22" r:id="rId23" tooltip="Ghost (Swedish band)" display="https://en.wikipedia.org/wiki/Ghost_(Swedish_band)" xr:uid="{90E4C5C0-80E2-4530-A566-815CE62B5C50}"/>
    <hyperlink ref="C24" r:id="rId24" tooltip="Blur (band)" display="https://en.wikipedia.org/wiki/Blur_(band)" xr:uid="{27CBC53C-DB47-4F35-B736-4C757942EF68}"/>
    <hyperlink ref="C25" r:id="rId25" tooltip="The Bouncing Souls" display="https://en.wikipedia.org/wiki/The_Bouncing_Souls" xr:uid="{9C663816-7C89-47E9-90D0-E2F0A027DA95}"/>
    <hyperlink ref="C27" r:id="rId26" tooltip="The Linda Lindas" display="https://en.wikipedia.org/wiki/The_Linda_Lindas" xr:uid="{9228D686-4738-4780-BA8F-3206C83AB8DD}"/>
    <hyperlink ref="B28" r:id="rId27" tooltip="Nobody (Avenged Sevenfold song)" display="https://en.wikipedia.org/wiki/Nobody_(Avenged_Sevenfold_song)" xr:uid="{72CEC93E-F3CF-4017-9F0D-E8AD4A2CEAEE}"/>
    <hyperlink ref="C28" r:id="rId28" tooltip="Avenged Sevenfold" display="https://en.wikipedia.org/wiki/Avenged_Sevenfold" xr:uid="{214E51B1-C933-47DF-9CB5-8ED427BFB027}"/>
    <hyperlink ref="B29" r:id="rId29" tooltip="Voices in My Head (Falling in Reverse song)" display="https://en.wikipedia.org/wiki/Voices_in_My_Head_(Falling_in_Reverse_song)" xr:uid="{D5F00B16-44E4-4875-854F-66ACA0E34DC9}"/>
    <hyperlink ref="C29" r:id="rId30" tooltip="Falling in Reverse" display="https://en.wikipedia.org/wiki/Falling_in_Reverse" xr:uid="{B966775D-E135-41F6-97A2-D798DF8340E1}"/>
  </hyperlinks>
  <pageMargins left="0.511811024" right="0.511811024" top="0.78740157499999996" bottom="0.78740157499999996" header="0.31496062000000002" footer="0.31496062000000002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6725-88D5-4928-8A41-2DA5163EA65D}">
  <dimension ref="B2:C13"/>
  <sheetViews>
    <sheetView workbookViewId="0">
      <selection activeCell="C3" sqref="C3"/>
    </sheetView>
  </sheetViews>
  <sheetFormatPr defaultRowHeight="15" x14ac:dyDescent="0.25"/>
  <sheetData>
    <row r="2" spans="2:3" x14ac:dyDescent="0.25">
      <c r="B2" t="s">
        <v>71</v>
      </c>
      <c r="C2">
        <v>1</v>
      </c>
    </row>
    <row r="3" spans="2:3" x14ac:dyDescent="0.25">
      <c r="B3" t="s">
        <v>72</v>
      </c>
      <c r="C3">
        <v>2</v>
      </c>
    </row>
    <row r="4" spans="2:3" x14ac:dyDescent="0.25">
      <c r="B4" t="s">
        <v>67</v>
      </c>
      <c r="C4">
        <v>3</v>
      </c>
    </row>
    <row r="5" spans="2:3" x14ac:dyDescent="0.25">
      <c r="B5" t="s">
        <v>68</v>
      </c>
      <c r="C5">
        <v>4</v>
      </c>
    </row>
    <row r="6" spans="2:3" x14ac:dyDescent="0.25">
      <c r="B6" t="s">
        <v>69</v>
      </c>
      <c r="C6">
        <v>5</v>
      </c>
    </row>
    <row r="7" spans="2:3" x14ac:dyDescent="0.25">
      <c r="B7" t="s">
        <v>70</v>
      </c>
      <c r="C7">
        <v>6</v>
      </c>
    </row>
    <row r="8" spans="2:3" x14ac:dyDescent="0.25">
      <c r="B8" t="s">
        <v>73</v>
      </c>
      <c r="C8">
        <v>7</v>
      </c>
    </row>
    <row r="9" spans="2:3" x14ac:dyDescent="0.25">
      <c r="B9" t="s">
        <v>74</v>
      </c>
      <c r="C9">
        <v>8</v>
      </c>
    </row>
    <row r="10" spans="2:3" x14ac:dyDescent="0.25">
      <c r="B10" t="s">
        <v>75</v>
      </c>
      <c r="C10">
        <v>9</v>
      </c>
    </row>
    <row r="11" spans="2:3" x14ac:dyDescent="0.25">
      <c r="B11" t="s">
        <v>76</v>
      </c>
      <c r="C11">
        <v>10</v>
      </c>
    </row>
    <row r="12" spans="2:3" x14ac:dyDescent="0.25">
      <c r="B12" t="s">
        <v>77</v>
      </c>
      <c r="C12">
        <v>11</v>
      </c>
    </row>
    <row r="13" spans="2:3" x14ac:dyDescent="0.25">
      <c r="B13" t="s">
        <v>78</v>
      </c>
      <c r="C13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Fávero</dc:creator>
  <cp:lastModifiedBy>Gabriel Fávero</cp:lastModifiedBy>
  <dcterms:created xsi:type="dcterms:W3CDTF">2023-06-02T03:21:55Z</dcterms:created>
  <dcterms:modified xsi:type="dcterms:W3CDTF">2023-06-02T03:39:35Z</dcterms:modified>
</cp:coreProperties>
</file>