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3e0ac2bc10ec6c2/Florestal/UFMT/Disciplinas/3-Dendromeria/1-Aulas/3 - Médias Dendrométricas/"/>
    </mc:Choice>
  </mc:AlternateContent>
  <xr:revisionPtr revIDLastSave="182" documentId="8_{A37BF71E-BA77-4418-A13F-DAE0DB380FA6}" xr6:coauthVersionLast="47" xr6:coauthVersionMax="47" xr10:uidLastSave="{43E85D63-F902-45A2-94D4-0CD4F2B71ACE}"/>
  <bookViews>
    <workbookView xWindow="-28920" yWindow="-120" windowWidth="29040" windowHeight="15720" xr2:uid="{DDEA33B0-D958-4BC3-9A08-DD0FDA5B5D5F}"/>
  </bookViews>
  <sheets>
    <sheet name="Distribuição diamétri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" i="1" l="1"/>
  <c r="AF9" i="1"/>
  <c r="AF10" i="1"/>
  <c r="AF11" i="1"/>
  <c r="AF12" i="1"/>
  <c r="AF13" i="1"/>
  <c r="AF14" i="1"/>
  <c r="AF15" i="1"/>
  <c r="AF16" i="1"/>
  <c r="AF7" i="1"/>
  <c r="AE13" i="1"/>
  <c r="AD13" i="1" s="1"/>
  <c r="AH13" i="1"/>
  <c r="AE14" i="1"/>
  <c r="AD14" i="1" s="1"/>
  <c r="AH14" i="1"/>
  <c r="AE15" i="1"/>
  <c r="AD15" i="1" s="1"/>
  <c r="AH15" i="1"/>
  <c r="AE16" i="1"/>
  <c r="AD16" i="1" s="1"/>
  <c r="AH16" i="1"/>
  <c r="AH12" i="1"/>
  <c r="AE12" i="1"/>
  <c r="AD12" i="1"/>
  <c r="AH11" i="1"/>
  <c r="AE11" i="1"/>
  <c r="AD11" i="1" s="1"/>
  <c r="AH10" i="1"/>
  <c r="AE10" i="1"/>
  <c r="AD10" i="1"/>
  <c r="AH9" i="1"/>
  <c r="AE9" i="1"/>
  <c r="AD9" i="1"/>
  <c r="AH8" i="1"/>
  <c r="AE8" i="1"/>
  <c r="AD8" i="1"/>
  <c r="AH7" i="1"/>
  <c r="AE7" i="1"/>
  <c r="AD7" i="1" s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T44" i="1"/>
  <c r="S44" i="1" s="1"/>
  <c r="U44" i="1"/>
  <c r="T45" i="1"/>
  <c r="S45" i="1" s="1"/>
  <c r="U45" i="1"/>
  <c r="T46" i="1"/>
  <c r="S46" i="1" s="1"/>
  <c r="U46" i="1"/>
  <c r="T47" i="1"/>
  <c r="S47" i="1" s="1"/>
  <c r="T48" i="1"/>
  <c r="S48" i="1" s="1"/>
  <c r="U48" i="1"/>
  <c r="S49" i="1"/>
  <c r="T49" i="1"/>
  <c r="U49" i="1"/>
  <c r="T50" i="1"/>
  <c r="S50" i="1" s="1"/>
  <c r="U50" i="1"/>
  <c r="T51" i="1"/>
  <c r="S51" i="1" s="1"/>
  <c r="U51" i="1"/>
  <c r="T52" i="1"/>
  <c r="S52" i="1" s="1"/>
  <c r="U52" i="1"/>
  <c r="S53" i="1"/>
  <c r="T53" i="1"/>
  <c r="U53" i="1"/>
  <c r="T54" i="1"/>
  <c r="S54" i="1" s="1"/>
  <c r="U54" i="1"/>
  <c r="T55" i="1"/>
  <c r="S55" i="1" s="1"/>
  <c r="U55" i="1"/>
  <c r="T56" i="1"/>
  <c r="S56" i="1" s="1"/>
  <c r="U56" i="1"/>
  <c r="S57" i="1"/>
  <c r="T57" i="1"/>
  <c r="U57" i="1"/>
  <c r="T58" i="1"/>
  <c r="S58" i="1" s="1"/>
  <c r="T59" i="1"/>
  <c r="S59" i="1" s="1"/>
  <c r="U59" i="1"/>
  <c r="T60" i="1"/>
  <c r="S60" i="1" s="1"/>
  <c r="S61" i="1"/>
  <c r="T61" i="1"/>
  <c r="U61" i="1"/>
  <c r="T62" i="1"/>
  <c r="S62" i="1" s="1"/>
  <c r="T63" i="1"/>
  <c r="S63" i="1" s="1"/>
  <c r="T43" i="1"/>
  <c r="U43" i="1" s="1"/>
  <c r="W48" i="1"/>
  <c r="W47" i="1"/>
  <c r="W46" i="1"/>
  <c r="W45" i="1"/>
  <c r="W44" i="1"/>
  <c r="W43" i="1"/>
  <c r="I43" i="1"/>
  <c r="I44" i="1"/>
  <c r="I45" i="1"/>
  <c r="H45" i="1" s="1"/>
  <c r="I46" i="1"/>
  <c r="J46" i="1" s="1"/>
  <c r="I47" i="1"/>
  <c r="J47" i="1" s="1"/>
  <c r="J45" i="1"/>
  <c r="J44" i="1"/>
  <c r="J43" i="1"/>
  <c r="J42" i="1"/>
  <c r="I42" i="1"/>
  <c r="H42" i="1" s="1"/>
  <c r="L47" i="1"/>
  <c r="L46" i="1"/>
  <c r="H46" i="1"/>
  <c r="L45" i="1"/>
  <c r="L44" i="1"/>
  <c r="H44" i="1"/>
  <c r="L43" i="1"/>
  <c r="H43" i="1"/>
  <c r="L42" i="1"/>
  <c r="L7" i="1"/>
  <c r="L8" i="1"/>
  <c r="L9" i="1"/>
  <c r="L10" i="1"/>
  <c r="L11" i="1"/>
  <c r="L6" i="1"/>
  <c r="K12" i="1"/>
  <c r="I6" i="1"/>
  <c r="H6" i="1" s="1"/>
  <c r="I7" i="1"/>
  <c r="H7" i="1" s="1"/>
  <c r="I8" i="1"/>
  <c r="I9" i="1"/>
  <c r="H9" i="1" s="1"/>
  <c r="I10" i="1"/>
  <c r="I11" i="1"/>
  <c r="H8" i="1"/>
  <c r="H10" i="1"/>
  <c r="H11" i="1"/>
  <c r="U63" i="1" l="1"/>
  <c r="U47" i="1"/>
  <c r="U62" i="1"/>
  <c r="U60" i="1"/>
  <c r="U58" i="1"/>
  <c r="S43" i="1"/>
  <c r="H47" i="1"/>
</calcChain>
</file>

<file path=xl/sharedStrings.xml><?xml version="1.0" encoding="utf-8"?>
<sst xmlns="http://schemas.openxmlformats.org/spreadsheetml/2006/main" count="36" uniqueCount="15">
  <si>
    <t>Árvore</t>
  </si>
  <si>
    <t>d (cm)</t>
  </si>
  <si>
    <t>frequência (fi)</t>
  </si>
  <si>
    <t>Classe (i)</t>
  </si>
  <si>
    <t>Limite Inferior (LI)</t>
  </si>
  <si>
    <t>Centro de Classe (Ci)</t>
  </si>
  <si>
    <t>Limite Superior (LS)</t>
  </si>
  <si>
    <t>Representação</t>
  </si>
  <si>
    <t>[10; 12)</t>
  </si>
  <si>
    <t>[12; 14)</t>
  </si>
  <si>
    <t>[14; 16)</t>
  </si>
  <si>
    <t>[16; 18)</t>
  </si>
  <si>
    <t>[18; 20)</t>
  </si>
  <si>
    <t>[20; 22)</t>
  </si>
  <si>
    <t>Frequência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</si>
</sst>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6600"/>
      </bottom>
      <diagonal/>
    </border>
    <border>
      <left/>
      <right/>
      <top style="thin">
        <color rgb="FFFF6600"/>
      </top>
      <bottom style="thin">
        <color rgb="FFFF66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diamétrica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>
                <a:alpha val="77000"/>
              </a:srgbClr>
            </a:solidFill>
            <a:ln>
              <a:solidFill>
                <a:srgbClr val="FF6600"/>
              </a:solidFill>
            </a:ln>
            <a:effectLst/>
          </c:spPr>
          <c:invertIfNegative val="0"/>
          <c:cat>
            <c:strRef>
              <c:f>'Distribuição diamétrica'!$J$6:$J$11</c:f>
              <c:strCache>
                <c:ptCount val="6"/>
                <c:pt idx="0">
                  <c:v>[10; 12)</c:v>
                </c:pt>
                <c:pt idx="1">
                  <c:v>[12; 14)</c:v>
                </c:pt>
                <c:pt idx="2">
                  <c:v>[14; 16)</c:v>
                </c:pt>
                <c:pt idx="3">
                  <c:v>[16; 18)</c:v>
                </c:pt>
                <c:pt idx="4">
                  <c:v>[18; 20)</c:v>
                </c:pt>
                <c:pt idx="5">
                  <c:v>[20; 22)</c:v>
                </c:pt>
              </c:strCache>
            </c:strRef>
          </c:cat>
          <c:val>
            <c:numRef>
              <c:f>'Distribuição diamétrica'!$K$6:$K$11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D-4E75-B5A3-AF46C79B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43668672"/>
        <c:axId val="543666752"/>
      </c:barChart>
      <c:catAx>
        <c:axId val="54366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Classes diamétricas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666752"/>
        <c:crosses val="autoZero"/>
        <c:auto val="1"/>
        <c:lblAlgn val="ctr"/>
        <c:lblOffset val="100"/>
        <c:noMultiLvlLbl val="0"/>
      </c:catAx>
      <c:valAx>
        <c:axId val="5436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Absoluta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6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diamétrica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>
                <a:alpha val="77000"/>
              </a:srgbClr>
            </a:solidFill>
            <a:ln>
              <a:solidFill>
                <a:srgbClr val="FF6600"/>
              </a:solidFill>
            </a:ln>
            <a:effectLst/>
          </c:spPr>
          <c:invertIfNegative val="0"/>
          <c:cat>
            <c:numRef>
              <c:f>'Distribuição diamétrica'!$H$6:$H$11</c:f>
              <c:numCache>
                <c:formatCode>0</c:formatCode>
                <c:ptCount val="6"/>
                <c:pt idx="0">
                  <c:v>10.995000000000001</c:v>
                </c:pt>
                <c:pt idx="1">
                  <c:v>12.995000000000001</c:v>
                </c:pt>
                <c:pt idx="2">
                  <c:v>14.995000000000001</c:v>
                </c:pt>
                <c:pt idx="3">
                  <c:v>16.994999999999997</c:v>
                </c:pt>
                <c:pt idx="4">
                  <c:v>18.994999999999997</c:v>
                </c:pt>
                <c:pt idx="5">
                  <c:v>20.994999999999997</c:v>
                </c:pt>
              </c:numCache>
            </c:numRef>
          </c:cat>
          <c:val>
            <c:numRef>
              <c:f>'Distribuição diamétrica'!$K$6:$K$11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2-40E1-A02A-4D1F59CFB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43668672"/>
        <c:axId val="543666752"/>
      </c:barChart>
      <c:catAx>
        <c:axId val="54366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Centro de classe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666752"/>
        <c:crosses val="autoZero"/>
        <c:auto val="1"/>
        <c:lblAlgn val="ctr"/>
        <c:lblOffset val="100"/>
        <c:noMultiLvlLbl val="0"/>
      </c:catAx>
      <c:valAx>
        <c:axId val="5436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Absoluta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6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diamétrica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>
                <a:alpha val="80000"/>
              </a:srgbClr>
            </a:solidFill>
            <a:ln>
              <a:solidFill>
                <a:srgbClr val="FF6600"/>
              </a:solidFill>
            </a:ln>
            <a:effectLst/>
          </c:spPr>
          <c:invertIfNegative val="0"/>
          <c:cat>
            <c:strRef>
              <c:f>'Distribuição diamétrica'!$J$42:$J$47</c:f>
              <c:strCache>
                <c:ptCount val="6"/>
                <c:pt idx="0">
                  <c:v>[10 ;14,99)</c:v>
                </c:pt>
                <c:pt idx="1">
                  <c:v>[15 ;19,99)</c:v>
                </c:pt>
                <c:pt idx="2">
                  <c:v>[20 ;24,99)</c:v>
                </c:pt>
                <c:pt idx="3">
                  <c:v>[25 ;29,99)</c:v>
                </c:pt>
                <c:pt idx="4">
                  <c:v>[30 ;34,99)</c:v>
                </c:pt>
                <c:pt idx="5">
                  <c:v>[35 ;39,99)</c:v>
                </c:pt>
              </c:strCache>
            </c:strRef>
          </c:cat>
          <c:val>
            <c:numRef>
              <c:f>'Distribuição diamétrica'!$K$42:$K$47</c:f>
              <c:numCache>
                <c:formatCode>General</c:formatCode>
                <c:ptCount val="6"/>
                <c:pt idx="0">
                  <c:v>9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0-4A28-AD39-28B2D7A23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43668672"/>
        <c:axId val="543666752"/>
      </c:barChart>
      <c:catAx>
        <c:axId val="54366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Classes diamétricas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666752"/>
        <c:crosses val="autoZero"/>
        <c:auto val="1"/>
        <c:lblAlgn val="ctr"/>
        <c:lblOffset val="100"/>
        <c:noMultiLvlLbl val="0"/>
      </c:catAx>
      <c:valAx>
        <c:axId val="5436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Absoluta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6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diamétrica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>
                <a:alpha val="80000"/>
              </a:srgbClr>
            </a:solidFill>
            <a:ln>
              <a:solidFill>
                <a:srgbClr val="FF6600"/>
              </a:solidFill>
            </a:ln>
            <a:effectLst/>
          </c:spPr>
          <c:invertIfNegative val="0"/>
          <c:cat>
            <c:strRef>
              <c:f>'Distribuição diamétrica'!$U$43:$U$63</c:f>
              <c:strCache>
                <c:ptCount val="21"/>
                <c:pt idx="0">
                  <c:v>[10 ;10,5)</c:v>
                </c:pt>
                <c:pt idx="1">
                  <c:v>[10,5 ;11)</c:v>
                </c:pt>
                <c:pt idx="2">
                  <c:v>[11 ;11,5)</c:v>
                </c:pt>
                <c:pt idx="3">
                  <c:v>[11,5 ;12)</c:v>
                </c:pt>
                <c:pt idx="4">
                  <c:v>[12 ;12,5)</c:v>
                </c:pt>
                <c:pt idx="5">
                  <c:v>[12,5 ;13)</c:v>
                </c:pt>
                <c:pt idx="6">
                  <c:v>[13 ;13,5)</c:v>
                </c:pt>
                <c:pt idx="7">
                  <c:v>[13,5 ;14)</c:v>
                </c:pt>
                <c:pt idx="8">
                  <c:v>[14 ;14,5)</c:v>
                </c:pt>
                <c:pt idx="9">
                  <c:v>[14,5 ;15)</c:v>
                </c:pt>
                <c:pt idx="10">
                  <c:v>[15 ;15,5)</c:v>
                </c:pt>
                <c:pt idx="11">
                  <c:v>[15,5 ;16)</c:v>
                </c:pt>
                <c:pt idx="12">
                  <c:v>[16 ;16,5)</c:v>
                </c:pt>
                <c:pt idx="13">
                  <c:v>[16,5 ;17)</c:v>
                </c:pt>
                <c:pt idx="14">
                  <c:v>[17 ;17,5)</c:v>
                </c:pt>
                <c:pt idx="15">
                  <c:v>[17,5 ;18)</c:v>
                </c:pt>
                <c:pt idx="16">
                  <c:v>[18 ;18,5)</c:v>
                </c:pt>
                <c:pt idx="17">
                  <c:v>[18,5 ;19)</c:v>
                </c:pt>
                <c:pt idx="18">
                  <c:v>[19 ;19,5)</c:v>
                </c:pt>
                <c:pt idx="19">
                  <c:v>[19,5 ;20)</c:v>
                </c:pt>
                <c:pt idx="20">
                  <c:v>[20 ;20,5)</c:v>
                </c:pt>
              </c:strCache>
            </c:strRef>
          </c:cat>
          <c:val>
            <c:numRef>
              <c:f>'Distribuição diamétrica'!$V$43:$V$63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8-44CA-BAC9-581DCAA0C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43668672"/>
        <c:axId val="543666752"/>
      </c:barChart>
      <c:catAx>
        <c:axId val="54366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Classes diamétricas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666752"/>
        <c:crosses val="autoZero"/>
        <c:auto val="1"/>
        <c:lblAlgn val="ctr"/>
        <c:lblOffset val="100"/>
        <c:noMultiLvlLbl val="0"/>
      </c:catAx>
      <c:valAx>
        <c:axId val="5436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Absoluta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6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diamétrica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>
                <a:alpha val="80000"/>
              </a:srgbClr>
            </a:solidFill>
            <a:ln>
              <a:solidFill>
                <a:srgbClr val="FF6600"/>
              </a:solidFill>
            </a:ln>
            <a:effectLst/>
          </c:spPr>
          <c:invertIfNegative val="0"/>
          <c:cat>
            <c:strRef>
              <c:f>'Distribuição diamétrica'!$AF$7:$AF$16</c:f>
              <c:strCache>
                <c:ptCount val="10"/>
                <c:pt idx="0">
                  <c:v>[10; 11,99)</c:v>
                </c:pt>
                <c:pt idx="1">
                  <c:v>[12; 13,99)</c:v>
                </c:pt>
                <c:pt idx="2">
                  <c:v>[14; 15,99)</c:v>
                </c:pt>
                <c:pt idx="3">
                  <c:v>[16; 17,99)</c:v>
                </c:pt>
                <c:pt idx="4">
                  <c:v>[18; 19,99)</c:v>
                </c:pt>
                <c:pt idx="5">
                  <c:v>[20; 21,99)</c:v>
                </c:pt>
                <c:pt idx="6">
                  <c:v>[22; 23,99)</c:v>
                </c:pt>
                <c:pt idx="7">
                  <c:v>[24; 25,99)</c:v>
                </c:pt>
                <c:pt idx="8">
                  <c:v>[26; 27,99)</c:v>
                </c:pt>
                <c:pt idx="9">
                  <c:v>[28; 29,99)</c:v>
                </c:pt>
              </c:strCache>
            </c:strRef>
          </c:cat>
          <c:val>
            <c:numRef>
              <c:f>'Distribuição diamétrica'!$AG$7:$AG$16</c:f>
              <c:numCache>
                <c:formatCode>General</c:formatCode>
                <c:ptCount val="10"/>
                <c:pt idx="0">
                  <c:v>20</c:v>
                </c:pt>
                <c:pt idx="1">
                  <c:v>13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E-49C8-8C99-F4F500C67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43668672"/>
        <c:axId val="543666752"/>
      </c:barChart>
      <c:catAx>
        <c:axId val="54366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Centro de classe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666752"/>
        <c:crosses val="autoZero"/>
        <c:auto val="1"/>
        <c:lblAlgn val="ctr"/>
        <c:lblOffset val="100"/>
        <c:noMultiLvlLbl val="0"/>
      </c:catAx>
      <c:valAx>
        <c:axId val="5436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Absoluta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6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14</xdr:row>
      <xdr:rowOff>41910</xdr:rowOff>
    </xdr:from>
    <xdr:to>
      <xdr:col>9</xdr:col>
      <xdr:colOff>981074</xdr:colOff>
      <xdr:row>32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7D9B15-58E7-176C-30D1-396BC6C4D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434340</xdr:colOff>
      <xdr:row>12</xdr:row>
      <xdr:rowOff>152400</xdr:rowOff>
    </xdr:from>
    <xdr:to>
      <xdr:col>21</xdr:col>
      <xdr:colOff>57150</xdr:colOff>
      <xdr:row>32</xdr:row>
      <xdr:rowOff>1905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532C4F-916C-4246-937E-FE8625106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114299</xdr:colOff>
      <xdr:row>50</xdr:row>
      <xdr:rowOff>123825</xdr:rowOff>
    </xdr:from>
    <xdr:to>
      <xdr:col>11</xdr:col>
      <xdr:colOff>28574</xdr:colOff>
      <xdr:row>70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8F1DE89-C4B5-49B1-8F0C-F3542A0A1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428625</xdr:colOff>
      <xdr:row>41</xdr:row>
      <xdr:rowOff>9525</xdr:rowOff>
    </xdr:from>
    <xdr:to>
      <xdr:col>35</xdr:col>
      <xdr:colOff>19050</xdr:colOff>
      <xdr:row>60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0EE2300-2550-4705-AF0B-DEF5540AF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400050</xdr:colOff>
      <xdr:row>4</xdr:row>
      <xdr:rowOff>95250</xdr:rowOff>
    </xdr:from>
    <xdr:to>
      <xdr:col>47</xdr:col>
      <xdr:colOff>352425</xdr:colOff>
      <xdr:row>23</xdr:row>
      <xdr:rowOff>125730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E0E84B7-02DB-4227-BC63-472898531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5969-E447-4A03-86D6-19AAF2AA54F7}">
  <dimension ref="B5:AH63"/>
  <sheetViews>
    <sheetView showGridLines="0" tabSelected="1" zoomScale="80" zoomScaleNormal="80" workbookViewId="0">
      <selection activeCell="B5" sqref="B5:C25"/>
    </sheetView>
  </sheetViews>
  <sheetFormatPr defaultRowHeight="14.4" x14ac:dyDescent="0.3"/>
  <cols>
    <col min="6" max="6" width="9.33203125" bestFit="1" customWidth="1"/>
    <col min="7" max="7" width="17.109375" bestFit="1" customWidth="1"/>
    <col min="8" max="8" width="20.109375" bestFit="1" customWidth="1"/>
    <col min="9" max="9" width="18.5546875" bestFit="1" customWidth="1"/>
    <col min="10" max="10" width="14.33203125" bestFit="1" customWidth="1"/>
    <col min="11" max="11" width="13.5546875" bestFit="1" customWidth="1"/>
  </cols>
  <sheetData>
    <row r="5" spans="2:34" x14ac:dyDescent="0.3">
      <c r="B5" s="3" t="s">
        <v>0</v>
      </c>
      <c r="C5" s="2" t="s">
        <v>1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2</v>
      </c>
      <c r="L5" s="9" t="s">
        <v>14</v>
      </c>
    </row>
    <row r="6" spans="2:34" x14ac:dyDescent="0.3">
      <c r="B6" s="4">
        <v>1</v>
      </c>
      <c r="C6" s="1">
        <v>10.199999999999999</v>
      </c>
      <c r="F6" s="1">
        <v>1</v>
      </c>
      <c r="G6" s="1">
        <v>10</v>
      </c>
      <c r="H6" s="5">
        <f>(G6+I6)/2</f>
        <v>10.995000000000001</v>
      </c>
      <c r="I6" s="1">
        <f>G6+1.99</f>
        <v>11.99</v>
      </c>
      <c r="J6" s="1" t="s">
        <v>8</v>
      </c>
      <c r="K6" s="1">
        <v>2</v>
      </c>
      <c r="L6">
        <f>K6/$K$12</f>
        <v>0.1</v>
      </c>
      <c r="AB6" s="9" t="s">
        <v>3</v>
      </c>
      <c r="AC6" s="9" t="s">
        <v>4</v>
      </c>
      <c r="AD6" s="9" t="s">
        <v>5</v>
      </c>
      <c r="AE6" s="9" t="s">
        <v>6</v>
      </c>
      <c r="AF6" s="9" t="s">
        <v>7</v>
      </c>
      <c r="AG6" s="9" t="s">
        <v>2</v>
      </c>
      <c r="AH6" s="9" t="s">
        <v>14</v>
      </c>
    </row>
    <row r="7" spans="2:34" x14ac:dyDescent="0.3">
      <c r="B7" s="4">
        <v>2</v>
      </c>
      <c r="C7" s="1">
        <v>11.1</v>
      </c>
      <c r="F7" s="1">
        <v>2</v>
      </c>
      <c r="G7" s="1">
        <v>12</v>
      </c>
      <c r="H7" s="5">
        <f t="shared" ref="H7:H11" si="0">(G7+I7)/2</f>
        <v>12.995000000000001</v>
      </c>
      <c r="I7" s="1">
        <f t="shared" ref="I7:I11" si="1">G7+1.99</f>
        <v>13.99</v>
      </c>
      <c r="J7" s="1" t="s">
        <v>9</v>
      </c>
      <c r="K7" s="1">
        <v>4</v>
      </c>
      <c r="L7">
        <f t="shared" ref="L7:L11" si="2">K7/$K$12</f>
        <v>0.2</v>
      </c>
      <c r="AB7" s="1">
        <v>1</v>
      </c>
      <c r="AC7" s="1">
        <v>10</v>
      </c>
      <c r="AD7" s="5">
        <f>(AC7+AE7)/2</f>
        <v>10.995000000000001</v>
      </c>
      <c r="AE7" s="1">
        <f>AC7+1.99</f>
        <v>11.99</v>
      </c>
      <c r="AF7" s="1" t="str">
        <f>_xlfn.CONCAT("[",AC7,"; ",AE7,")")</f>
        <v>[10; 11,99)</v>
      </c>
      <c r="AG7" s="1">
        <v>20</v>
      </c>
      <c r="AH7">
        <f>AG7/$K$12</f>
        <v>1</v>
      </c>
    </row>
    <row r="8" spans="2:34" x14ac:dyDescent="0.3">
      <c r="B8" s="4">
        <v>3</v>
      </c>
      <c r="C8" s="1">
        <v>12.3</v>
      </c>
      <c r="F8" s="1">
        <v>3</v>
      </c>
      <c r="G8" s="1">
        <v>14</v>
      </c>
      <c r="H8" s="5">
        <f t="shared" si="0"/>
        <v>14.995000000000001</v>
      </c>
      <c r="I8" s="1">
        <f t="shared" si="1"/>
        <v>15.99</v>
      </c>
      <c r="J8" s="1" t="s">
        <v>10</v>
      </c>
      <c r="K8" s="1">
        <v>6</v>
      </c>
      <c r="L8">
        <f t="shared" si="2"/>
        <v>0.3</v>
      </c>
      <c r="AB8" s="1">
        <v>2</v>
      </c>
      <c r="AC8" s="1">
        <v>12</v>
      </c>
      <c r="AD8" s="5">
        <f t="shared" ref="AD8:AD16" si="3">(AC8+AE8)/2</f>
        <v>12.995000000000001</v>
      </c>
      <c r="AE8" s="1">
        <f t="shared" ref="AE8:AE13" si="4">AC8+1.99</f>
        <v>13.99</v>
      </c>
      <c r="AF8" s="1" t="str">
        <f t="shared" ref="AF8:AF16" si="5">_xlfn.CONCAT("[",AC8,"; ",AE8,")")</f>
        <v>[12; 13,99)</v>
      </c>
      <c r="AG8" s="1">
        <v>13</v>
      </c>
      <c r="AH8">
        <f t="shared" ref="AH8:AH16" si="6">AG8/$K$12</f>
        <v>0.65</v>
      </c>
    </row>
    <row r="9" spans="2:34" x14ac:dyDescent="0.3">
      <c r="B9" s="4">
        <v>4</v>
      </c>
      <c r="C9" s="1">
        <v>12.7</v>
      </c>
      <c r="F9" s="1">
        <v>4</v>
      </c>
      <c r="G9" s="1">
        <v>16</v>
      </c>
      <c r="H9" s="5">
        <f t="shared" si="0"/>
        <v>16.994999999999997</v>
      </c>
      <c r="I9" s="1">
        <f t="shared" si="1"/>
        <v>17.989999999999998</v>
      </c>
      <c r="J9" s="1" t="s">
        <v>11</v>
      </c>
      <c r="K9" s="1">
        <v>5</v>
      </c>
      <c r="L9">
        <f t="shared" si="2"/>
        <v>0.25</v>
      </c>
      <c r="AB9" s="1">
        <v>3</v>
      </c>
      <c r="AC9" s="1">
        <v>14</v>
      </c>
      <c r="AD9" s="5">
        <f t="shared" si="3"/>
        <v>14.995000000000001</v>
      </c>
      <c r="AE9" s="1">
        <f t="shared" si="4"/>
        <v>15.99</v>
      </c>
      <c r="AF9" s="1" t="str">
        <f t="shared" si="5"/>
        <v>[14; 15,99)</v>
      </c>
      <c r="AG9" s="1">
        <v>8</v>
      </c>
      <c r="AH9">
        <f t="shared" si="6"/>
        <v>0.4</v>
      </c>
    </row>
    <row r="10" spans="2:34" x14ac:dyDescent="0.3">
      <c r="B10" s="4">
        <v>5</v>
      </c>
      <c r="C10" s="1">
        <v>13.4</v>
      </c>
      <c r="F10" s="1">
        <v>5</v>
      </c>
      <c r="G10" s="1">
        <v>18</v>
      </c>
      <c r="H10" s="5">
        <f t="shared" si="0"/>
        <v>18.994999999999997</v>
      </c>
      <c r="I10" s="1">
        <f t="shared" si="1"/>
        <v>19.989999999999998</v>
      </c>
      <c r="J10" s="1" t="s">
        <v>12</v>
      </c>
      <c r="K10" s="1">
        <v>2</v>
      </c>
      <c r="L10">
        <f t="shared" si="2"/>
        <v>0.1</v>
      </c>
      <c r="AB10" s="1">
        <v>4</v>
      </c>
      <c r="AC10" s="1">
        <v>16</v>
      </c>
      <c r="AD10" s="5">
        <f t="shared" si="3"/>
        <v>16.994999999999997</v>
      </c>
      <c r="AE10" s="1">
        <f t="shared" si="4"/>
        <v>17.989999999999998</v>
      </c>
      <c r="AF10" s="1" t="str">
        <f t="shared" si="5"/>
        <v>[16; 17,99)</v>
      </c>
      <c r="AG10" s="1">
        <v>5</v>
      </c>
      <c r="AH10">
        <f t="shared" si="6"/>
        <v>0.25</v>
      </c>
    </row>
    <row r="11" spans="2:34" x14ac:dyDescent="0.3">
      <c r="B11" s="4">
        <v>6</v>
      </c>
      <c r="C11" s="1">
        <v>13.6</v>
      </c>
      <c r="F11" s="7">
        <v>6</v>
      </c>
      <c r="G11" s="7">
        <v>20</v>
      </c>
      <c r="H11" s="8">
        <f t="shared" si="0"/>
        <v>20.994999999999997</v>
      </c>
      <c r="I11" s="7">
        <f t="shared" si="1"/>
        <v>21.99</v>
      </c>
      <c r="J11" s="7" t="s">
        <v>13</v>
      </c>
      <c r="K11" s="7">
        <v>1</v>
      </c>
      <c r="L11" s="6">
        <f t="shared" si="2"/>
        <v>0.05</v>
      </c>
      <c r="AB11" s="1">
        <v>5</v>
      </c>
      <c r="AC11" s="1">
        <v>18</v>
      </c>
      <c r="AD11" s="5">
        <f t="shared" si="3"/>
        <v>18.994999999999997</v>
      </c>
      <c r="AE11" s="1">
        <f t="shared" si="4"/>
        <v>19.989999999999998</v>
      </c>
      <c r="AF11" s="1" t="str">
        <f t="shared" si="5"/>
        <v>[18; 19,99)</v>
      </c>
      <c r="AG11" s="1">
        <v>4</v>
      </c>
      <c r="AH11">
        <f t="shared" si="6"/>
        <v>0.2</v>
      </c>
    </row>
    <row r="12" spans="2:34" x14ac:dyDescent="0.3">
      <c r="B12" s="4">
        <v>7</v>
      </c>
      <c r="C12" s="1">
        <v>14</v>
      </c>
      <c r="K12">
        <f>SUM(K6:K11)</f>
        <v>20</v>
      </c>
      <c r="AB12" s="7">
        <v>6</v>
      </c>
      <c r="AC12" s="7">
        <v>20</v>
      </c>
      <c r="AD12" s="8">
        <f t="shared" si="3"/>
        <v>20.994999999999997</v>
      </c>
      <c r="AE12" s="7">
        <f t="shared" si="4"/>
        <v>21.99</v>
      </c>
      <c r="AF12" s="1" t="str">
        <f t="shared" si="5"/>
        <v>[20; 21,99)</v>
      </c>
      <c r="AG12" s="7">
        <v>4</v>
      </c>
      <c r="AH12" s="6">
        <f t="shared" si="6"/>
        <v>0.2</v>
      </c>
    </row>
    <row r="13" spans="2:34" x14ac:dyDescent="0.3">
      <c r="B13" s="4">
        <v>8</v>
      </c>
      <c r="C13" s="1">
        <v>14.2</v>
      </c>
      <c r="AB13" s="1">
        <v>7</v>
      </c>
      <c r="AC13" s="1">
        <v>22</v>
      </c>
      <c r="AD13" s="5">
        <f t="shared" si="3"/>
        <v>22.994999999999997</v>
      </c>
      <c r="AE13" s="1">
        <f t="shared" si="4"/>
        <v>23.99</v>
      </c>
      <c r="AF13" s="1" t="str">
        <f t="shared" si="5"/>
        <v>[22; 23,99)</v>
      </c>
      <c r="AG13" s="1">
        <v>2</v>
      </c>
      <c r="AH13">
        <f t="shared" si="6"/>
        <v>0.1</v>
      </c>
    </row>
    <row r="14" spans="2:34" x14ac:dyDescent="0.3">
      <c r="B14" s="4">
        <v>9</v>
      </c>
      <c r="C14" s="1">
        <v>14.5</v>
      </c>
      <c r="AB14" s="1">
        <v>8</v>
      </c>
      <c r="AC14" s="1">
        <v>24</v>
      </c>
      <c r="AD14" s="5">
        <f t="shared" si="3"/>
        <v>24.994999999999997</v>
      </c>
      <c r="AE14" s="1">
        <f t="shared" ref="AE14:AE16" si="7">AC14+1.99</f>
        <v>25.99</v>
      </c>
      <c r="AF14" s="1" t="str">
        <f t="shared" si="5"/>
        <v>[24; 25,99)</v>
      </c>
      <c r="AG14" s="1">
        <v>2</v>
      </c>
      <c r="AH14">
        <f t="shared" si="6"/>
        <v>0.1</v>
      </c>
    </row>
    <row r="15" spans="2:34" x14ac:dyDescent="0.3">
      <c r="B15" s="4">
        <v>10</v>
      </c>
      <c r="C15" s="1">
        <v>15.6</v>
      </c>
      <c r="AB15" s="1">
        <v>9</v>
      </c>
      <c r="AC15" s="1">
        <v>26</v>
      </c>
      <c r="AD15" s="5">
        <f t="shared" si="3"/>
        <v>26.994999999999997</v>
      </c>
      <c r="AE15" s="1">
        <f t="shared" si="7"/>
        <v>27.99</v>
      </c>
      <c r="AF15" s="1" t="str">
        <f t="shared" si="5"/>
        <v>[26; 27,99)</v>
      </c>
      <c r="AG15" s="1">
        <v>1</v>
      </c>
      <c r="AH15">
        <f t="shared" si="6"/>
        <v>0.05</v>
      </c>
    </row>
    <row r="16" spans="2:34" x14ac:dyDescent="0.3">
      <c r="B16" s="4">
        <v>11</v>
      </c>
      <c r="C16" s="1">
        <v>15.6</v>
      </c>
      <c r="AB16" s="1">
        <v>10</v>
      </c>
      <c r="AC16" s="1">
        <v>28</v>
      </c>
      <c r="AD16" s="5">
        <f t="shared" si="3"/>
        <v>28.994999999999997</v>
      </c>
      <c r="AE16" s="1">
        <f t="shared" si="7"/>
        <v>29.99</v>
      </c>
      <c r="AF16" s="1" t="str">
        <f t="shared" si="5"/>
        <v>[28; 29,99)</v>
      </c>
      <c r="AG16" s="1">
        <v>1</v>
      </c>
      <c r="AH16">
        <f t="shared" si="6"/>
        <v>0.05</v>
      </c>
    </row>
    <row r="17" spans="2:34" x14ac:dyDescent="0.3">
      <c r="B17" s="4">
        <v>12</v>
      </c>
      <c r="C17" s="1">
        <v>15.8</v>
      </c>
      <c r="AB17" s="1"/>
      <c r="AC17" s="1"/>
      <c r="AD17" s="5"/>
      <c r="AE17" s="1"/>
      <c r="AF17" s="1"/>
      <c r="AG17" s="1"/>
    </row>
    <row r="18" spans="2:34" x14ac:dyDescent="0.3">
      <c r="B18" s="4">
        <v>13</v>
      </c>
      <c r="C18" s="1">
        <v>16.5</v>
      </c>
      <c r="AB18" s="7"/>
      <c r="AC18" s="7"/>
      <c r="AD18" s="8"/>
      <c r="AE18" s="7"/>
      <c r="AF18" s="7"/>
      <c r="AG18" s="7"/>
      <c r="AH18" s="6"/>
    </row>
    <row r="19" spans="2:34" x14ac:dyDescent="0.3">
      <c r="B19" s="4">
        <v>14</v>
      </c>
      <c r="C19" s="1">
        <v>16.5</v>
      </c>
      <c r="AB19" s="1"/>
      <c r="AC19" s="1"/>
      <c r="AD19" s="5"/>
      <c r="AE19" s="1"/>
      <c r="AF19" s="1"/>
      <c r="AG19" s="1"/>
    </row>
    <row r="20" spans="2:34" x14ac:dyDescent="0.3">
      <c r="B20" s="4">
        <v>15</v>
      </c>
      <c r="C20" s="1">
        <v>16.7</v>
      </c>
      <c r="AB20" s="1"/>
      <c r="AC20" s="1"/>
      <c r="AD20" s="5"/>
      <c r="AE20" s="1"/>
      <c r="AF20" s="1"/>
      <c r="AG20" s="1"/>
    </row>
    <row r="21" spans="2:34" x14ac:dyDescent="0.3">
      <c r="B21" s="4">
        <v>16</v>
      </c>
      <c r="C21" s="1">
        <v>17</v>
      </c>
      <c r="AB21" s="1"/>
      <c r="AC21" s="1"/>
      <c r="AD21" s="5"/>
      <c r="AE21" s="1"/>
      <c r="AF21" s="1"/>
      <c r="AG21" s="1"/>
    </row>
    <row r="22" spans="2:34" x14ac:dyDescent="0.3">
      <c r="B22" s="4">
        <v>17</v>
      </c>
      <c r="C22" s="1">
        <v>17.600000000000001</v>
      </c>
      <c r="AB22" s="1"/>
      <c r="AC22" s="1"/>
      <c r="AD22" s="5"/>
      <c r="AE22" s="1"/>
      <c r="AF22" s="1"/>
      <c r="AG22" s="1"/>
    </row>
    <row r="23" spans="2:34" x14ac:dyDescent="0.3">
      <c r="B23" s="4">
        <v>18</v>
      </c>
      <c r="C23" s="1">
        <v>18.3</v>
      </c>
    </row>
    <row r="24" spans="2:34" x14ac:dyDescent="0.3">
      <c r="B24" s="4">
        <v>19</v>
      </c>
      <c r="C24" s="1">
        <v>19</v>
      </c>
    </row>
    <row r="25" spans="2:34" x14ac:dyDescent="0.3">
      <c r="B25" s="4">
        <v>20</v>
      </c>
      <c r="C25" s="1">
        <v>20</v>
      </c>
    </row>
    <row r="41" spans="6:23" x14ac:dyDescent="0.3">
      <c r="F41" s="9" t="s">
        <v>3</v>
      </c>
      <c r="G41" s="9" t="s">
        <v>4</v>
      </c>
      <c r="H41" s="9" t="s">
        <v>5</v>
      </c>
      <c r="I41" s="9" t="s">
        <v>6</v>
      </c>
      <c r="J41" s="9" t="s">
        <v>7</v>
      </c>
      <c r="K41" s="9" t="s">
        <v>2</v>
      </c>
      <c r="L41" s="9" t="s">
        <v>14</v>
      </c>
    </row>
    <row r="42" spans="6:23" x14ac:dyDescent="0.3">
      <c r="F42" s="1">
        <v>1</v>
      </c>
      <c r="G42" s="1">
        <v>10</v>
      </c>
      <c r="H42" s="5">
        <f>(G42+I42)/2</f>
        <v>12.495000000000001</v>
      </c>
      <c r="I42" s="1">
        <f>G42+4.99</f>
        <v>14.99</v>
      </c>
      <c r="J42" s="1" t="str">
        <f>_xlfn.CONCAT("[",G42," ;",I42,")")</f>
        <v>[10 ;14,99)</v>
      </c>
      <c r="K42" s="1">
        <v>9</v>
      </c>
      <c r="L42">
        <f>K42/$K$12</f>
        <v>0.45</v>
      </c>
      <c r="Q42" s="9" t="s">
        <v>3</v>
      </c>
      <c r="R42" s="9" t="s">
        <v>4</v>
      </c>
      <c r="S42" s="9" t="s">
        <v>5</v>
      </c>
      <c r="T42" s="9" t="s">
        <v>6</v>
      </c>
      <c r="U42" s="9" t="s">
        <v>7</v>
      </c>
      <c r="V42" s="9" t="s">
        <v>2</v>
      </c>
      <c r="W42" s="9" t="s">
        <v>14</v>
      </c>
    </row>
    <row r="43" spans="6:23" x14ac:dyDescent="0.3">
      <c r="F43" s="1">
        <v>2</v>
      </c>
      <c r="G43" s="1">
        <v>15</v>
      </c>
      <c r="H43" s="5">
        <f t="shared" ref="H43:H47" si="8">(G43+I43)/2</f>
        <v>17.495000000000001</v>
      </c>
      <c r="I43" s="1">
        <f t="shared" ref="I43:I47" si="9">G43+4.99</f>
        <v>19.990000000000002</v>
      </c>
      <c r="J43" s="1" t="str">
        <f t="shared" ref="J43:J47" si="10">_xlfn.CONCAT("[",G43," ;",I43,")")</f>
        <v>[15 ;19,99)</v>
      </c>
      <c r="K43" s="1">
        <v>11</v>
      </c>
      <c r="L43">
        <f t="shared" ref="L43:L47" si="11">K43/$K$12</f>
        <v>0.55000000000000004</v>
      </c>
      <c r="Q43" s="1">
        <v>1</v>
      </c>
      <c r="R43" s="1">
        <v>10</v>
      </c>
      <c r="S43" s="5">
        <f>(R43+T43)/2</f>
        <v>10.25</v>
      </c>
      <c r="T43" s="1">
        <f>R43+0.5</f>
        <v>10.5</v>
      </c>
      <c r="U43" s="1" t="str">
        <f>_xlfn.CONCAT("[",R43," ;",T43,")")</f>
        <v>[10 ;10,5)</v>
      </c>
      <c r="V43" s="1">
        <v>1</v>
      </c>
      <c r="W43">
        <f>V43/$K$12</f>
        <v>0.05</v>
      </c>
    </row>
    <row r="44" spans="6:23" x14ac:dyDescent="0.3">
      <c r="F44" s="1">
        <v>3</v>
      </c>
      <c r="G44" s="1">
        <v>20</v>
      </c>
      <c r="H44" s="5">
        <f t="shared" si="8"/>
        <v>22.495000000000001</v>
      </c>
      <c r="I44" s="1">
        <f t="shared" si="9"/>
        <v>24.990000000000002</v>
      </c>
      <c r="J44" s="1" t="str">
        <f t="shared" si="10"/>
        <v>[20 ;24,99)</v>
      </c>
      <c r="K44" s="1">
        <v>0</v>
      </c>
      <c r="L44">
        <f t="shared" si="11"/>
        <v>0</v>
      </c>
      <c r="Q44" s="1">
        <v>2</v>
      </c>
      <c r="R44" s="1">
        <v>10.5</v>
      </c>
      <c r="S44" s="5">
        <f t="shared" ref="S44:S63" si="12">(R44+T44)/2</f>
        <v>10.75</v>
      </c>
      <c r="T44" s="1">
        <f t="shared" ref="T44:T63" si="13">R44+0.5</f>
        <v>11</v>
      </c>
      <c r="U44" s="1" t="str">
        <f t="shared" ref="U44:U63" si="14">_xlfn.CONCAT("[",R44," ;",T44,")")</f>
        <v>[10,5 ;11)</v>
      </c>
      <c r="V44" s="1">
        <v>0</v>
      </c>
      <c r="W44">
        <f t="shared" ref="W44:W63" si="15">V44/$K$12</f>
        <v>0</v>
      </c>
    </row>
    <row r="45" spans="6:23" x14ac:dyDescent="0.3">
      <c r="F45" s="1">
        <v>4</v>
      </c>
      <c r="G45" s="1">
        <v>25</v>
      </c>
      <c r="H45" s="5">
        <f t="shared" si="8"/>
        <v>27.495000000000001</v>
      </c>
      <c r="I45" s="1">
        <f t="shared" si="9"/>
        <v>29.990000000000002</v>
      </c>
      <c r="J45" s="1" t="str">
        <f t="shared" si="10"/>
        <v>[25 ;29,99)</v>
      </c>
      <c r="K45" s="1">
        <v>0</v>
      </c>
      <c r="L45">
        <f t="shared" si="11"/>
        <v>0</v>
      </c>
      <c r="Q45" s="1">
        <v>3</v>
      </c>
      <c r="R45" s="1">
        <v>11</v>
      </c>
      <c r="S45" s="5">
        <f t="shared" si="12"/>
        <v>11.25</v>
      </c>
      <c r="T45" s="1">
        <f t="shared" si="13"/>
        <v>11.5</v>
      </c>
      <c r="U45" s="1" t="str">
        <f t="shared" si="14"/>
        <v>[11 ;11,5)</v>
      </c>
      <c r="V45" s="1">
        <v>1</v>
      </c>
      <c r="W45">
        <f t="shared" si="15"/>
        <v>0.05</v>
      </c>
    </row>
    <row r="46" spans="6:23" x14ac:dyDescent="0.3">
      <c r="F46" s="1">
        <v>5</v>
      </c>
      <c r="G46" s="1">
        <v>30</v>
      </c>
      <c r="H46" s="5">
        <f t="shared" si="8"/>
        <v>32.495000000000005</v>
      </c>
      <c r="I46" s="1">
        <f t="shared" si="9"/>
        <v>34.99</v>
      </c>
      <c r="J46" s="1" t="str">
        <f t="shared" si="10"/>
        <v>[30 ;34,99)</v>
      </c>
      <c r="K46" s="1">
        <v>0</v>
      </c>
      <c r="L46">
        <f t="shared" si="11"/>
        <v>0</v>
      </c>
      <c r="Q46" s="1">
        <v>4</v>
      </c>
      <c r="R46" s="1">
        <v>11.5</v>
      </c>
      <c r="S46" s="5">
        <f t="shared" si="12"/>
        <v>11.75</v>
      </c>
      <c r="T46" s="1">
        <f t="shared" si="13"/>
        <v>12</v>
      </c>
      <c r="U46" s="1" t="str">
        <f t="shared" si="14"/>
        <v>[11,5 ;12)</v>
      </c>
      <c r="V46" s="1">
        <v>0</v>
      </c>
      <c r="W46">
        <f t="shared" si="15"/>
        <v>0</v>
      </c>
    </row>
    <row r="47" spans="6:23" x14ac:dyDescent="0.3">
      <c r="F47" s="7">
        <v>6</v>
      </c>
      <c r="G47" s="7">
        <v>35</v>
      </c>
      <c r="H47" s="8">
        <f t="shared" si="8"/>
        <v>37.495000000000005</v>
      </c>
      <c r="I47" s="7">
        <f t="shared" si="9"/>
        <v>39.99</v>
      </c>
      <c r="J47" s="7" t="str">
        <f t="shared" si="10"/>
        <v>[35 ;39,99)</v>
      </c>
      <c r="K47" s="7">
        <v>0</v>
      </c>
      <c r="L47" s="6">
        <f t="shared" si="11"/>
        <v>0</v>
      </c>
      <c r="Q47" s="1">
        <v>5</v>
      </c>
      <c r="R47" s="1">
        <v>12</v>
      </c>
      <c r="S47" s="5">
        <f t="shared" si="12"/>
        <v>12.25</v>
      </c>
      <c r="T47" s="1">
        <f t="shared" si="13"/>
        <v>12.5</v>
      </c>
      <c r="U47" s="1" t="str">
        <f t="shared" si="14"/>
        <v>[12 ;12,5)</v>
      </c>
      <c r="V47" s="1">
        <v>1</v>
      </c>
      <c r="W47">
        <f t="shared" si="15"/>
        <v>0.05</v>
      </c>
    </row>
    <row r="48" spans="6:23" x14ac:dyDescent="0.3">
      <c r="Q48" s="1">
        <v>6</v>
      </c>
      <c r="R48" s="1">
        <v>12.5</v>
      </c>
      <c r="S48" s="5">
        <f t="shared" si="12"/>
        <v>12.75</v>
      </c>
      <c r="T48" s="1">
        <f t="shared" si="13"/>
        <v>13</v>
      </c>
      <c r="U48" s="1" t="str">
        <f t="shared" si="14"/>
        <v>[12,5 ;13)</v>
      </c>
      <c r="V48" s="1">
        <v>1</v>
      </c>
      <c r="W48">
        <f t="shared" si="15"/>
        <v>0.05</v>
      </c>
    </row>
    <row r="49" spans="17:23" x14ac:dyDescent="0.3">
      <c r="Q49" s="1">
        <v>7</v>
      </c>
      <c r="R49" s="1">
        <v>13</v>
      </c>
      <c r="S49" s="5">
        <f t="shared" si="12"/>
        <v>13.25</v>
      </c>
      <c r="T49" s="1">
        <f t="shared" si="13"/>
        <v>13.5</v>
      </c>
      <c r="U49" s="1" t="str">
        <f t="shared" si="14"/>
        <v>[13 ;13,5)</v>
      </c>
      <c r="V49" s="1">
        <v>1</v>
      </c>
      <c r="W49">
        <f t="shared" si="15"/>
        <v>0.05</v>
      </c>
    </row>
    <row r="50" spans="17:23" x14ac:dyDescent="0.3">
      <c r="Q50" s="1">
        <v>8</v>
      </c>
      <c r="R50" s="1">
        <v>13.5</v>
      </c>
      <c r="S50" s="5">
        <f t="shared" si="12"/>
        <v>13.75</v>
      </c>
      <c r="T50" s="1">
        <f t="shared" si="13"/>
        <v>14</v>
      </c>
      <c r="U50" s="1" t="str">
        <f t="shared" si="14"/>
        <v>[13,5 ;14)</v>
      </c>
      <c r="V50" s="1">
        <v>1</v>
      </c>
      <c r="W50">
        <f t="shared" si="15"/>
        <v>0.05</v>
      </c>
    </row>
    <row r="51" spans="17:23" x14ac:dyDescent="0.3">
      <c r="Q51" s="1">
        <v>9</v>
      </c>
      <c r="R51" s="1">
        <v>14</v>
      </c>
      <c r="S51" s="5">
        <f t="shared" si="12"/>
        <v>14.25</v>
      </c>
      <c r="T51" s="1">
        <f t="shared" si="13"/>
        <v>14.5</v>
      </c>
      <c r="U51" s="1" t="str">
        <f t="shared" si="14"/>
        <v>[14 ;14,5)</v>
      </c>
      <c r="V51" s="1">
        <v>2</v>
      </c>
      <c r="W51">
        <f t="shared" si="15"/>
        <v>0.1</v>
      </c>
    </row>
    <row r="52" spans="17:23" x14ac:dyDescent="0.3">
      <c r="Q52" s="1">
        <v>10</v>
      </c>
      <c r="R52" s="1">
        <v>14.5</v>
      </c>
      <c r="S52" s="5">
        <f t="shared" si="12"/>
        <v>14.75</v>
      </c>
      <c r="T52" s="1">
        <f t="shared" si="13"/>
        <v>15</v>
      </c>
      <c r="U52" s="1" t="str">
        <f t="shared" si="14"/>
        <v>[14,5 ;15)</v>
      </c>
      <c r="V52" s="1">
        <v>1</v>
      </c>
      <c r="W52">
        <f t="shared" si="15"/>
        <v>0.05</v>
      </c>
    </row>
    <row r="53" spans="17:23" x14ac:dyDescent="0.3">
      <c r="Q53" s="1">
        <v>11</v>
      </c>
      <c r="R53" s="1">
        <v>15</v>
      </c>
      <c r="S53" s="5">
        <f t="shared" si="12"/>
        <v>15.25</v>
      </c>
      <c r="T53" s="1">
        <f t="shared" si="13"/>
        <v>15.5</v>
      </c>
      <c r="U53" s="1" t="str">
        <f t="shared" si="14"/>
        <v>[15 ;15,5)</v>
      </c>
      <c r="V53" s="1">
        <v>0</v>
      </c>
      <c r="W53">
        <f t="shared" si="15"/>
        <v>0</v>
      </c>
    </row>
    <row r="54" spans="17:23" x14ac:dyDescent="0.3">
      <c r="Q54" s="1">
        <v>12</v>
      </c>
      <c r="R54" s="1">
        <v>15.5</v>
      </c>
      <c r="S54" s="5">
        <f t="shared" si="12"/>
        <v>15.75</v>
      </c>
      <c r="T54" s="1">
        <f t="shared" si="13"/>
        <v>16</v>
      </c>
      <c r="U54" s="1" t="str">
        <f t="shared" si="14"/>
        <v>[15,5 ;16)</v>
      </c>
      <c r="V54" s="1">
        <v>3</v>
      </c>
      <c r="W54">
        <f t="shared" si="15"/>
        <v>0.15</v>
      </c>
    </row>
    <row r="55" spans="17:23" x14ac:dyDescent="0.3">
      <c r="Q55" s="1">
        <v>13</v>
      </c>
      <c r="R55" s="1">
        <v>16</v>
      </c>
      <c r="S55" s="5">
        <f t="shared" si="12"/>
        <v>16.25</v>
      </c>
      <c r="T55" s="1">
        <f t="shared" si="13"/>
        <v>16.5</v>
      </c>
      <c r="U55" s="1" t="str">
        <f t="shared" si="14"/>
        <v>[16 ;16,5)</v>
      </c>
      <c r="V55" s="1">
        <v>0</v>
      </c>
      <c r="W55">
        <f t="shared" si="15"/>
        <v>0</v>
      </c>
    </row>
    <row r="56" spans="17:23" x14ac:dyDescent="0.3">
      <c r="Q56" s="1">
        <v>14</v>
      </c>
      <c r="R56" s="1">
        <v>16.5</v>
      </c>
      <c r="S56" s="5">
        <f t="shared" si="12"/>
        <v>16.75</v>
      </c>
      <c r="T56" s="1">
        <f t="shared" si="13"/>
        <v>17</v>
      </c>
      <c r="U56" s="1" t="str">
        <f t="shared" si="14"/>
        <v>[16,5 ;17)</v>
      </c>
      <c r="V56" s="1">
        <v>3</v>
      </c>
      <c r="W56">
        <f t="shared" si="15"/>
        <v>0.15</v>
      </c>
    </row>
    <row r="57" spans="17:23" x14ac:dyDescent="0.3">
      <c r="Q57" s="1">
        <v>15</v>
      </c>
      <c r="R57" s="1">
        <v>17</v>
      </c>
      <c r="S57" s="5">
        <f t="shared" si="12"/>
        <v>17.25</v>
      </c>
      <c r="T57" s="1">
        <f t="shared" si="13"/>
        <v>17.5</v>
      </c>
      <c r="U57" s="1" t="str">
        <f t="shared" si="14"/>
        <v>[17 ;17,5)</v>
      </c>
      <c r="V57" s="1">
        <v>1</v>
      </c>
      <c r="W57">
        <f t="shared" si="15"/>
        <v>0.05</v>
      </c>
    </row>
    <row r="58" spans="17:23" x14ac:dyDescent="0.3">
      <c r="Q58" s="1">
        <v>16</v>
      </c>
      <c r="R58" s="1">
        <v>17.5</v>
      </c>
      <c r="S58" s="5">
        <f t="shared" si="12"/>
        <v>17.75</v>
      </c>
      <c r="T58" s="1">
        <f t="shared" si="13"/>
        <v>18</v>
      </c>
      <c r="U58" s="1" t="str">
        <f t="shared" si="14"/>
        <v>[17,5 ;18)</v>
      </c>
      <c r="V58" s="1">
        <v>1</v>
      </c>
      <c r="W58">
        <f t="shared" si="15"/>
        <v>0.05</v>
      </c>
    </row>
    <row r="59" spans="17:23" x14ac:dyDescent="0.3">
      <c r="Q59" s="1">
        <v>17</v>
      </c>
      <c r="R59" s="1">
        <v>18</v>
      </c>
      <c r="S59" s="5">
        <f t="shared" si="12"/>
        <v>18.25</v>
      </c>
      <c r="T59" s="1">
        <f t="shared" si="13"/>
        <v>18.5</v>
      </c>
      <c r="U59" s="1" t="str">
        <f t="shared" si="14"/>
        <v>[18 ;18,5)</v>
      </c>
      <c r="V59" s="1">
        <v>1</v>
      </c>
      <c r="W59">
        <f t="shared" si="15"/>
        <v>0.05</v>
      </c>
    </row>
    <row r="60" spans="17:23" x14ac:dyDescent="0.3">
      <c r="Q60" s="1">
        <v>18</v>
      </c>
      <c r="R60" s="1">
        <v>18.5</v>
      </c>
      <c r="S60" s="5">
        <f t="shared" si="12"/>
        <v>18.75</v>
      </c>
      <c r="T60" s="1">
        <f t="shared" si="13"/>
        <v>19</v>
      </c>
      <c r="U60" s="1" t="str">
        <f t="shared" si="14"/>
        <v>[18,5 ;19)</v>
      </c>
      <c r="V60" s="1">
        <v>0</v>
      </c>
      <c r="W60">
        <f t="shared" si="15"/>
        <v>0</v>
      </c>
    </row>
    <row r="61" spans="17:23" x14ac:dyDescent="0.3">
      <c r="Q61" s="1">
        <v>19</v>
      </c>
      <c r="R61" s="1">
        <v>19</v>
      </c>
      <c r="S61" s="5">
        <f t="shared" si="12"/>
        <v>19.25</v>
      </c>
      <c r="T61" s="1">
        <f t="shared" si="13"/>
        <v>19.5</v>
      </c>
      <c r="U61" s="1" t="str">
        <f t="shared" si="14"/>
        <v>[19 ;19,5)</v>
      </c>
      <c r="V61" s="1">
        <v>1</v>
      </c>
      <c r="W61">
        <f t="shared" si="15"/>
        <v>0.05</v>
      </c>
    </row>
    <row r="62" spans="17:23" x14ac:dyDescent="0.3">
      <c r="Q62" s="1">
        <v>20</v>
      </c>
      <c r="R62" s="1">
        <v>19.5</v>
      </c>
      <c r="S62" s="5">
        <f t="shared" si="12"/>
        <v>19.75</v>
      </c>
      <c r="T62" s="1">
        <f t="shared" si="13"/>
        <v>20</v>
      </c>
      <c r="U62" s="1" t="str">
        <f t="shared" si="14"/>
        <v>[19,5 ;20)</v>
      </c>
      <c r="V62" s="1">
        <v>0</v>
      </c>
      <c r="W62">
        <f t="shared" si="15"/>
        <v>0</v>
      </c>
    </row>
    <row r="63" spans="17:23" x14ac:dyDescent="0.3">
      <c r="Q63" s="7">
        <v>21</v>
      </c>
      <c r="R63" s="7">
        <v>20</v>
      </c>
      <c r="S63" s="8">
        <f t="shared" si="12"/>
        <v>20.25</v>
      </c>
      <c r="T63" s="7">
        <f t="shared" si="13"/>
        <v>20.5</v>
      </c>
      <c r="U63" s="7" t="str">
        <f t="shared" si="14"/>
        <v>[20 ;20,5)</v>
      </c>
      <c r="V63" s="7">
        <v>1</v>
      </c>
      <c r="W63" s="6">
        <f t="shared" si="15"/>
        <v>0.05</v>
      </c>
    </row>
  </sheetData>
  <sortState xmlns:xlrd2="http://schemas.microsoft.com/office/spreadsheetml/2017/richdata2" ref="C6:C25">
    <sortCondition ref="C6:C25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Distribuição diamétrica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Orso</dc:creator>
  <cp:lastModifiedBy>Gabriel Orso</cp:lastModifiedBy>
  <dcterms:created xsi:type="dcterms:W3CDTF">2025-02-04T01:06:57Z</dcterms:created>
  <dcterms:modified xsi:type="dcterms:W3CDTF">2025-02-05T16:11:55Z</dcterms:modified>
</cp:coreProperties>
</file>