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0z\Documents\sem\"/>
    </mc:Choice>
  </mc:AlternateContent>
  <xr:revisionPtr revIDLastSave="0" documentId="13_ncr:1_{5536B166-C50B-4CFC-B985-3E7EDCC910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oreca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1" l="1"/>
  <c r="C24" i="1" s="1"/>
  <c r="D24" i="1"/>
  <c r="E24" i="1"/>
  <c r="F24" i="1"/>
  <c r="G24" i="1"/>
  <c r="B24" i="1"/>
  <c r="D19" i="1"/>
  <c r="E19" i="1"/>
  <c r="F19" i="1"/>
  <c r="G19" i="1"/>
  <c r="B19" i="1"/>
  <c r="J2" i="1"/>
  <c r="K2" i="1"/>
  <c r="L2" i="1"/>
  <c r="M2" i="1"/>
  <c r="N2" i="1"/>
  <c r="O2" i="1"/>
  <c r="J3" i="1"/>
  <c r="K3" i="1"/>
  <c r="L3" i="1"/>
  <c r="M3" i="1"/>
  <c r="N3" i="1"/>
  <c r="O3" i="1"/>
  <c r="J4" i="1"/>
  <c r="K4" i="1"/>
  <c r="L4" i="1"/>
  <c r="M4" i="1"/>
  <c r="N4" i="1"/>
  <c r="O4" i="1"/>
  <c r="J5" i="1"/>
  <c r="K5" i="1"/>
  <c r="L5" i="1"/>
  <c r="M5" i="1"/>
  <c r="N5" i="1"/>
  <c r="O5" i="1"/>
  <c r="H2" i="1"/>
  <c r="H3" i="1"/>
  <c r="H4" i="1"/>
  <c r="H5" i="1"/>
  <c r="H7" i="1"/>
  <c r="O7" i="1" s="1"/>
  <c r="H8" i="1"/>
  <c r="O8" i="1" s="1"/>
  <c r="H9" i="1"/>
  <c r="O9" i="1" s="1"/>
  <c r="H10" i="1"/>
  <c r="O10" i="1" s="1"/>
  <c r="H11" i="1"/>
  <c r="O11" i="1" s="1"/>
  <c r="H12" i="1"/>
  <c r="O12" i="1" s="1"/>
  <c r="H13" i="1"/>
  <c r="O13" i="1" s="1"/>
  <c r="H14" i="1"/>
  <c r="O14" i="1" s="1"/>
  <c r="H15" i="1"/>
  <c r="O15" i="1" s="1"/>
  <c r="H16" i="1"/>
  <c r="O16" i="1" s="1"/>
  <c r="H17" i="1"/>
  <c r="O17" i="1" s="1"/>
  <c r="H6" i="1"/>
  <c r="O6" i="1" s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J7" i="1"/>
  <c r="J8" i="1"/>
  <c r="J9" i="1"/>
  <c r="J10" i="1"/>
  <c r="J11" i="1"/>
  <c r="J12" i="1"/>
  <c r="J13" i="1"/>
  <c r="J14" i="1"/>
  <c r="J15" i="1"/>
  <c r="J16" i="1"/>
  <c r="J17" i="1"/>
  <c r="J6" i="1"/>
  <c r="C22" i="1"/>
  <c r="C26" i="1" s="1"/>
  <c r="D22" i="1"/>
  <c r="E22" i="1"/>
  <c r="F22" i="1"/>
  <c r="G22" i="1"/>
  <c r="C21" i="1"/>
  <c r="D21" i="1"/>
  <c r="E21" i="1"/>
  <c r="F21" i="1"/>
  <c r="G21" i="1"/>
  <c r="C20" i="1"/>
  <c r="D20" i="1"/>
  <c r="E20" i="1"/>
  <c r="F20" i="1"/>
  <c r="G20" i="1"/>
  <c r="G25" i="1" s="1"/>
  <c r="B21" i="1"/>
  <c r="B22" i="1"/>
  <c r="B20" i="1"/>
  <c r="F25" i="1" l="1"/>
  <c r="E25" i="1"/>
  <c r="B25" i="1"/>
  <c r="G26" i="1"/>
  <c r="D25" i="1"/>
  <c r="C25" i="1"/>
  <c r="F26" i="1"/>
  <c r="E26" i="1"/>
  <c r="B26" i="1"/>
  <c r="D26" i="1"/>
</calcChain>
</file>

<file path=xl/sharedStrings.xml><?xml version="1.0" encoding="utf-8"?>
<sst xmlns="http://schemas.openxmlformats.org/spreadsheetml/2006/main" count="13" uniqueCount="7">
  <si>
    <t>y</t>
  </si>
  <si>
    <t>c</t>
  </si>
  <si>
    <t>i</t>
  </si>
  <si>
    <t>g</t>
  </si>
  <si>
    <t>x</t>
  </si>
  <si>
    <t>m</t>
  </si>
  <si>
    <t>x-m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</si>
</sst>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2" applyNumberFormat="1" applyFont="1"/>
    <xf numFmtId="17" fontId="0" fillId="0" borderId="0" xfId="0" applyNumberFormat="1"/>
  </cellXfs>
  <cellStyles count="44">
    <cellStyle name="20% - Ênfase1" xfId="21" builtinId="30" customBuiltin="1"/>
    <cellStyle name="20% - Ênfase2" xfId="25" builtinId="34" customBuiltin="1"/>
    <cellStyle name="20% - Ênfase3" xfId="29" builtinId="38" customBuiltin="1"/>
    <cellStyle name="20% - Ênfase4" xfId="33" builtinId="42" customBuiltin="1"/>
    <cellStyle name="20% - Ênfase5" xfId="37" builtinId="46" customBuiltin="1"/>
    <cellStyle name="20% - Ênfase6" xfId="41" builtinId="50" customBuiltin="1"/>
    <cellStyle name="40% - Ênfase1" xfId="22" builtinId="31" customBuiltin="1"/>
    <cellStyle name="40% - Ênfase2" xfId="26" builtinId="35" customBuiltin="1"/>
    <cellStyle name="40% - Ênfase3" xfId="30" builtinId="39" customBuiltin="1"/>
    <cellStyle name="40% - Ênfase4" xfId="34" builtinId="43" customBuiltin="1"/>
    <cellStyle name="40% - Ênfase5" xfId="38" builtinId="47" customBuiltin="1"/>
    <cellStyle name="40% - Ênfase6" xfId="42" builtinId="51" customBuiltin="1"/>
    <cellStyle name="60% - Ênfase1" xfId="23" builtinId="32" customBuiltin="1"/>
    <cellStyle name="60% - Ênfase2" xfId="27" builtinId="36" customBuiltin="1"/>
    <cellStyle name="60% - Ênfase3" xfId="31" builtinId="40" customBuiltin="1"/>
    <cellStyle name="60% - Ênfase4" xfId="35" builtinId="44" customBuiltin="1"/>
    <cellStyle name="60% - Ênfase5" xfId="39" builtinId="48" customBuiltin="1"/>
    <cellStyle name="60% - Ênfase6" xfId="43" builtinId="52" customBuiltin="1"/>
    <cellStyle name="Bom" xfId="8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4" builtinId="33" customBuiltin="1"/>
    <cellStyle name="Ênfase3" xfId="28" builtinId="37" customBuiltin="1"/>
    <cellStyle name="Ênfase4" xfId="32" builtinId="41" customBuiltin="1"/>
    <cellStyle name="Ênfase5" xfId="36" builtinId="45" customBuiltin="1"/>
    <cellStyle name="Ênfase6" xfId="40" builtinId="49" customBuiltin="1"/>
    <cellStyle name="Entrada" xfId="11" builtinId="20" customBuiltin="1"/>
    <cellStyle name="Neutro" xfId="10" builtinId="28" customBuiltin="1"/>
    <cellStyle name="Normal" xfId="0" builtinId="0"/>
    <cellStyle name="Nota" xfId="17" builtinId="10" customBuiltin="1"/>
    <cellStyle name="Porcentagem" xfId="2" builtinId="5"/>
    <cellStyle name="Ruim" xfId="9" builtinId="27" customBuiltin="1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3" builtinId="15" customBuiltin="1"/>
    <cellStyle name="Título 1" xfId="4" builtinId="16" customBuiltin="1"/>
    <cellStyle name="Título 2" xfId="5" builtinId="17" customBuiltin="1"/>
    <cellStyle name="Título 3" xfId="6" builtinId="18" customBuiltin="1"/>
    <cellStyle name="Título 4" xfId="7" builtinId="19" customBuiltin="1"/>
    <cellStyle name="Total" xfId="19" builtinId="25" customBuiltin="1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D19" sqref="D19"/>
    </sheetView>
  </sheetViews>
  <sheetFormatPr defaultRowHeight="15" x14ac:dyDescent="0.25"/>
  <cols>
    <col min="2" max="7" width="12" style="1" bestFit="1" customWidth="1"/>
    <col min="8" max="8" width="10.5703125" bestFit="1" customWidth="1"/>
    <col min="9" max="10" width="11.5703125" bestFit="1" customWidth="1"/>
    <col min="11" max="14" width="10.5703125" bestFit="1" customWidth="1"/>
    <col min="15" max="15" width="10.5703125" customWidth="1"/>
    <col min="16" max="16" width="10.5703125" bestFit="1" customWidth="1"/>
  </cols>
  <sheetData>
    <row r="1" spans="1:15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J1" s="1" t="s">
        <v>1</v>
      </c>
      <c r="K1" s="1" t="s">
        <v>2</v>
      </c>
      <c r="L1" s="1" t="s">
        <v>3</v>
      </c>
      <c r="M1" s="1" t="s">
        <v>4</v>
      </c>
      <c r="N1" s="1" t="s">
        <v>5</v>
      </c>
      <c r="O1" s="1" t="s">
        <v>6</v>
      </c>
    </row>
    <row r="2" spans="1:15" x14ac:dyDescent="0.25">
      <c r="A2" s="4">
        <v>44562</v>
      </c>
      <c r="B2" s="1">
        <v>316780.68</v>
      </c>
      <c r="C2" s="1">
        <v>203871.69</v>
      </c>
      <c r="D2" s="1">
        <v>58396.44</v>
      </c>
      <c r="E2" s="1">
        <v>53209.33</v>
      </c>
      <c r="F2" s="1">
        <v>41015.769999999997</v>
      </c>
      <c r="G2" s="1">
        <v>39712.550000000003</v>
      </c>
      <c r="H2" s="1">
        <f t="shared" ref="H2:H5" si="0">F2-G2</f>
        <v>1303.2199999999939</v>
      </c>
      <c r="J2" s="3">
        <f t="shared" ref="J2:J5" si="1">C2/$B2</f>
        <v>0.64357362323990219</v>
      </c>
      <c r="K2" s="3">
        <f t="shared" ref="K2:K5" si="2">D2/$B2</f>
        <v>0.18434343912640128</v>
      </c>
      <c r="L2" s="3">
        <f t="shared" ref="L2:L5" si="3">E2/$B2</f>
        <v>0.16796898725010631</v>
      </c>
      <c r="M2" s="3">
        <f t="shared" ref="M2:M5" si="4">F2/$B2</f>
        <v>0.12947686708671752</v>
      </c>
      <c r="N2" s="3">
        <f t="shared" ref="N2:N5" si="5">G2/$B2</f>
        <v>0.12536291670312724</v>
      </c>
      <c r="O2" s="3">
        <f t="shared" ref="O2:O5" si="6">H2/$B2</f>
        <v>4.1139503835902931E-3</v>
      </c>
    </row>
    <row r="3" spans="1:15" x14ac:dyDescent="0.25">
      <c r="A3" s="4">
        <v>44652</v>
      </c>
      <c r="B3" s="1">
        <v>328650.65999999997</v>
      </c>
      <c r="C3" s="1">
        <v>208583.87</v>
      </c>
      <c r="D3" s="1">
        <v>61044.74</v>
      </c>
      <c r="E3" s="1">
        <v>54959.65</v>
      </c>
      <c r="F3" s="1">
        <v>45353.61</v>
      </c>
      <c r="G3" s="1">
        <v>41291.21</v>
      </c>
      <c r="H3" s="1">
        <f t="shared" si="0"/>
        <v>4062.4000000000015</v>
      </c>
      <c r="J3" s="3">
        <f t="shared" si="1"/>
        <v>0.63466743076067456</v>
      </c>
      <c r="K3" s="3">
        <f t="shared" si="2"/>
        <v>0.18574354909252275</v>
      </c>
      <c r="L3" s="3">
        <f t="shared" si="3"/>
        <v>0.16722817474335822</v>
      </c>
      <c r="M3" s="3">
        <f t="shared" si="4"/>
        <v>0.13799944901981942</v>
      </c>
      <c r="N3" s="3">
        <f t="shared" si="5"/>
        <v>0.12563860361637491</v>
      </c>
      <c r="O3" s="3">
        <f t="shared" si="6"/>
        <v>1.2360845403444502E-2</v>
      </c>
    </row>
    <row r="4" spans="1:15" x14ac:dyDescent="0.25">
      <c r="A4" s="4">
        <v>44743</v>
      </c>
      <c r="B4" s="1">
        <v>338552.96</v>
      </c>
      <c r="C4" s="1">
        <v>216363.4</v>
      </c>
      <c r="D4" s="1">
        <v>66341.070000000007</v>
      </c>
      <c r="E4" s="1">
        <v>55715.17</v>
      </c>
      <c r="F4" s="1">
        <v>46929.19</v>
      </c>
      <c r="G4" s="1">
        <v>46795.87</v>
      </c>
      <c r="H4" s="1">
        <f t="shared" si="0"/>
        <v>133.31999999999971</v>
      </c>
      <c r="J4" s="3">
        <f t="shared" si="1"/>
        <v>0.63908287790483354</v>
      </c>
      <c r="K4" s="3">
        <f t="shared" si="2"/>
        <v>0.19595477765133112</v>
      </c>
      <c r="L4" s="3">
        <f t="shared" si="3"/>
        <v>0.16456855081107546</v>
      </c>
      <c r="M4" s="3">
        <f t="shared" si="4"/>
        <v>0.13861698329265826</v>
      </c>
      <c r="N4" s="3">
        <f t="shared" si="5"/>
        <v>0.13822318965989841</v>
      </c>
      <c r="O4" s="3">
        <f t="shared" si="6"/>
        <v>3.9379363275984856E-4</v>
      </c>
    </row>
    <row r="5" spans="1:15" x14ac:dyDescent="0.25">
      <c r="A5" s="4">
        <v>44835</v>
      </c>
      <c r="B5" s="1">
        <v>346782.52</v>
      </c>
      <c r="C5" s="1">
        <v>224921.78</v>
      </c>
      <c r="D5" s="1">
        <v>63952.65</v>
      </c>
      <c r="E5" s="1">
        <v>57275.68</v>
      </c>
      <c r="F5" s="1">
        <v>45489.02</v>
      </c>
      <c r="G5" s="1">
        <v>44856.61</v>
      </c>
      <c r="H5" s="1">
        <f t="shared" si="0"/>
        <v>632.40999999999622</v>
      </c>
      <c r="J5" s="3">
        <f t="shared" si="1"/>
        <v>0.64859607110531403</v>
      </c>
      <c r="K5" s="3">
        <f t="shared" si="2"/>
        <v>0.18441716727821228</v>
      </c>
      <c r="L5" s="3">
        <f t="shared" si="3"/>
        <v>0.16516311145094625</v>
      </c>
      <c r="M5" s="3">
        <f t="shared" si="4"/>
        <v>0.13117448941774804</v>
      </c>
      <c r="N5" s="3">
        <f t="shared" si="5"/>
        <v>0.12935083925222066</v>
      </c>
      <c r="O5" s="3">
        <f t="shared" si="6"/>
        <v>1.8236501655273633E-3</v>
      </c>
    </row>
    <row r="6" spans="1:15" x14ac:dyDescent="0.25">
      <c r="A6" s="4">
        <v>44927</v>
      </c>
      <c r="B6" s="1">
        <v>355898.48094593902</v>
      </c>
      <c r="C6" s="1">
        <v>230731.26926500999</v>
      </c>
      <c r="D6" s="1">
        <v>64272.413249999998</v>
      </c>
      <c r="E6" s="1">
        <v>57562.058400000002</v>
      </c>
      <c r="F6" s="1">
        <v>53005.769219020702</v>
      </c>
      <c r="G6" s="1">
        <v>49673.029188091801</v>
      </c>
      <c r="H6" s="1">
        <f t="shared" ref="H6:H17" si="7">F6-G6</f>
        <v>3332.7400309289005</v>
      </c>
      <c r="J6" s="3">
        <f>C6/$B6</f>
        <v>0.64830641775079134</v>
      </c>
      <c r="K6" s="3">
        <f>D6/$B6</f>
        <v>0.18059198533011714</v>
      </c>
      <c r="L6" s="3">
        <f>E6/$B6</f>
        <v>0.16173729723994995</v>
      </c>
      <c r="M6" s="3">
        <f>F6/$B6</f>
        <v>0.14893508136965686</v>
      </c>
      <c r="N6" s="3">
        <f>G6/$B6</f>
        <v>0.13957078169051565</v>
      </c>
      <c r="O6" s="3">
        <f>H6/$B6</f>
        <v>9.3642996791412098E-3</v>
      </c>
    </row>
    <row r="7" spans="1:15" x14ac:dyDescent="0.25">
      <c r="A7" s="4">
        <v>45017</v>
      </c>
      <c r="B7" s="1">
        <v>356973.91374888498</v>
      </c>
      <c r="C7" s="1">
        <v>231483.28051560599</v>
      </c>
      <c r="D7" s="1">
        <v>64593.775316250001</v>
      </c>
      <c r="E7" s="1">
        <v>57849.868691999996</v>
      </c>
      <c r="F7" s="1">
        <v>53005.769219020702</v>
      </c>
      <c r="G7" s="1">
        <v>49958.779993991498</v>
      </c>
      <c r="H7" s="1">
        <f t="shared" si="7"/>
        <v>3046.9892250292032</v>
      </c>
      <c r="J7" s="3">
        <f>C7/$B7</f>
        <v>0.6484599339055459</v>
      </c>
      <c r="K7" s="3">
        <f>D7/$B7</f>
        <v>0.18094816687834731</v>
      </c>
      <c r="L7" s="3">
        <f>E7/$B7</f>
        <v>0.16205629168941113</v>
      </c>
      <c r="M7" s="3">
        <f>F7/$B7</f>
        <v>0.14848639404028796</v>
      </c>
      <c r="N7" s="3">
        <f>G7/$B7</f>
        <v>0.13995078651359169</v>
      </c>
      <c r="O7" s="3">
        <f>H7/$B7</f>
        <v>8.5356075266962567E-3</v>
      </c>
    </row>
    <row r="8" spans="1:15" x14ac:dyDescent="0.25">
      <c r="A8" s="4">
        <v>45108</v>
      </c>
      <c r="B8" s="1">
        <v>358054.72445367899</v>
      </c>
      <c r="C8" s="1">
        <v>232239.052708314</v>
      </c>
      <c r="D8" s="1">
        <v>64916.744192831196</v>
      </c>
      <c r="E8" s="1">
        <v>58139.11803546</v>
      </c>
      <c r="F8" s="1">
        <v>53005.769219020702</v>
      </c>
      <c r="G8" s="1">
        <v>50245.9597019473</v>
      </c>
      <c r="H8" s="1">
        <f t="shared" si="7"/>
        <v>2759.8095170734014</v>
      </c>
      <c r="J8" s="3">
        <f>C8/$B8</f>
        <v>0.6486132896658886</v>
      </c>
      <c r="K8" s="3">
        <f>D8/$B8</f>
        <v>0.18130397327358649</v>
      </c>
      <c r="L8" s="3">
        <f>E8/$B8</f>
        <v>0.16237495015369185</v>
      </c>
      <c r="M8" s="3">
        <f>F8/$B8</f>
        <v>0.14803817852116619</v>
      </c>
      <c r="N8" s="3">
        <f>G8/$B8</f>
        <v>0.14033039161433422</v>
      </c>
      <c r="O8" s="3">
        <f>H8/$B8</f>
        <v>7.7077869068319857E-3</v>
      </c>
    </row>
    <row r="9" spans="1:15" x14ac:dyDescent="0.25">
      <c r="A9" s="4">
        <v>45200</v>
      </c>
      <c r="B9" s="1">
        <v>359140.939212022</v>
      </c>
      <c r="C9" s="1">
        <v>232998.60376201599</v>
      </c>
      <c r="D9" s="1">
        <v>65241.327913795401</v>
      </c>
      <c r="E9" s="1">
        <v>58429.813625637304</v>
      </c>
      <c r="F9" s="1">
        <v>53005.769219020702</v>
      </c>
      <c r="G9" s="1">
        <v>50534.5753084479</v>
      </c>
      <c r="H9" s="1">
        <f t="shared" si="7"/>
        <v>2471.1939105728015</v>
      </c>
      <c r="J9" s="3">
        <f>C9/$B9</f>
        <v>0.6487664822429593</v>
      </c>
      <c r="K9" s="3">
        <f>D9/$B9</f>
        <v>0.18165940106115169</v>
      </c>
      <c r="L9" s="3">
        <f>E9/$B9</f>
        <v>0.16269326953879448</v>
      </c>
      <c r="M9" s="3">
        <f>F9/$B9</f>
        <v>0.14759043994070606</v>
      </c>
      <c r="N9" s="3">
        <f>G9/$B9</f>
        <v>0.14070959278361292</v>
      </c>
      <c r="O9" s="3">
        <f>H9/$B9</f>
        <v>6.8808471570931395E-3</v>
      </c>
    </row>
    <row r="10" spans="1:15" x14ac:dyDescent="0.25">
      <c r="A10" s="4">
        <v>45292</v>
      </c>
      <c r="B10" s="1">
        <v>360232.58504415699</v>
      </c>
      <c r="C10" s="1">
        <v>233761.95257098699</v>
      </c>
      <c r="D10" s="1">
        <v>65567.534553364399</v>
      </c>
      <c r="E10" s="1">
        <v>58721.962693765498</v>
      </c>
      <c r="F10" s="1">
        <v>53005.769219020702</v>
      </c>
      <c r="G10" s="1">
        <v>50824.6339929811</v>
      </c>
      <c r="H10" s="1">
        <f t="shared" si="7"/>
        <v>2181.1352260396015</v>
      </c>
      <c r="I10" s="2"/>
      <c r="J10" s="3">
        <f>C10/$B10</f>
        <v>0.6489195099947237</v>
      </c>
      <c r="K10" s="3">
        <f>D10/$B10</f>
        <v>0.18201444643139983</v>
      </c>
      <c r="L10" s="3">
        <f>E10/$B10</f>
        <v>0.16301124643282175</v>
      </c>
      <c r="M10" s="3">
        <f>F10/$B10</f>
        <v>0.14714318309800681</v>
      </c>
      <c r="N10" s="3">
        <f>G10/$B10</f>
        <v>0.1410883859569535</v>
      </c>
      <c r="O10" s="3">
        <f>H10/$B10</f>
        <v>6.0547971410532999E-3</v>
      </c>
    </row>
    <row r="11" spans="1:15" x14ac:dyDescent="0.25">
      <c r="A11" s="4">
        <v>45383</v>
      </c>
      <c r="B11" s="1">
        <v>361329.68910545198</v>
      </c>
      <c r="C11" s="1">
        <v>234529.118124003</v>
      </c>
      <c r="D11" s="1">
        <v>65895.372226131207</v>
      </c>
      <c r="E11" s="1">
        <v>59015.572507234298</v>
      </c>
      <c r="F11" s="1">
        <v>53005.769219020702</v>
      </c>
      <c r="G11" s="1">
        <v>51116.142970936999</v>
      </c>
      <c r="H11" s="1">
        <f t="shared" si="7"/>
        <v>1889.6262480837031</v>
      </c>
      <c r="I11" s="2"/>
      <c r="J11" s="3">
        <f>C11/$B11</f>
        <v>0.64907237128681394</v>
      </c>
      <c r="K11" s="3">
        <f>D11/$B11</f>
        <v>0.18236910559237224</v>
      </c>
      <c r="L11" s="3">
        <f>E11/$B11</f>
        <v>0.16332887743971392</v>
      </c>
      <c r="M11" s="3">
        <f>F11/$B11</f>
        <v>0.14669641276986589</v>
      </c>
      <c r="N11" s="3">
        <f>G11/$B11</f>
        <v>0.14146676708876543</v>
      </c>
      <c r="O11" s="3">
        <f>H11/$B11</f>
        <v>5.2296456811004718E-3</v>
      </c>
    </row>
    <row r="12" spans="1:15" x14ac:dyDescent="0.25">
      <c r="A12" s="4">
        <v>45474</v>
      </c>
      <c r="B12" s="1">
        <v>362432.278687054</v>
      </c>
      <c r="C12" s="1">
        <v>235300.11950478301</v>
      </c>
      <c r="D12" s="1">
        <v>66224.849087261799</v>
      </c>
      <c r="E12" s="1">
        <v>59310.650369770403</v>
      </c>
      <c r="F12" s="1">
        <v>53005.769219020702</v>
      </c>
      <c r="G12" s="1">
        <v>51409.109493782598</v>
      </c>
      <c r="H12" s="1">
        <f t="shared" si="7"/>
        <v>1596.6597252381034</v>
      </c>
      <c r="J12" s="3">
        <f>C12/$B12</f>
        <v>0.64922506449254591</v>
      </c>
      <c r="K12" s="3">
        <f>D12/$B12</f>
        <v>0.18272337476995074</v>
      </c>
      <c r="L12" s="3">
        <f>E12/$B12</f>
        <v>0.16364615917938924</v>
      </c>
      <c r="M12" s="3">
        <f>F12/$B12</f>
        <v>0.14625013371060444</v>
      </c>
      <c r="N12" s="3">
        <f>G12/$B12</f>
        <v>0.14184473215249224</v>
      </c>
      <c r="O12" s="3">
        <f>H12/$B12</f>
        <v>4.405401558112202E-3</v>
      </c>
    </row>
    <row r="13" spans="1:15" x14ac:dyDescent="0.25">
      <c r="A13" s="4">
        <v>45566</v>
      </c>
      <c r="B13" s="1">
        <v>363540.38121656398</v>
      </c>
      <c r="C13" s="1">
        <v>236074.97589246801</v>
      </c>
      <c r="D13" s="1">
        <v>66555.973332698093</v>
      </c>
      <c r="E13" s="1">
        <v>59607.203621619301</v>
      </c>
      <c r="F13" s="1">
        <v>53005.769219020702</v>
      </c>
      <c r="G13" s="1">
        <v>51703.540849242403</v>
      </c>
      <c r="H13" s="1">
        <f t="shared" si="7"/>
        <v>1302.2283697782987</v>
      </c>
      <c r="J13" s="3">
        <f>C13/$B13</f>
        <v>0.64937758799299994</v>
      </c>
      <c r="K13" s="3">
        <f>D13/$B13</f>
        <v>0.18307725020800414</v>
      </c>
      <c r="L13" s="3">
        <f>E13/$B13</f>
        <v>0.16396308828787523</v>
      </c>
      <c r="M13" s="3">
        <f>F13/$B13</f>
        <v>0.14580435065188738</v>
      </c>
      <c r="N13" s="3">
        <f>G13/$B13</f>
        <v>0.14222227714076743</v>
      </c>
      <c r="O13" s="3">
        <f>H13/$B13</f>
        <v>3.5820735111199396E-3</v>
      </c>
    </row>
    <row r="14" spans="1:15" x14ac:dyDescent="0.25">
      <c r="A14" s="4">
        <v>45658</v>
      </c>
      <c r="B14" s="1">
        <v>364654.02425872098</v>
      </c>
      <c r="C14" s="1">
        <v>236853.70656209101</v>
      </c>
      <c r="D14" s="1">
        <v>66888.753199361599</v>
      </c>
      <c r="E14" s="1">
        <v>59905.239639727399</v>
      </c>
      <c r="F14" s="1">
        <v>53005.769219020702</v>
      </c>
      <c r="G14" s="1">
        <v>51999.444361479596</v>
      </c>
      <c r="H14" s="1">
        <f t="shared" si="7"/>
        <v>1006.3248575411053</v>
      </c>
      <c r="J14" s="3">
        <f>C14/$B14</f>
        <v>0.64952994017705945</v>
      </c>
      <c r="K14" s="3">
        <f>D14/$B14</f>
        <v>0.18343072816852893</v>
      </c>
      <c r="L14" s="3">
        <f>E14/$B14</f>
        <v>0.16427966141743386</v>
      </c>
      <c r="M14" s="3">
        <f>F14/$B14</f>
        <v>0.1453590683025433</v>
      </c>
      <c r="N14" s="3">
        <f>G14/$B14</f>
        <v>0.14259939806556512</v>
      </c>
      <c r="O14" s="3">
        <f>H14/$B14</f>
        <v>2.7596702369781629E-3</v>
      </c>
    </row>
    <row r="15" spans="1:15" x14ac:dyDescent="0.25">
      <c r="A15" s="4">
        <v>45748</v>
      </c>
      <c r="B15" s="1">
        <v>365773.23551608901</v>
      </c>
      <c r="C15" s="1">
        <v>237636.33088506199</v>
      </c>
      <c r="D15" s="1">
        <v>67223.196965358395</v>
      </c>
      <c r="E15" s="1">
        <v>60204.765837926003</v>
      </c>
      <c r="F15" s="1">
        <v>53005.769219020702</v>
      </c>
      <c r="G15" s="1">
        <v>52296.827391277897</v>
      </c>
      <c r="H15" s="1">
        <f t="shared" si="7"/>
        <v>708.94182774280489</v>
      </c>
      <c r="I15" s="2"/>
      <c r="J15" s="3">
        <f>C15/$B15</f>
        <v>0.64968211944148457</v>
      </c>
      <c r="K15" s="3">
        <f>D15/$B15</f>
        <v>0.18378380493178947</v>
      </c>
      <c r="L15" s="3">
        <f>E15/$B15</f>
        <v>0.16459587523668834</v>
      </c>
      <c r="M15" s="3">
        <f>F15/$B15</f>
        <v>0.14491429134838701</v>
      </c>
      <c r="N15" s="3">
        <f>G15/$B15</f>
        <v>0.14297609095834884</v>
      </c>
      <c r="O15" s="3">
        <f>H15/$B15</f>
        <v>1.9382003900381638E-3</v>
      </c>
    </row>
    <row r="16" spans="1:15" x14ac:dyDescent="0.25">
      <c r="A16" s="4">
        <v>45839</v>
      </c>
      <c r="B16" s="1">
        <v>366898.04282974399</v>
      </c>
      <c r="C16" s="1">
        <v>238422.86832964799</v>
      </c>
      <c r="D16" s="1">
        <v>67559.312950185194</v>
      </c>
      <c r="E16" s="1">
        <v>60505.789667115598</v>
      </c>
      <c r="F16" s="1">
        <v>53005.769219020702</v>
      </c>
      <c r="G16" s="1">
        <v>52595.697336225203</v>
      </c>
      <c r="H16" s="1">
        <f t="shared" si="7"/>
        <v>410.07188279549882</v>
      </c>
      <c r="I16" s="2"/>
      <c r="J16" s="3">
        <f>C16/$B16</f>
        <v>0.64983412419097086</v>
      </c>
      <c r="K16" s="3">
        <f>D16/$B16</f>
        <v>0.1841364767964585</v>
      </c>
      <c r="L16" s="3">
        <f>E16/$B16</f>
        <v>0.16491172643074797</v>
      </c>
      <c r="M16" s="3">
        <f>F16/$B16</f>
        <v>0.14447002445204538</v>
      </c>
      <c r="N16" s="3">
        <f>G16/$B16</f>
        <v>0.14335235187022188</v>
      </c>
      <c r="O16" s="3">
        <f>H16/$B16</f>
        <v>1.1176725818234721E-3</v>
      </c>
    </row>
    <row r="17" spans="1:15" x14ac:dyDescent="0.25">
      <c r="A17" s="4">
        <v>45931</v>
      </c>
      <c r="B17" s="1">
        <v>368028.47417996801</v>
      </c>
      <c r="C17" s="1">
        <v>239213.33846145699</v>
      </c>
      <c r="D17" s="1">
        <v>67897.109514936106</v>
      </c>
      <c r="E17" s="1">
        <v>60808.3186154512</v>
      </c>
      <c r="F17" s="1">
        <v>53005.769219020702</v>
      </c>
      <c r="G17" s="1">
        <v>52896.061630897297</v>
      </c>
      <c r="H17" s="1">
        <f t="shared" si="7"/>
        <v>109.707588123405</v>
      </c>
      <c r="J17" s="3">
        <f>C17/$B17</f>
        <v>0.64998595283820437</v>
      </c>
      <c r="K17" s="3">
        <f>D17/$B17</f>
        <v>0.18448874007975274</v>
      </c>
      <c r="L17" s="3">
        <f>E17/$B17</f>
        <v>0.16522721170133045</v>
      </c>
      <c r="M17" s="3">
        <f>F17/$B17</f>
        <v>0.14402627225278383</v>
      </c>
      <c r="N17" s="3">
        <f>G17/$B17</f>
        <v>0.14372817687207221</v>
      </c>
      <c r="O17" s="3">
        <f>H17/$B17</f>
        <v>2.9809538071164945E-4</v>
      </c>
    </row>
    <row r="19" spans="1:15" x14ac:dyDescent="0.25">
      <c r="A19">
        <v>2022</v>
      </c>
      <c r="B19" s="2">
        <f>AVERAGE(B2:B5)</f>
        <v>332691.70500000002</v>
      </c>
      <c r="C19" s="2">
        <f>AVERAGE(C2:C5)</f>
        <v>213435.185</v>
      </c>
      <c r="D19" s="2">
        <f t="shared" ref="C19:G19" si="8">AVERAGE(D2:D5)</f>
        <v>62433.724999999999</v>
      </c>
      <c r="E19" s="2">
        <f t="shared" si="8"/>
        <v>55289.957500000004</v>
      </c>
      <c r="F19" s="2">
        <f t="shared" si="8"/>
        <v>44696.897499999999</v>
      </c>
      <c r="G19" s="2">
        <f t="shared" si="8"/>
        <v>43164.06</v>
      </c>
    </row>
    <row r="20" spans="1:15" x14ac:dyDescent="0.25">
      <c r="A20">
        <v>2023</v>
      </c>
      <c r="B20" s="2">
        <f>AVERAGE(B6:B9)</f>
        <v>357517.01459013124</v>
      </c>
      <c r="C20" s="2">
        <f>AVERAGE(C6:C9)</f>
        <v>231863.05156273651</v>
      </c>
      <c r="D20" s="2">
        <f>AVERAGE(D6:D9)</f>
        <v>64756.065168219146</v>
      </c>
      <c r="E20" s="2">
        <f>AVERAGE(E6:E9)</f>
        <v>57995.214688274325</v>
      </c>
      <c r="F20" s="2">
        <f>AVERAGE(F6:F9)</f>
        <v>53005.769219020702</v>
      </c>
      <c r="G20" s="2">
        <f>AVERAGE(G6:G9)</f>
        <v>50103.086048119621</v>
      </c>
    </row>
    <row r="21" spans="1:15" x14ac:dyDescent="0.25">
      <c r="A21">
        <v>2024</v>
      </c>
      <c r="B21" s="2">
        <f>AVERAGE(B10:B13)</f>
        <v>361883.73351330677</v>
      </c>
      <c r="C21" s="2">
        <f>AVERAGE(C10:C13)</f>
        <v>234916.54152306027</v>
      </c>
      <c r="D21" s="2">
        <f>AVERAGE(D10:D13)</f>
        <v>66060.932299863867</v>
      </c>
      <c r="E21" s="2">
        <f>AVERAGE(E10:E13)</f>
        <v>59163.847298097367</v>
      </c>
      <c r="F21" s="2">
        <f>AVERAGE(F10:F13)</f>
        <v>53005.769219020702</v>
      </c>
      <c r="G21" s="2">
        <f>AVERAGE(G10:G13)</f>
        <v>51263.356826735777</v>
      </c>
    </row>
    <row r="22" spans="1:15" x14ac:dyDescent="0.25">
      <c r="A22">
        <v>2025</v>
      </c>
      <c r="B22" s="2">
        <f>AVERAGE(B14:B17)</f>
        <v>366338.4441961305</v>
      </c>
      <c r="C22" s="2">
        <f>AVERAGE(C14:C17)</f>
        <v>238031.56105956453</v>
      </c>
      <c r="D22" s="2">
        <f>AVERAGE(D14:D17)</f>
        <v>67392.093157460331</v>
      </c>
      <c r="E22" s="2">
        <f>AVERAGE(E14:E17)</f>
        <v>60356.028440055052</v>
      </c>
      <c r="F22" s="2">
        <f>AVERAGE(F14:F17)</f>
        <v>53005.769219020702</v>
      </c>
      <c r="G22" s="2">
        <f>AVERAGE(G14:G17)</f>
        <v>52447.007679969989</v>
      </c>
    </row>
    <row r="24" spans="1:15" x14ac:dyDescent="0.25">
      <c r="A24">
        <v>2023</v>
      </c>
      <c r="B24" s="3">
        <f>B20/B19-1</f>
        <v>7.4619562847625609E-2</v>
      </c>
      <c r="C24" s="3">
        <f t="shared" ref="C24:G24" si="9">C20/C19-1</f>
        <v>8.6339403518386648E-2</v>
      </c>
      <c r="D24" s="3">
        <f t="shared" si="9"/>
        <v>3.7196886269706742E-2</v>
      </c>
      <c r="E24" s="3">
        <f t="shared" si="9"/>
        <v>4.8928545265644718E-2</v>
      </c>
      <c r="F24" s="3">
        <f t="shared" si="9"/>
        <v>0.18589370143689954</v>
      </c>
      <c r="G24" s="3">
        <f t="shared" si="9"/>
        <v>0.16075934581037155</v>
      </c>
    </row>
    <row r="25" spans="1:15" x14ac:dyDescent="0.25">
      <c r="A25">
        <v>2024</v>
      </c>
      <c r="B25" s="3">
        <f>B21/B20-1</f>
        <v>1.2214017081625173E-2</v>
      </c>
      <c r="C25" s="3">
        <f>C21/C20-1</f>
        <v>1.3169368468772813E-2</v>
      </c>
      <c r="D25" s="3">
        <f>D21/D20-1</f>
        <v>2.015050062499979E-2</v>
      </c>
      <c r="E25" s="3">
        <f>E21/E20-1</f>
        <v>2.0150500624999346E-2</v>
      </c>
      <c r="F25" s="3">
        <f>F21/F20-1</f>
        <v>0</v>
      </c>
      <c r="G25" s="3">
        <f>G21/G20-1</f>
        <v>2.3157670916753803E-2</v>
      </c>
    </row>
    <row r="26" spans="1:15" x14ac:dyDescent="0.25">
      <c r="A26">
        <v>2025</v>
      </c>
      <c r="B26" s="3">
        <f>B22/B21-1</f>
        <v>1.230978424914464E-2</v>
      </c>
      <c r="C26" s="3">
        <f>C22/C21-1</f>
        <v>1.3260111511553374E-2</v>
      </c>
      <c r="D26" s="3">
        <f>D22/D21-1</f>
        <v>2.0150500624999568E-2</v>
      </c>
      <c r="E26" s="3">
        <f>E22/E21-1</f>
        <v>2.0150500624999568E-2</v>
      </c>
      <c r="F26" s="3">
        <f>F22/F21-1</f>
        <v>0</v>
      </c>
      <c r="G26" s="3">
        <f>G22/G21-1</f>
        <v>2.3089608767424608E-2</v>
      </c>
    </row>
  </sheetData>
  <phoneticPr fontId="18" type="noConversion"/>
  <pageMargins left="0.511811024" right="0.511811024" top="0.78740157499999996" bottom="0.78740157499999996" header="0.31496062000000002" footer="0.31496062000000002"/>
  <headerFooter>
    <oddFooter>&amp;C_x000D_&amp;1#&amp;"Arial Black"&amp;11&amp;K737373 PÚBLICA</oddFooter>
  </headerFooter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forecast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Gabriel Paiva Rega</cp:lastModifiedBy>
  <dcterms:created xsi:type="dcterms:W3CDTF">2023-05-22T21:58:14Z</dcterms:created>
  <dcterms:modified xsi:type="dcterms:W3CDTF">2023-05-23T14:58:50Z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2023-05-23T14:28:10Z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e067ffce-5b50-4d9e-91b2-6934b4f096c6</vt:lpwstr>
  </property>
  <property fmtid="{D5CDD505-2E9C-101B-9397-08002B2CF9AE}" pid="8" name="MSIP_Label_140b9f7d-8e3a-482f-9702-4b7ffc40985a_ContentBits">
    <vt:lpwstr>2</vt:lpwstr>
  </property>
</Properties>
</file>