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12\"/>
    </mc:Choice>
  </mc:AlternateContent>
  <xr:revisionPtr revIDLastSave="0" documentId="13_ncr:1_{9A4F165F-7CB8-44D6-A059-1E101561FC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ejamento Projeto" sheetId="1" r:id="rId1"/>
    <sheet name="Planejamento do Zero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2" l="1"/>
  <c r="Q5" i="2" s="1"/>
  <c r="Q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2" i="2"/>
  <c r="AB2" i="1" a="1"/>
  <c r="AB2" i="1" s="1"/>
  <c r="K6" i="1"/>
  <c r="K7" i="1" s="1"/>
  <c r="K8" i="1"/>
  <c r="Q6" i="2" l="1"/>
  <c r="Q7" i="2" s="1"/>
  <c r="K9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<sst xmlns="http://schemas.openxmlformats.org/spreadsheetml/2006/main" count="20" uniqueCount="14">
  <si>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Data</t>
  </si>
  <si>
    <t>Planejado</t>
  </si>
  <si>
    <t>Realizado</t>
  </si>
  <si>
    <t>Selecionado</t>
  </si>
  <si>
    <t>Dia</t>
  </si>
  <si>
    <t>Faltante</t>
  </si>
  <si>
    <t>Total</t>
  </si>
  <si>
    <t>% Realizado</t>
  </si>
  <si>
    <t xml:space="preserve"> </t>
  </si>
  <si>
    <t>Aux</t>
  </si>
  <si>
    <t>Realizadas</t>
  </si>
  <si>
    <t>Faltam</t>
  </si>
  <si>
    <t>% Realizadas</t>
  </si>
  <si>
    <t>% Faltam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</si>
</sst>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10" xfId="0" applyNumberFormat="1" applyBorder="1"/>
    <xf numFmtId="1" fontId="0" fillId="0" borderId="11" xfId="0" applyNumberFormat="1" applyBorder="1"/>
    <xf numFmtId="9" fontId="0" fillId="2" borderId="9" xfId="1" applyFon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'Planejamento Projeto'!$B$1</c:f>
              <c:strCache>
                <c:ptCount val="1"/>
                <c:pt idx="0">
                  <c:v>Planejado</c:v>
                </c:pt>
              </c:strCache>
            </c:strRef>
          </c:tx>
          <c:spPr>
            <a:ln w="44450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'Planejamento Projeto'!$A$2:$A$32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Projeto'!$B$2:$B$32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3DB-4FA3-A28B-4E1C06D92393}"/>
            </c:ext>
          </c:extLst>
        </c:ser>
        <c:ser>
          <c:idx val="1"/>
          <c:order val="1"/>
          <c:tx>
            <c:strRef>
              <c:f>'Planejamento Projeto'!$C$1</c:f>
              <c:strCache>
                <c:ptCount val="1"/>
                <c:pt idx="0">
                  <c:v>Realizado</c:v>
                </c:pt>
              </c:strCache>
            </c:strRef>
          </c:tx>
          <c:spPr>
            <a:ln w="25400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'Planejamento Projeto'!$A$2:$A$32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Projeto'!$AB$2:$AB$32</c:f>
              <c:numCache>
                <c:formatCode>0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19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  <c:pt idx="28">
                  <c:v>27</c:v>
                </c:pt>
                <c:pt idx="29">
                  <c:v>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3DB-4FA3-A28B-4E1C06D92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09448751"/>
        <c:axId val="709450831"/>
      </c:lineChart>
      <c:dateAx>
        <c:axId val="7094487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50831"/>
        <c:crosses val="autoZero"/>
        <c:auto val="1"/>
        <c:lblOffset val="100"/>
        <c:baseTimeUnit val="days"/>
      </c:dateAx>
      <c:valAx>
        <c:axId val="709450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48751"/>
        <c:crosses val="autoZero"/>
        <c:crossBetween val="between"/>
      </c:valAx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>
                <a:glow>
                  <a:schemeClr val="bg1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B009-460F-AB9A-D23347ABE9C9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09-460F-AB9A-D23347ABE9C9}"/>
              </c:ext>
            </c:extLst>
          </c:dPt>
          <c:val>
            <c:numRef>
              <c:f>'Planejamento Projeto'!$K$6:$K$7</c:f>
              <c:numCache>
                <c:formatCode>General</c:formatCode>
                <c:ptCount val="2"/>
                <c:pt idx="0">
                  <c:v>30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9-460F-AB9A-D23347ABE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'Planejamento do Zero'!$B$1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'Planejamento do Zero'!$A$2:$A$32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do Zero'!$B$2:$B$32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64D-4F4B-8E12-6F9445B83EA3}"/>
            </c:ext>
          </c:extLst>
        </c:ser>
        <c:ser>
          <c:idx val="1"/>
          <c:order val="1"/>
          <c:tx>
            <c:strRef>
              <c:f>'Planejamento do Zero'!$C$1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'Planejamento do Zero'!$A$2:$A$32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do Zero'!$D$2:$D$32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64D-4F4B-8E12-6F9445B83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7569872"/>
        <c:axId val="967560752"/>
      </c:lineChart>
      <c:dateAx>
        <c:axId val="967569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560752"/>
        <c:crosses val="autoZero"/>
        <c:auto val="1"/>
        <c:lblOffset val="100"/>
        <c:baseTimeUnit val="days"/>
      </c:dateAx>
      <c:valAx>
        <c:axId val="96756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5698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0">
                <a:noFill/>
              </a:ln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D223-4EB6-8407-D846AC57DD60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223-4EB6-8407-D846AC57DD60}"/>
              </c:ext>
            </c:extLst>
          </c:dPt>
          <c:cat>
            <c:strRef>
              <c:f>'Planejamento do Zero'!$P$4:$P$5</c:f>
              <c:strCache>
                <c:ptCount val="2"/>
                <c:pt idx="0">
                  <c:v>Realizadas</c:v>
                </c:pt>
                <c:pt idx="1">
                  <c:v>Faltam</c:v>
                </c:pt>
              </c:strCache>
            </c:strRef>
          </c:cat>
          <c:val>
            <c:numRef>
              <c:f>'Planejamento do Zero'!$Q$4:$Q$5</c:f>
              <c:numCache>
                <c:formatCode>General</c:formatCode>
                <c:ptCount val="2"/>
                <c:pt idx="0">
                  <c:v>12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3-4EB6-8407-D846AC57D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182882</xdr:colOff>
      <xdr:row>0</xdr:row>
      <xdr:rowOff>161367</xdr:rowOff>
    </xdr:from>
    <xdr:to>
      <xdr:col>12</xdr:col>
      <xdr:colOff>466165</xdr:colOff>
      <xdr:row>23</xdr:row>
      <xdr:rowOff>152402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2AC55FC-A924-57C8-8A13-62C0CF0D1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593463</xdr:colOff>
      <xdr:row>0</xdr:row>
      <xdr:rowOff>163831</xdr:rowOff>
    </xdr:from>
    <xdr:to>
      <xdr:col>17</xdr:col>
      <xdr:colOff>254598</xdr:colOff>
      <xdr:row>19</xdr:row>
      <xdr:rowOff>64547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58973B0-3346-0638-962D-87A26D84C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33169</xdr:colOff>
      <xdr:row>8</xdr:row>
      <xdr:rowOff>99060</xdr:rowOff>
    </xdr:from>
    <xdr:to>
      <xdr:col>16</xdr:col>
      <xdr:colOff>67235</xdr:colOff>
      <xdr:row>11</xdr:row>
      <xdr:rowOff>144780</xdr:rowOff>
    </xdr:to>
    <xdr:sp macro="" textlink="$K$9">
      <xdr:nvSpPr>
        <xdr:cNvPr id="5" name="CaixaDeTexto 4">
          <a:extLst>
            <a:ext uri="{FF2B5EF4-FFF2-40B4-BE49-F238E27FC236}">
              <a16:creationId xmlns:a16="http://schemas.microsoft.com/office/drawing/2014/main" id="{3A13D89A-D4CA-6D90-7DF9-FB8D23A9626E}"/>
            </a:ext>
          </a:extLst>
        </xdr:cNvPr>
        <xdr:cNvSpPr txBox="1"/>
      </xdr:nvSpPr>
      <xdr:spPr>
        <a:xfrm>
          <a:off x="9410251" y="1533413"/>
          <a:ext cx="1253266" cy="58360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0192EE7-1DB4-4B52-BB9A-AA524F1F71C7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88%</a:t>
          </a:fld>
          <a:endParaRPr lang="pt-BR" sz="2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</xdr:row>
      <xdr:rowOff>171449</xdr:rowOff>
    </xdr:from>
    <xdr:to>
      <xdr:col>13</xdr:col>
      <xdr:colOff>76200</xdr:colOff>
      <xdr:row>27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41C919-3558-43EA-A315-84DD834B2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571499</xdr:colOff>
      <xdr:row>2</xdr:row>
      <xdr:rowOff>19050</xdr:rowOff>
    </xdr:from>
    <xdr:to>
      <xdr:col>21</xdr:col>
      <xdr:colOff>571499</xdr:colOff>
      <xdr:row>16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0C91072-0D68-DCA2-F89D-4067A1E5B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0.39896</cdr:x>
      <cdr:y>0.28125</cdr:y>
    </cdr:from>
    <cdr:to>
      <cdr:x>0.61563</cdr:x>
      <cdr:y>0.5625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74FE60CD-7EF9-D728-9874-6499BEA744E9}"/>
            </a:ext>
          </a:extLst>
        </cdr:cNvPr>
        <cdr:cNvSpPr txBox="1"/>
      </cdr:nvSpPr>
      <cdr:spPr>
        <a:xfrm xmlns:a="http://schemas.openxmlformats.org/drawingml/2006/main">
          <a:off x="1824038" y="771525"/>
          <a:ext cx="990600" cy="771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 kern="1200"/>
        </a:p>
      </cdr:txBody>
    </cdr:sp>
  </cdr:relSizeAnchor>
  <cdr:relSizeAnchor xmlns:cdr="http://schemas.openxmlformats.org/drawingml/2006/chartDrawing">
    <cdr:from>
      <cdr:x>0.29324</cdr:x>
      <cdr:y>0.33333</cdr:y>
    </cdr:from>
    <cdr:to>
      <cdr:x>0.6962</cdr:x>
      <cdr:y>0.61458</cdr:y>
    </cdr:to>
    <cdr:sp macro="" textlink="'Planejamento do Zero'!$Q$6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CB93D5E5-0C05-B566-3CB3-7B46C5B01AFF}"/>
            </a:ext>
          </a:extLst>
        </cdr:cNvPr>
        <cdr:cNvSpPr txBox="1"/>
      </cdr:nvSpPr>
      <cdr:spPr>
        <a:xfrm xmlns:a="http://schemas.openxmlformats.org/drawingml/2006/main">
          <a:off x="1103262" y="914400"/>
          <a:ext cx="1516114" cy="771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A292ABEC-82D5-4C21-ADA9-02C71981149C}" type="TxLink">
            <a:rPr lang="en-US" sz="3600" b="1" i="0" u="none" strike="noStrike" kern="1200">
              <a:solidFill>
                <a:srgbClr val="000000"/>
              </a:solidFill>
              <a:latin typeface="Calibri"/>
              <a:cs typeface="Calibri"/>
            </a:rPr>
            <a:pPr algn="ctr"/>
            <a:t>35%</a:t>
          </a:fld>
          <a:endParaRPr lang="pt-BR" sz="3600" b="1" kern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showGridLines="0" zoomScaleNormal="100" workbookViewId="0">
      <selection activeCell="A6" sqref="A6"/>
    </sheetView>
  </sheetViews>
  <sheetFormatPr defaultRowHeight="15" x14ac:dyDescent="0.25"/>
  <cols>
    <col min="1" max="1" width="10.5703125" bestFit="1" customWidth="1"/>
    <col min="4" max="4" width="3.28515625" customWidth="1"/>
    <col min="5" max="5" width="10.7109375" bestFit="1" customWidth="1"/>
    <col min="6" max="6" width="10.5703125" bestFit="1" customWidth="1"/>
    <col min="10" max="10" width="10.5703125" bestFit="1" customWidth="1"/>
    <col min="13" max="14" width="10.7109375" bestFit="1" customWidth="1"/>
  </cols>
  <sheetData>
    <row r="1" spans="1:28" x14ac:dyDescent="0.25">
      <c r="A1" s="2" t="s">
        <v>0</v>
      </c>
      <c r="B1" s="3" t="s">
        <v>1</v>
      </c>
      <c r="C1" s="4" t="s">
        <v>2</v>
      </c>
      <c r="AB1" s="10" t="s">
        <v>3</v>
      </c>
    </row>
    <row r="2" spans="1:28" x14ac:dyDescent="0.25">
      <c r="A2" s="5">
        <v>44682</v>
      </c>
      <c r="B2">
        <v>4</v>
      </c>
      <c r="C2" s="6">
        <v>2</v>
      </c>
      <c r="E2" s="13" t="s">
        <v>4</v>
      </c>
      <c r="AB2" s="11" cm="1">
        <f t="array" aca="1" ref="AB2:AB31" ca="1">OFFSET(C2,,,E3-A2+1)</f>
        <v>2</v>
      </c>
    </row>
    <row r="3" spans="1:28" x14ac:dyDescent="0.25">
      <c r="A3" s="5">
        <v>44683</v>
      </c>
      <c r="B3">
        <v>5</v>
      </c>
      <c r="C3" s="6">
        <v>3</v>
      </c>
      <c r="E3" s="14">
        <v>44711</v>
      </c>
      <c r="AB3" s="11">
        <f ca="1"/>
        <v>3</v>
      </c>
    </row>
    <row r="4" spans="1:28" x14ac:dyDescent="0.25">
      <c r="A4" s="5">
        <v>44684</v>
      </c>
      <c r="B4">
        <v>6</v>
      </c>
      <c r="C4" s="6">
        <v>3</v>
      </c>
      <c r="AB4" s="11">
        <f ca="1"/>
        <v>3</v>
      </c>
    </row>
    <row r="5" spans="1:28" x14ac:dyDescent="0.25">
      <c r="A5" s="5">
        <v>44685</v>
      </c>
      <c r="B5">
        <v>7</v>
      </c>
      <c r="C5" s="6">
        <v>4</v>
      </c>
      <c r="AB5" s="11">
        <f ca="1"/>
        <v>4</v>
      </c>
    </row>
    <row r="6" spans="1:28" x14ac:dyDescent="0.25">
      <c r="A6" s="5">
        <v>44686</v>
      </c>
      <c r="B6">
        <v>8</v>
      </c>
      <c r="C6" s="6">
        <v>4</v>
      </c>
      <c r="J6" t="s">
        <v>2</v>
      </c>
      <c r="K6">
        <f ca="1">OFFSET(C2,E3-A2,)</f>
        <v>30</v>
      </c>
      <c r="AB6" s="11">
        <f ca="1"/>
        <v>4</v>
      </c>
    </row>
    <row r="7" spans="1:28" x14ac:dyDescent="0.25">
      <c r="A7" s="5">
        <v>44687</v>
      </c>
      <c r="B7">
        <v>9</v>
      </c>
      <c r="C7" s="6">
        <v>5</v>
      </c>
      <c r="J7" t="s">
        <v>5</v>
      </c>
      <c r="K7">
        <f ca="1">K8-K6</f>
        <v>4</v>
      </c>
      <c r="AB7" s="11">
        <f ca="1"/>
        <v>5</v>
      </c>
    </row>
    <row r="8" spans="1:28" x14ac:dyDescent="0.25">
      <c r="A8" s="5">
        <v>44688</v>
      </c>
      <c r="B8">
        <v>14</v>
      </c>
      <c r="C8" s="6">
        <v>6</v>
      </c>
      <c r="J8" t="s">
        <v>6</v>
      </c>
      <c r="K8">
        <f>C32</f>
        <v>34</v>
      </c>
      <c r="AB8" s="11">
        <f ca="1"/>
        <v>6</v>
      </c>
    </row>
    <row r="9" spans="1:28" x14ac:dyDescent="0.25">
      <c r="A9" s="5">
        <v>44689</v>
      </c>
      <c r="B9">
        <v>15</v>
      </c>
      <c r="C9" s="6">
        <v>7</v>
      </c>
      <c r="J9" t="s">
        <v>7</v>
      </c>
      <c r="K9" s="1">
        <f ca="1">K6/K8</f>
        <v>0.88235294117647056</v>
      </c>
      <c r="AB9" s="11">
        <f ca="1"/>
        <v>7</v>
      </c>
    </row>
    <row r="10" spans="1:28" x14ac:dyDescent="0.25">
      <c r="A10" s="5">
        <v>44690</v>
      </c>
      <c r="B10">
        <v>16</v>
      </c>
      <c r="C10" s="6">
        <v>8</v>
      </c>
      <c r="AB10" s="11">
        <f ca="1"/>
        <v>8</v>
      </c>
    </row>
    <row r="11" spans="1:28" x14ac:dyDescent="0.25">
      <c r="A11" s="5">
        <v>44691</v>
      </c>
      <c r="B11">
        <v>16</v>
      </c>
      <c r="C11" s="6">
        <v>8</v>
      </c>
      <c r="AB11" s="11">
        <f ca="1"/>
        <v>8</v>
      </c>
    </row>
    <row r="12" spans="1:28" x14ac:dyDescent="0.25">
      <c r="A12" s="5">
        <v>44692</v>
      </c>
      <c r="B12">
        <v>16</v>
      </c>
      <c r="C12" s="6">
        <v>10</v>
      </c>
      <c r="AB12" s="11">
        <f ca="1"/>
        <v>10</v>
      </c>
    </row>
    <row r="13" spans="1:28" x14ac:dyDescent="0.25">
      <c r="A13" s="5">
        <v>44693</v>
      </c>
      <c r="B13">
        <v>16</v>
      </c>
      <c r="C13" s="6">
        <v>11</v>
      </c>
      <c r="AB13" s="11">
        <f ca="1"/>
        <v>11</v>
      </c>
    </row>
    <row r="14" spans="1:28" x14ac:dyDescent="0.25">
      <c r="A14" s="5">
        <v>44694</v>
      </c>
      <c r="B14">
        <v>16</v>
      </c>
      <c r="C14" s="6">
        <v>12</v>
      </c>
      <c r="AB14" s="11">
        <f ca="1"/>
        <v>12</v>
      </c>
    </row>
    <row r="15" spans="1:28" x14ac:dyDescent="0.25">
      <c r="A15" s="5">
        <v>44695</v>
      </c>
      <c r="B15">
        <v>17</v>
      </c>
      <c r="C15" s="6">
        <v>12</v>
      </c>
      <c r="AB15" s="11">
        <f ca="1"/>
        <v>12</v>
      </c>
    </row>
    <row r="16" spans="1:28" x14ac:dyDescent="0.25">
      <c r="A16" s="5">
        <v>44696</v>
      </c>
      <c r="B16">
        <v>23</v>
      </c>
      <c r="C16" s="6">
        <v>12</v>
      </c>
      <c r="AB16" s="11">
        <f ca="1"/>
        <v>12</v>
      </c>
    </row>
    <row r="17" spans="1:28" x14ac:dyDescent="0.25">
      <c r="A17" s="5">
        <v>44697</v>
      </c>
      <c r="B17">
        <v>23</v>
      </c>
      <c r="C17" s="6">
        <v>13</v>
      </c>
      <c r="AB17" s="11">
        <f ca="1"/>
        <v>13</v>
      </c>
    </row>
    <row r="18" spans="1:28" x14ac:dyDescent="0.25">
      <c r="A18" s="5">
        <v>44698</v>
      </c>
      <c r="B18">
        <v>23</v>
      </c>
      <c r="C18" s="6">
        <v>13</v>
      </c>
      <c r="AB18" s="11">
        <f ca="1"/>
        <v>13</v>
      </c>
    </row>
    <row r="19" spans="1:28" x14ac:dyDescent="0.25">
      <c r="A19" s="5">
        <v>44699</v>
      </c>
      <c r="B19">
        <v>24</v>
      </c>
      <c r="C19" s="6">
        <v>14</v>
      </c>
      <c r="AB19" s="11">
        <f ca="1"/>
        <v>14</v>
      </c>
    </row>
    <row r="20" spans="1:28" x14ac:dyDescent="0.25">
      <c r="A20" s="5">
        <v>44700</v>
      </c>
      <c r="B20">
        <v>25</v>
      </c>
      <c r="C20" s="6">
        <v>15</v>
      </c>
      <c r="AB20" s="11">
        <f ca="1"/>
        <v>15</v>
      </c>
    </row>
    <row r="21" spans="1:28" x14ac:dyDescent="0.25">
      <c r="A21" s="5">
        <v>44701</v>
      </c>
      <c r="B21">
        <v>25</v>
      </c>
      <c r="C21" s="6">
        <v>16</v>
      </c>
      <c r="AB21" s="11">
        <f ca="1"/>
        <v>16</v>
      </c>
    </row>
    <row r="22" spans="1:28" x14ac:dyDescent="0.25">
      <c r="A22" s="5">
        <v>44702</v>
      </c>
      <c r="B22">
        <v>25</v>
      </c>
      <c r="C22" s="6">
        <v>17</v>
      </c>
      <c r="AB22" s="11">
        <f ca="1"/>
        <v>17</v>
      </c>
    </row>
    <row r="23" spans="1:28" x14ac:dyDescent="0.25">
      <c r="A23" s="5">
        <v>44703</v>
      </c>
      <c r="B23">
        <v>26</v>
      </c>
      <c r="C23" s="6">
        <v>17</v>
      </c>
      <c r="AB23" s="11">
        <f ca="1"/>
        <v>17</v>
      </c>
    </row>
    <row r="24" spans="1:28" x14ac:dyDescent="0.25">
      <c r="A24" s="5">
        <v>44704</v>
      </c>
      <c r="B24">
        <v>26</v>
      </c>
      <c r="C24" s="6">
        <v>17</v>
      </c>
      <c r="AB24" s="11">
        <f ca="1"/>
        <v>17</v>
      </c>
    </row>
    <row r="25" spans="1:28" x14ac:dyDescent="0.25">
      <c r="A25" s="5">
        <v>44705</v>
      </c>
      <c r="B25">
        <v>30</v>
      </c>
      <c r="C25" s="6">
        <v>19</v>
      </c>
      <c r="AB25" s="11">
        <f ca="1"/>
        <v>19</v>
      </c>
    </row>
    <row r="26" spans="1:28" x14ac:dyDescent="0.25">
      <c r="A26" s="5">
        <v>44706</v>
      </c>
      <c r="B26">
        <v>30</v>
      </c>
      <c r="C26" s="6">
        <v>21</v>
      </c>
      <c r="AB26" s="11">
        <f ca="1"/>
        <v>21</v>
      </c>
    </row>
    <row r="27" spans="1:28" x14ac:dyDescent="0.25">
      <c r="A27" s="5">
        <v>44707</v>
      </c>
      <c r="B27">
        <v>30</v>
      </c>
      <c r="C27" s="6">
        <v>22</v>
      </c>
      <c r="AB27" s="11">
        <f ca="1"/>
        <v>22</v>
      </c>
    </row>
    <row r="28" spans="1:28" x14ac:dyDescent="0.25">
      <c r="A28" s="5">
        <v>44708</v>
      </c>
      <c r="B28">
        <v>30</v>
      </c>
      <c r="C28" s="6">
        <v>23</v>
      </c>
      <c r="AB28" s="11">
        <f ca="1"/>
        <v>23</v>
      </c>
    </row>
    <row r="29" spans="1:28" x14ac:dyDescent="0.25">
      <c r="A29" s="5">
        <v>44709</v>
      </c>
      <c r="B29">
        <v>31</v>
      </c>
      <c r="C29" s="6">
        <v>24</v>
      </c>
      <c r="AB29" s="11">
        <f ca="1"/>
        <v>24</v>
      </c>
    </row>
    <row r="30" spans="1:28" x14ac:dyDescent="0.25">
      <c r="A30" s="5">
        <v>44710</v>
      </c>
      <c r="B30">
        <v>32</v>
      </c>
      <c r="C30" s="6">
        <v>27</v>
      </c>
      <c r="AB30" s="11">
        <f ca="1"/>
        <v>27</v>
      </c>
    </row>
    <row r="31" spans="1:28" x14ac:dyDescent="0.25">
      <c r="A31" s="5">
        <v>44711</v>
      </c>
      <c r="B31">
        <v>33</v>
      </c>
      <c r="C31" s="6">
        <v>30</v>
      </c>
      <c r="AB31" s="11">
        <f ca="1"/>
        <v>30</v>
      </c>
    </row>
    <row r="32" spans="1:28" x14ac:dyDescent="0.25">
      <c r="A32" s="7">
        <v>44712</v>
      </c>
      <c r="B32" s="8">
        <v>34</v>
      </c>
      <c r="C32" s="9">
        <v>34</v>
      </c>
      <c r="AB32" s="12"/>
    </row>
  </sheetData>
  <dataValidations count="1">
    <dataValidation type="list" allowBlank="1" showInputMessage="1" showErrorMessage="1" sqref="E3" xr:uid="{5454314A-756D-43BD-977F-5052C186110D}">
      <formula1>$A$2:$A$32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F6B3-FE41-44C8-B6FE-00B79A146F95}">
  <dimension ref="A1:Q32"/>
  <sheetViews>
    <sheetView showGridLines="0" tabSelected="1" workbookViewId="0">
      <selection activeCell="W26" sqref="W26"/>
    </sheetView>
  </sheetViews>
  <sheetFormatPr defaultRowHeight="15" x14ac:dyDescent="0.25"/>
  <cols>
    <col min="1" max="1" width="10.5703125" bestFit="1" customWidth="1"/>
    <col min="4" max="4" width="9.140625" hidden="1" customWidth="1"/>
    <col min="5" max="5" width="4.140625" customWidth="1"/>
    <col min="6" max="6" width="12.140625" customWidth="1"/>
    <col min="7" max="7" width="10.5703125" bestFit="1" customWidth="1"/>
    <col min="11" max="11" width="10.5703125" bestFit="1" customWidth="1"/>
    <col min="15" max="15" width="10.7109375" bestFit="1" customWidth="1"/>
    <col min="16" max="16" width="12.28515625" hidden="1" customWidth="1"/>
    <col min="17" max="17" width="0" hidden="1" customWidth="1"/>
    <col min="34" max="34" width="5.85546875" customWidth="1"/>
  </cols>
  <sheetData>
    <row r="1" spans="1:17" x14ac:dyDescent="0.25">
      <c r="A1" s="2" t="s">
        <v>0</v>
      </c>
      <c r="B1" s="3" t="s">
        <v>1</v>
      </c>
      <c r="C1" s="4" t="s">
        <v>2</v>
      </c>
      <c r="D1" s="18" t="s">
        <v>9</v>
      </c>
    </row>
    <row r="2" spans="1:17" x14ac:dyDescent="0.25">
      <c r="A2" s="5">
        <v>44682</v>
      </c>
      <c r="B2">
        <v>4</v>
      </c>
      <c r="C2" s="6">
        <v>2</v>
      </c>
      <c r="D2" s="17">
        <f>IF($A2&lt;=$F$4,$C2,#N/A)</f>
        <v>2</v>
      </c>
    </row>
    <row r="3" spans="1:17" x14ac:dyDescent="0.25">
      <c r="A3" s="5">
        <v>44683</v>
      </c>
      <c r="B3">
        <v>5</v>
      </c>
      <c r="C3" s="6">
        <v>3</v>
      </c>
      <c r="D3" s="17">
        <f t="shared" ref="D3:D32" si="0">IF($A3&lt;=$F$4,$C3,#N/A)</f>
        <v>3</v>
      </c>
      <c r="F3" s="15" t="s">
        <v>4</v>
      </c>
      <c r="P3" t="s">
        <v>6</v>
      </c>
      <c r="Q3">
        <f>MAX(B2:B32)</f>
        <v>34</v>
      </c>
    </row>
    <row r="4" spans="1:17" x14ac:dyDescent="0.25">
      <c r="A4" s="5">
        <v>44684</v>
      </c>
      <c r="B4">
        <v>6</v>
      </c>
      <c r="C4" s="6">
        <v>3</v>
      </c>
      <c r="D4" s="17">
        <f t="shared" si="0"/>
        <v>3</v>
      </c>
      <c r="F4" s="16">
        <v>44696</v>
      </c>
      <c r="P4" t="s">
        <v>10</v>
      </c>
      <c r="Q4">
        <f ca="1">OFFSET(C2,F4-A2,)</f>
        <v>12</v>
      </c>
    </row>
    <row r="5" spans="1:17" x14ac:dyDescent="0.25">
      <c r="A5" s="5">
        <v>44685</v>
      </c>
      <c r="B5">
        <v>7</v>
      </c>
      <c r="C5" s="6">
        <v>4</v>
      </c>
      <c r="D5" s="17">
        <f t="shared" si="0"/>
        <v>4</v>
      </c>
      <c r="P5" t="s">
        <v>11</v>
      </c>
      <c r="Q5">
        <f ca="1">Q3-Q4</f>
        <v>22</v>
      </c>
    </row>
    <row r="6" spans="1:17" x14ac:dyDescent="0.25">
      <c r="A6" s="5">
        <v>44686</v>
      </c>
      <c r="B6">
        <v>8</v>
      </c>
      <c r="C6" s="6">
        <v>4</v>
      </c>
      <c r="D6" s="17">
        <f t="shared" si="0"/>
        <v>4</v>
      </c>
      <c r="P6" t="s">
        <v>12</v>
      </c>
      <c r="Q6" s="1">
        <f ca="1">Q4/Q3</f>
        <v>0.35294117647058826</v>
      </c>
    </row>
    <row r="7" spans="1:17" x14ac:dyDescent="0.25">
      <c r="A7" s="5">
        <v>44687</v>
      </c>
      <c r="B7">
        <v>9</v>
      </c>
      <c r="C7" s="6">
        <v>5</v>
      </c>
      <c r="D7" s="17">
        <f t="shared" si="0"/>
        <v>5</v>
      </c>
      <c r="P7" t="s">
        <v>13</v>
      </c>
      <c r="Q7" s="19">
        <f ca="1">100%-Q6</f>
        <v>0.64705882352941169</v>
      </c>
    </row>
    <row r="8" spans="1:17" x14ac:dyDescent="0.25">
      <c r="A8" s="5">
        <v>44688</v>
      </c>
      <c r="B8">
        <v>14</v>
      </c>
      <c r="C8" s="6">
        <v>6</v>
      </c>
      <c r="D8" s="17">
        <f t="shared" si="0"/>
        <v>6</v>
      </c>
    </row>
    <row r="9" spans="1:17" x14ac:dyDescent="0.25">
      <c r="A9" s="5">
        <v>44689</v>
      </c>
      <c r="B9">
        <v>15</v>
      </c>
      <c r="C9" s="6">
        <v>7</v>
      </c>
      <c r="D9" s="17">
        <f t="shared" si="0"/>
        <v>7</v>
      </c>
      <c r="L9" s="1"/>
      <c r="P9" s="1"/>
    </row>
    <row r="10" spans="1:17" x14ac:dyDescent="0.25">
      <c r="A10" s="5">
        <v>44690</v>
      </c>
      <c r="B10">
        <v>16</v>
      </c>
      <c r="C10" s="6">
        <v>8</v>
      </c>
      <c r="D10" s="17">
        <f t="shared" si="0"/>
        <v>8</v>
      </c>
    </row>
    <row r="11" spans="1:17" x14ac:dyDescent="0.25">
      <c r="A11" s="5">
        <v>44691</v>
      </c>
      <c r="B11">
        <v>16</v>
      </c>
      <c r="C11" s="6">
        <v>8</v>
      </c>
      <c r="D11" s="17">
        <f t="shared" si="0"/>
        <v>8</v>
      </c>
      <c r="F11" t="s">
        <v>8</v>
      </c>
    </row>
    <row r="12" spans="1:17" x14ac:dyDescent="0.25">
      <c r="A12" s="5">
        <v>44692</v>
      </c>
      <c r="B12">
        <v>16</v>
      </c>
      <c r="C12" s="6">
        <v>10</v>
      </c>
      <c r="D12" s="17">
        <f t="shared" si="0"/>
        <v>10</v>
      </c>
    </row>
    <row r="13" spans="1:17" x14ac:dyDescent="0.25">
      <c r="A13" s="5">
        <v>44693</v>
      </c>
      <c r="B13">
        <v>16</v>
      </c>
      <c r="C13" s="6">
        <v>11</v>
      </c>
      <c r="D13" s="17">
        <f t="shared" si="0"/>
        <v>11</v>
      </c>
    </row>
    <row r="14" spans="1:17" x14ac:dyDescent="0.25">
      <c r="A14" s="5">
        <v>44694</v>
      </c>
      <c r="B14">
        <v>16</v>
      </c>
      <c r="C14" s="6">
        <v>12</v>
      </c>
      <c r="D14" s="17">
        <f t="shared" si="0"/>
        <v>12</v>
      </c>
    </row>
    <row r="15" spans="1:17" x14ac:dyDescent="0.25">
      <c r="A15" s="5">
        <v>44695</v>
      </c>
      <c r="B15">
        <v>17</v>
      </c>
      <c r="C15" s="6">
        <v>12</v>
      </c>
      <c r="D15" s="17">
        <f t="shared" si="0"/>
        <v>12</v>
      </c>
    </row>
    <row r="16" spans="1:17" x14ac:dyDescent="0.25">
      <c r="A16" s="5">
        <v>44696</v>
      </c>
      <c r="B16">
        <v>23</v>
      </c>
      <c r="C16" s="6">
        <v>12</v>
      </c>
      <c r="D16" s="17">
        <f t="shared" si="0"/>
        <v>12</v>
      </c>
    </row>
    <row r="17" spans="1:4" x14ac:dyDescent="0.25">
      <c r="A17" s="5">
        <v>44697</v>
      </c>
      <c r="B17">
        <v>23</v>
      </c>
      <c r="C17" s="6">
        <v>13</v>
      </c>
      <c r="D17" s="17" t="e">
        <f t="shared" si="0"/>
        <v>#N/A</v>
      </c>
    </row>
    <row r="18" spans="1:4" x14ac:dyDescent="0.25">
      <c r="A18" s="5">
        <v>44698</v>
      </c>
      <c r="B18">
        <v>23</v>
      </c>
      <c r="C18" s="6">
        <v>13</v>
      </c>
      <c r="D18" s="17" t="e">
        <f t="shared" si="0"/>
        <v>#N/A</v>
      </c>
    </row>
    <row r="19" spans="1:4" x14ac:dyDescent="0.25">
      <c r="A19" s="5">
        <v>44699</v>
      </c>
      <c r="B19">
        <v>24</v>
      </c>
      <c r="C19" s="6">
        <v>14</v>
      </c>
      <c r="D19" s="17" t="e">
        <f t="shared" si="0"/>
        <v>#N/A</v>
      </c>
    </row>
    <row r="20" spans="1:4" x14ac:dyDescent="0.25">
      <c r="A20" s="5">
        <v>44700</v>
      </c>
      <c r="B20">
        <v>25</v>
      </c>
      <c r="C20" s="6">
        <v>15</v>
      </c>
      <c r="D20" s="17" t="e">
        <f t="shared" si="0"/>
        <v>#N/A</v>
      </c>
    </row>
    <row r="21" spans="1:4" x14ac:dyDescent="0.25">
      <c r="A21" s="5">
        <v>44701</v>
      </c>
      <c r="B21">
        <v>25</v>
      </c>
      <c r="C21" s="6">
        <v>16</v>
      </c>
      <c r="D21" s="17" t="e">
        <f t="shared" si="0"/>
        <v>#N/A</v>
      </c>
    </row>
    <row r="22" spans="1:4" x14ac:dyDescent="0.25">
      <c r="A22" s="5">
        <v>44702</v>
      </c>
      <c r="B22">
        <v>25</v>
      </c>
      <c r="C22" s="6">
        <v>17</v>
      </c>
      <c r="D22" s="17" t="e">
        <f t="shared" si="0"/>
        <v>#N/A</v>
      </c>
    </row>
    <row r="23" spans="1:4" x14ac:dyDescent="0.25">
      <c r="A23" s="5">
        <v>44703</v>
      </c>
      <c r="B23">
        <v>26</v>
      </c>
      <c r="C23" s="6">
        <v>17</v>
      </c>
      <c r="D23" s="17" t="e">
        <f t="shared" si="0"/>
        <v>#N/A</v>
      </c>
    </row>
    <row r="24" spans="1:4" x14ac:dyDescent="0.25">
      <c r="A24" s="5">
        <v>44704</v>
      </c>
      <c r="B24">
        <v>26</v>
      </c>
      <c r="C24" s="6">
        <v>17</v>
      </c>
      <c r="D24" s="17" t="e">
        <f t="shared" si="0"/>
        <v>#N/A</v>
      </c>
    </row>
    <row r="25" spans="1:4" x14ac:dyDescent="0.25">
      <c r="A25" s="5">
        <v>44705</v>
      </c>
      <c r="B25">
        <v>30</v>
      </c>
      <c r="C25" s="6">
        <v>19</v>
      </c>
      <c r="D25" s="17" t="e">
        <f t="shared" si="0"/>
        <v>#N/A</v>
      </c>
    </row>
    <row r="26" spans="1:4" x14ac:dyDescent="0.25">
      <c r="A26" s="5">
        <v>44706</v>
      </c>
      <c r="B26">
        <v>30</v>
      </c>
      <c r="C26" s="6">
        <v>21</v>
      </c>
      <c r="D26" s="17" t="e">
        <f t="shared" si="0"/>
        <v>#N/A</v>
      </c>
    </row>
    <row r="27" spans="1:4" x14ac:dyDescent="0.25">
      <c r="A27" s="5">
        <v>44707</v>
      </c>
      <c r="B27">
        <v>30</v>
      </c>
      <c r="C27" s="6">
        <v>22</v>
      </c>
      <c r="D27" s="17" t="e">
        <f t="shared" si="0"/>
        <v>#N/A</v>
      </c>
    </row>
    <row r="28" spans="1:4" x14ac:dyDescent="0.25">
      <c r="A28" s="5">
        <v>44708</v>
      </c>
      <c r="B28">
        <v>30</v>
      </c>
      <c r="C28" s="6">
        <v>23</v>
      </c>
      <c r="D28" s="17" t="e">
        <f t="shared" si="0"/>
        <v>#N/A</v>
      </c>
    </row>
    <row r="29" spans="1:4" x14ac:dyDescent="0.25">
      <c r="A29" s="5">
        <v>44709</v>
      </c>
      <c r="B29">
        <v>31</v>
      </c>
      <c r="C29" s="6">
        <v>24</v>
      </c>
      <c r="D29" s="17" t="e">
        <f t="shared" si="0"/>
        <v>#N/A</v>
      </c>
    </row>
    <row r="30" spans="1:4" x14ac:dyDescent="0.25">
      <c r="A30" s="5">
        <v>44710</v>
      </c>
      <c r="B30">
        <v>32</v>
      </c>
      <c r="C30" s="6">
        <v>27</v>
      </c>
      <c r="D30" s="17" t="e">
        <f t="shared" si="0"/>
        <v>#N/A</v>
      </c>
    </row>
    <row r="31" spans="1:4" x14ac:dyDescent="0.25">
      <c r="A31" s="5">
        <v>44711</v>
      </c>
      <c r="B31">
        <v>33</v>
      </c>
      <c r="C31" s="6">
        <v>30</v>
      </c>
      <c r="D31" s="17" t="e">
        <f t="shared" si="0"/>
        <v>#N/A</v>
      </c>
    </row>
    <row r="32" spans="1:4" x14ac:dyDescent="0.25">
      <c r="A32" s="7">
        <v>44712</v>
      </c>
      <c r="B32" s="8">
        <v>34</v>
      </c>
      <c r="C32" s="9">
        <v>34</v>
      </c>
      <c r="D32" s="17" t="e">
        <f t="shared" si="0"/>
        <v>#N/A</v>
      </c>
    </row>
  </sheetData>
  <dataValidations count="1">
    <dataValidation type="list" allowBlank="1" showInputMessage="1" showErrorMessage="1" sqref="F4" xr:uid="{3405B6DE-5C27-4571-A84C-2D722F7A36AD}">
      <formula1>$A$2:$A$32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 Projeto</vt:lpstr>
      <vt:lpstr>Planejamento do Zero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Gabriel Gomes Ribeiro</cp:lastModifiedBy>
  <cp:revision/>
  <dcterms:created xsi:type="dcterms:W3CDTF">2015-06-05T18:19:34Z</dcterms:created>
  <dcterms:modified xsi:type="dcterms:W3CDTF">2025-08-01T23:29:54Z</dcterms:modified>
  <cp:category/>
  <cp:contentStatus/>
</cp:coreProperties>
</file>