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3"/>
  </bookViews>
  <sheets>
    <sheet name="sequential" sheetId="1" state="hidden" r:id="rId3"/>
    <sheet name="v1 (lote de 1)" sheetId="2" state="visible" r:id="rId4"/>
    <sheet name="v1 (lote de 50)" sheetId="3" state="visible" r:id="rId5"/>
    <sheet name="metric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<sst xmlns="http://schemas.openxmlformats.org/spreadsheetml/2006/main" count="59" uniqueCount="24">
  <si>
    <t xml:space="preserve">VM com 5 vCores</t>
  </si>
  <si>
    <t xml:space="preserve">Teste sequencial</t>
  </si>
  <si>
    <t xml:space="preserve">Teste</t>
  </si>
  <si>
    <t xml:space="preserve">Until number</t>
  </si>
  <si>
    <t xml:space="preserve">Total time in seconds</t>
  </si>
  <si>
    <t xml:space="preserve">Teste paralelo</t>
  </si>
  <si>
    <t xml:space="preserve">Until Number</t>
  </si>
  <si>
    <t xml:space="preserve">Workers</t>
  </si>
  <si>
    <t xml:space="preserve">Sequential test</t>
  </si>
  <si>
    <t xml:space="preserve">Parallel test (same machine)</t>
  </si>
  <si>
    <t xml:space="preserve">Run</t>
  </si>
  <si>
    <t xml:space="preserve">Average</t>
  </si>
  <si>
    <t xml:space="preserve">Throughput</t>
  </si>
  <si>
    <t xml:space="preserve">Speedup</t>
  </si>
  <si>
    <t xml:space="preserve">Throughput (avg)</t>
  </si>
  <si>
    <t xml:space="preserve">Lei de Amdahl</t>
  </si>
  <si>
    <t xml:space="preserve">S = T(1) / T(N)</t>
  </si>
  <si>
    <t xml:space="preserve">N is the number of vCores</t>
  </si>
  <si>
    <t xml:space="preserve">Number of workers</t>
  </si>
  <si>
    <t xml:space="preserve">Troughput</t>
  </si>
  <si>
    <t xml:space="preserve">Eixo X</t>
  </si>
  <si>
    <t xml:space="preserve">Eixo Y</t>
  </si>
  <si>
    <t xml:space="preserve">Uma linha para parallelo na mesma máquina</t>
  </si>
  <si>
    <t xml:space="preserve">Outra linha para paralelo em cluster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</si>
</sst>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General"/>
    <numFmt numFmtId="167" formatCode="0"/>
    <numFmt numFmtId="168" formatCode="0.0"/>
    <numFmt numFmtId="169" formatCode="#,##0"/>
    <numFmt numFmtId="170" formatCode="0.00"/>
  </numFmts>
  <fonts count="11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b val="true"/>
      <sz val="11"/>
      <name val="Aptos Narrow"/>
      <family val="2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Speedup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metrics!$D$3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metrics!$D$4:$D$6</c:f>
              <c:numCache>
                <c:formatCode>0.00</c:formatCode>
                <c:ptCount val="3"/>
                <c:pt idx="0">
                  <c:v>0.766846613402433</c:v>
                </c:pt>
                <c:pt idx="1">
                  <c:v>1.23502272094964</c:v>
                </c:pt>
                <c:pt idx="2">
                  <c:v>1.55334907998717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637301"/>
        <c:axId val="76691324"/>
      </c:lineChart>
      <c:catAx>
        <c:axId val="746373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6691324"/>
        <c:crosses val="autoZero"/>
        <c:auto val="1"/>
        <c:lblAlgn val="ctr"/>
        <c:lblOffset val="100"/>
        <c:noMultiLvlLbl val="0"/>
      </c:catAx>
      <c:valAx>
        <c:axId val="766913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463730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metrics!$E$3</c:f>
              <c:strCache>
                <c:ptCount val="1"/>
                <c:pt idx="0">
                  <c:v>Troughput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metrics!$E$4:$E$6</c:f>
              <c:numCache>
                <c:formatCode>0.00</c:formatCode>
                <c:ptCount val="3"/>
                <c:pt idx="0">
                  <c:v>2801.25353944215</c:v>
                </c:pt>
                <c:pt idx="1">
                  <c:v>4649.40292945042</c:v>
                </c:pt>
                <c:pt idx="2">
                  <c:v>5434.98364440013</c:v>
                </c:pt>
              </c:numCache>
            </c:numRef>
          </c:val>
        </c:ser>
        <c:gapWidth val="100"/>
        <c:overlap val="0"/>
        <c:axId val="33752143"/>
        <c:axId val="66695003"/>
      </c:barChart>
      <c:catAx>
        <c:axId val="3375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695003"/>
        <c:crosses val="autoZero"/>
        <c:auto val="1"/>
        <c:lblAlgn val="ctr"/>
        <c:lblOffset val="100"/>
        <c:noMultiLvlLbl val="0"/>
      </c:catAx>
      <c:valAx>
        <c:axId val="666950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521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545040</xdr:colOff>
      <xdr:row>2</xdr:row>
      <xdr:rowOff>12960</xdr:rowOff>
    </xdr:from>
    <xdr:to>
      <xdr:col>13</xdr:col>
      <xdr:colOff>240120</xdr:colOff>
      <xdr:row>16</xdr:row>
      <xdr:rowOff>88920</xdr:rowOff>
    </xdr:to>
    <xdr:graphicFrame>
      <xdr:nvGraphicFramePr>
        <xdr:cNvPr id="0" name="Gráfico 2"/>
        <xdr:cNvGraphicFramePr/>
      </xdr:nvGraphicFramePr>
      <xdr:xfrm>
        <a:off x="5876640" y="393840"/>
        <a:ext cx="4114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7920</xdr:colOff>
      <xdr:row>2</xdr:row>
      <xdr:rowOff>46440</xdr:rowOff>
    </xdr:from>
    <xdr:to>
      <xdr:col>22</xdr:col>
      <xdr:colOff>361440</xdr:colOff>
      <xdr:row>16</xdr:row>
      <xdr:rowOff>64080</xdr:rowOff>
    </xdr:to>
    <xdr:graphicFrame>
      <xdr:nvGraphicFramePr>
        <xdr:cNvPr id="1" name=""/>
        <xdr:cNvGraphicFramePr/>
      </xdr:nvGraphicFramePr>
      <xdr:xfrm>
        <a:off x="10311480" y="427320"/>
        <a:ext cx="4773240" cy="26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703125" defaultRowHeight="15" zeroHeight="false" outlineLevelRow="0" outlineLevelCol="0"/>
  <cols>
    <col collapsed="false" customWidth="true" hidden="false" outlineLevel="0" max="3" min="3" style="0" width="20.86"/>
    <col collapsed="false" customWidth="true" hidden="false" outlineLevel="0" max="4" min="4" style="1" width="20"/>
    <col collapsed="false" customWidth="true" hidden="false" outlineLevel="0" max="5" min="5" style="0" width="10.43"/>
  </cols>
  <sheetData>
    <row r="2" customFormat="false" ht="15" hidden="false" customHeight="false" outlineLevel="0" collapsed="false">
      <c r="B2" s="0" t="s">
        <v>0</v>
      </c>
    </row>
    <row r="6" customFormat="false" ht="15" hidden="false" customHeight="false" outlineLevel="0" collapsed="false">
      <c r="A6" s="2"/>
      <c r="B6" s="2" t="s">
        <v>1</v>
      </c>
      <c r="C6" s="2"/>
      <c r="D6" s="3"/>
      <c r="E6" s="2"/>
    </row>
    <row r="7" customFormat="false" ht="15" hidden="false" customHeight="false" outlineLevel="0" collapsed="false">
      <c r="A7" s="2"/>
      <c r="B7" s="2" t="s">
        <v>2</v>
      </c>
      <c r="C7" s="2" t="s">
        <v>3</v>
      </c>
      <c r="D7" s="3" t="s">
        <v>4</v>
      </c>
      <c r="E7" s="2"/>
    </row>
    <row r="8" customFormat="false" ht="15" hidden="false" customHeight="false" outlineLevel="0" collapsed="false">
      <c r="B8" s="0" t="n">
        <v>1</v>
      </c>
      <c r="C8" s="0" t="n">
        <v>30000</v>
      </c>
      <c r="D8" s="1" t="n">
        <v>5.2684</v>
      </c>
      <c r="E8" s="4" t="n">
        <f aca="false">MEDIAN(D8:D17)</f>
        <v>5.4334</v>
      </c>
    </row>
    <row r="9" customFormat="false" ht="15" hidden="false" customHeight="false" outlineLevel="0" collapsed="false">
      <c r="B9" s="0" t="n">
        <v>2</v>
      </c>
      <c r="C9" s="0" t="n">
        <v>30000</v>
      </c>
      <c r="D9" s="1" t="n">
        <v>5.2801</v>
      </c>
      <c r="E9" s="4"/>
    </row>
    <row r="10" customFormat="false" ht="15" hidden="false" customHeight="false" outlineLevel="0" collapsed="false">
      <c r="B10" s="0" t="n">
        <v>3</v>
      </c>
      <c r="C10" s="0" t="n">
        <v>30000</v>
      </c>
      <c r="D10" s="1" t="n">
        <v>5.5399</v>
      </c>
      <c r="E10" s="4"/>
    </row>
    <row r="11" customFormat="false" ht="15" hidden="false" customHeight="false" outlineLevel="0" collapsed="false">
      <c r="B11" s="0" t="n">
        <v>4</v>
      </c>
      <c r="C11" s="0" t="n">
        <v>30000</v>
      </c>
      <c r="D11" s="1" t="n">
        <v>5.3269</v>
      </c>
      <c r="E11" s="4"/>
    </row>
    <row r="12" customFormat="false" ht="15" hidden="false" customHeight="false" outlineLevel="0" collapsed="false">
      <c r="B12" s="0" t="n">
        <v>5</v>
      </c>
      <c r="C12" s="0" t="n">
        <v>30000</v>
      </c>
      <c r="D12" s="1" t="n">
        <v>5.6285</v>
      </c>
      <c r="E12" s="4"/>
    </row>
    <row r="13" customFormat="false" ht="15" hidden="false" customHeight="false" outlineLevel="0" collapsed="false">
      <c r="B13" s="0" t="n">
        <v>6</v>
      </c>
      <c r="C13" s="0" t="n">
        <v>30000</v>
      </c>
      <c r="D13" s="1" t="n">
        <v>6.508</v>
      </c>
      <c r="E13" s="4"/>
    </row>
    <row r="14" customFormat="false" ht="15" hidden="false" customHeight="false" outlineLevel="0" collapsed="false">
      <c r="B14" s="0" t="n">
        <v>7</v>
      </c>
      <c r="C14" s="0" t="n">
        <v>30000</v>
      </c>
      <c r="D14" s="1" t="n">
        <v>5.2451</v>
      </c>
      <c r="E14" s="4"/>
    </row>
    <row r="15" customFormat="false" ht="15" hidden="false" customHeight="false" outlineLevel="0" collapsed="false">
      <c r="B15" s="0" t="n">
        <v>8</v>
      </c>
      <c r="C15" s="0" t="n">
        <v>30000</v>
      </c>
      <c r="D15" s="1" t="n">
        <v>5.1738</v>
      </c>
      <c r="E15" s="4"/>
    </row>
    <row r="16" customFormat="false" ht="15" hidden="false" customHeight="false" outlineLevel="0" collapsed="false">
      <c r="B16" s="0" t="n">
        <v>9</v>
      </c>
      <c r="C16" s="0" t="n">
        <v>30000</v>
      </c>
      <c r="D16" s="1" t="n">
        <v>7.0808</v>
      </c>
      <c r="E16" s="4"/>
    </row>
    <row r="17" customFormat="false" ht="15" hidden="false" customHeight="false" outlineLevel="0" collapsed="false">
      <c r="B17" s="0" t="n">
        <v>10</v>
      </c>
      <c r="C17" s="0" t="n">
        <v>30000</v>
      </c>
      <c r="D17" s="1" t="n">
        <v>5.7038</v>
      </c>
      <c r="E17" s="4"/>
    </row>
    <row r="18" customFormat="false" ht="15" hidden="false" customHeight="false" outlineLevel="0" collapsed="false">
      <c r="E18" s="5"/>
    </row>
    <row r="19" customFormat="false" ht="15" hidden="false" customHeight="false" outlineLevel="0" collapsed="false">
      <c r="B19" s="0" t="n">
        <v>1</v>
      </c>
      <c r="C19" s="0" t="n">
        <v>50000</v>
      </c>
      <c r="D19" s="1" t="n">
        <v>14.6597</v>
      </c>
      <c r="E19" s="4" t="n">
        <f aca="false">MEDIAN(D19:D28)</f>
        <v>14.60505</v>
      </c>
    </row>
    <row r="20" customFormat="false" ht="15" hidden="false" customHeight="false" outlineLevel="0" collapsed="false">
      <c r="B20" s="0" t="n">
        <v>2</v>
      </c>
      <c r="C20" s="0" t="n">
        <v>50000</v>
      </c>
      <c r="D20" s="1" t="n">
        <v>13.7445</v>
      </c>
      <c r="E20" s="4"/>
    </row>
    <row r="21" customFormat="false" ht="15" hidden="false" customHeight="false" outlineLevel="0" collapsed="false">
      <c r="B21" s="0" t="n">
        <v>3</v>
      </c>
      <c r="C21" s="0" t="n">
        <v>50000</v>
      </c>
      <c r="D21" s="1" t="n">
        <v>13.372</v>
      </c>
      <c r="E21" s="4"/>
    </row>
    <row r="22" customFormat="false" ht="15" hidden="false" customHeight="false" outlineLevel="0" collapsed="false">
      <c r="B22" s="0" t="n">
        <v>4</v>
      </c>
      <c r="C22" s="0" t="n">
        <v>50000</v>
      </c>
      <c r="D22" s="1" t="n">
        <v>16.4996</v>
      </c>
      <c r="E22" s="4"/>
    </row>
    <row r="23" customFormat="false" ht="15" hidden="false" customHeight="false" outlineLevel="0" collapsed="false">
      <c r="B23" s="0" t="n">
        <v>5</v>
      </c>
      <c r="C23" s="0" t="n">
        <v>50000</v>
      </c>
      <c r="D23" s="1" t="n">
        <v>13.5593</v>
      </c>
      <c r="E23" s="4"/>
    </row>
    <row r="24" customFormat="false" ht="15" hidden="false" customHeight="false" outlineLevel="0" collapsed="false">
      <c r="B24" s="0" t="n">
        <v>6</v>
      </c>
      <c r="C24" s="0" t="n">
        <v>50000</v>
      </c>
      <c r="D24" s="1" t="n">
        <v>16.3887</v>
      </c>
      <c r="E24" s="4"/>
    </row>
    <row r="25" customFormat="false" ht="15" hidden="false" customHeight="false" outlineLevel="0" collapsed="false">
      <c r="B25" s="0" t="n">
        <v>7</v>
      </c>
      <c r="C25" s="0" t="n">
        <v>50000</v>
      </c>
      <c r="D25" s="1" t="n">
        <v>13.8499</v>
      </c>
      <c r="E25" s="4"/>
    </row>
    <row r="26" customFormat="false" ht="15" hidden="false" customHeight="false" outlineLevel="0" collapsed="false">
      <c r="B26" s="0" t="n">
        <v>8</v>
      </c>
      <c r="C26" s="0" t="n">
        <v>50000</v>
      </c>
      <c r="D26" s="1" t="n">
        <v>14.5504</v>
      </c>
      <c r="E26" s="4"/>
    </row>
    <row r="27" customFormat="false" ht="15" hidden="false" customHeight="false" outlineLevel="0" collapsed="false">
      <c r="B27" s="0" t="n">
        <v>9</v>
      </c>
      <c r="C27" s="0" t="n">
        <v>50000</v>
      </c>
      <c r="D27" s="1" t="n">
        <v>15.2161</v>
      </c>
      <c r="E27" s="4"/>
    </row>
    <row r="28" customFormat="false" ht="15" hidden="false" customHeight="false" outlineLevel="0" collapsed="false">
      <c r="B28" s="0" t="n">
        <v>10</v>
      </c>
      <c r="C28" s="0" t="n">
        <v>50000</v>
      </c>
      <c r="D28" s="1" t="n">
        <v>14.709</v>
      </c>
      <c r="E28" s="4"/>
    </row>
    <row r="30" customFormat="false" ht="15" hidden="false" customHeight="false" outlineLevel="0" collapsed="false">
      <c r="B30" s="0" t="n">
        <v>1</v>
      </c>
      <c r="C30" s="0" t="n">
        <v>100000</v>
      </c>
      <c r="D30" s="1" t="n">
        <v>60.0772</v>
      </c>
    </row>
    <row r="31" customFormat="false" ht="15" hidden="false" customHeight="false" outlineLevel="0" collapsed="false">
      <c r="B31" s="0" t="n">
        <v>2</v>
      </c>
      <c r="C31" s="0" t="n">
        <v>100000</v>
      </c>
    </row>
    <row r="32" customFormat="false" ht="15" hidden="false" customHeight="false" outlineLevel="0" collapsed="false">
      <c r="B32" s="0" t="n">
        <v>3</v>
      </c>
      <c r="C32" s="0" t="n">
        <v>100000</v>
      </c>
    </row>
    <row r="33" customFormat="false" ht="15" hidden="false" customHeight="false" outlineLevel="0" collapsed="false">
      <c r="B33" s="0" t="n">
        <v>4</v>
      </c>
      <c r="C33" s="0" t="n">
        <v>100000</v>
      </c>
    </row>
    <row r="34" customFormat="false" ht="15" hidden="false" customHeight="false" outlineLevel="0" collapsed="false">
      <c r="B34" s="0" t="n">
        <v>5</v>
      </c>
      <c r="C34" s="0" t="n">
        <v>100000</v>
      </c>
    </row>
  </sheetData>
  <mergeCells count="2">
    <mergeCell ref="E8:E17"/>
    <mergeCell ref="E19:E2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ColWidth="8.703125" defaultRowHeight="15" zeroHeight="false" outlineLevelRow="0" outlineLevelCol="0"/>
  <cols>
    <col collapsed="false" customWidth="true" hidden="false" outlineLevel="0" max="2" min="2" style="0" width="12.43"/>
    <col collapsed="false" customWidth="true" hidden="false" outlineLevel="0" max="3" min="3" style="0" width="20"/>
    <col collapsed="false" customWidth="true" hidden="false" outlineLevel="0" max="5" min="5" style="0" width="20.43"/>
    <col collapsed="false" customWidth="true" hidden="false" outlineLevel="0" max="9" min="9" style="0" width="13.14"/>
    <col collapsed="false" customWidth="true" hidden="false" outlineLevel="0" max="11" min="11" style="0" width="20.43"/>
  </cols>
  <sheetData>
    <row r="2" customFormat="false" ht="15" hidden="false" customHeight="false" outlineLevel="0" collapsed="false">
      <c r="B2" s="0" t="s">
        <v>0</v>
      </c>
    </row>
    <row r="6" s="2" customFormat="true" ht="15" hidden="false" customHeight="false" outlineLevel="0" collapsed="false">
      <c r="B6" s="2" t="s">
        <v>5</v>
      </c>
    </row>
    <row r="7" s="2" customFormat="true" ht="15" hidden="false" customHeight="false" outlineLevel="0" collapsed="false">
      <c r="B7" s="2" t="s">
        <v>2</v>
      </c>
      <c r="C7" s="2" t="s">
        <v>6</v>
      </c>
      <c r="D7" s="2" t="s">
        <v>7</v>
      </c>
      <c r="E7" s="2" t="s">
        <v>4</v>
      </c>
      <c r="H7" s="2" t="s">
        <v>2</v>
      </c>
      <c r="I7" s="2" t="s">
        <v>6</v>
      </c>
      <c r="J7" s="2" t="s">
        <v>7</v>
      </c>
      <c r="K7" s="2" t="s">
        <v>4</v>
      </c>
    </row>
    <row r="8" customFormat="false" ht="15" hidden="false" customHeight="false" outlineLevel="0" collapsed="false">
      <c r="B8" s="0" t="n">
        <v>1</v>
      </c>
      <c r="C8" s="0" t="n">
        <v>30000</v>
      </c>
      <c r="D8" s="0" t="n">
        <v>1</v>
      </c>
      <c r="E8" s="6" t="n">
        <v>7.1193</v>
      </c>
      <c r="F8" s="7" t="n">
        <f aca="false">MEDIAN(E8:E17)</f>
        <v>6.95835</v>
      </c>
      <c r="G8" s="6"/>
      <c r="H8" s="6" t="n">
        <v>1</v>
      </c>
      <c r="I8" s="6" t="n">
        <v>30000</v>
      </c>
      <c r="J8" s="6" t="n">
        <v>2</v>
      </c>
      <c r="K8" s="6" t="n">
        <v>8.8092</v>
      </c>
      <c r="L8" s="8" t="n">
        <f aca="false">MEDIAN(K8:K17)</f>
        <v>8.52115</v>
      </c>
    </row>
    <row r="9" customFormat="false" ht="15" hidden="false" customHeight="false" outlineLevel="0" collapsed="false">
      <c r="B9" s="0" t="n">
        <v>2</v>
      </c>
      <c r="C9" s="0" t="n">
        <v>30000</v>
      </c>
      <c r="D9" s="0" t="n">
        <v>1</v>
      </c>
      <c r="E9" s="6" t="n">
        <v>6.8673</v>
      </c>
      <c r="F9" s="7"/>
      <c r="G9" s="6"/>
      <c r="H9" s="6" t="n">
        <v>2</v>
      </c>
      <c r="I9" s="6" t="n">
        <v>30000</v>
      </c>
      <c r="J9" s="6" t="n">
        <v>2</v>
      </c>
      <c r="K9" s="6" t="n">
        <v>7.8726</v>
      </c>
      <c r="L9" s="8"/>
    </row>
    <row r="10" customFormat="false" ht="15" hidden="false" customHeight="false" outlineLevel="0" collapsed="false">
      <c r="B10" s="0" t="n">
        <v>3</v>
      </c>
      <c r="C10" s="0" t="n">
        <v>30000</v>
      </c>
      <c r="D10" s="0" t="n">
        <v>1</v>
      </c>
      <c r="E10" s="6" t="n">
        <v>8.8385</v>
      </c>
      <c r="F10" s="7"/>
      <c r="G10" s="6"/>
      <c r="H10" s="6" t="n">
        <v>3</v>
      </c>
      <c r="I10" s="6" t="n">
        <v>30000</v>
      </c>
      <c r="J10" s="6" t="n">
        <v>2</v>
      </c>
      <c r="K10" s="6" t="n">
        <v>9.027</v>
      </c>
      <c r="L10" s="8"/>
    </row>
    <row r="11" customFormat="false" ht="15" hidden="false" customHeight="false" outlineLevel="0" collapsed="false">
      <c r="B11" s="0" t="n">
        <v>4</v>
      </c>
      <c r="C11" s="0" t="n">
        <v>30000</v>
      </c>
      <c r="D11" s="0" t="n">
        <v>1</v>
      </c>
      <c r="E11" s="6" t="n">
        <v>7.7868</v>
      </c>
      <c r="F11" s="7"/>
      <c r="G11" s="6"/>
      <c r="H11" s="6" t="n">
        <v>4</v>
      </c>
      <c r="I11" s="6" t="n">
        <v>30000</v>
      </c>
      <c r="J11" s="6" t="n">
        <v>2</v>
      </c>
      <c r="K11" s="6" t="n">
        <v>8.1862</v>
      </c>
      <c r="L11" s="8"/>
    </row>
    <row r="12" customFormat="false" ht="15" hidden="false" customHeight="false" outlineLevel="0" collapsed="false">
      <c r="B12" s="0" t="n">
        <v>5</v>
      </c>
      <c r="C12" s="0" t="n">
        <v>30000</v>
      </c>
      <c r="D12" s="0" t="n">
        <v>1</v>
      </c>
      <c r="E12" s="6" t="n">
        <v>6.491</v>
      </c>
      <c r="F12" s="7"/>
      <c r="G12" s="6"/>
      <c r="H12" s="6" t="n">
        <v>5</v>
      </c>
      <c r="I12" s="6" t="n">
        <v>30000</v>
      </c>
      <c r="J12" s="6" t="n">
        <v>2</v>
      </c>
      <c r="K12" s="6" t="n">
        <v>9.018</v>
      </c>
      <c r="L12" s="8"/>
    </row>
    <row r="13" customFormat="false" ht="15" hidden="false" customHeight="false" outlineLevel="0" collapsed="false">
      <c r="B13" s="0" t="n">
        <v>6</v>
      </c>
      <c r="C13" s="0" t="n">
        <v>30000</v>
      </c>
      <c r="D13" s="0" t="n">
        <v>1</v>
      </c>
      <c r="E13" s="6" t="n">
        <v>6.7407</v>
      </c>
      <c r="F13" s="7"/>
      <c r="G13" s="6"/>
      <c r="H13" s="6" t="n">
        <v>6</v>
      </c>
      <c r="I13" s="6" t="n">
        <v>30000</v>
      </c>
      <c r="J13" s="6" t="n">
        <v>2</v>
      </c>
      <c r="K13" s="6" t="n">
        <v>8.2331</v>
      </c>
      <c r="L13" s="8"/>
    </row>
    <row r="14" customFormat="false" ht="15" hidden="false" customHeight="false" outlineLevel="0" collapsed="false">
      <c r="B14" s="0" t="n">
        <v>7</v>
      </c>
      <c r="C14" s="0" t="n">
        <v>30000</v>
      </c>
      <c r="D14" s="0" t="n">
        <v>1</v>
      </c>
      <c r="E14" s="6" t="n">
        <v>8.5508</v>
      </c>
      <c r="F14" s="7"/>
      <c r="G14" s="6"/>
      <c r="H14" s="6" t="n">
        <v>7</v>
      </c>
      <c r="I14" s="6" t="n">
        <v>30000</v>
      </c>
      <c r="J14" s="6" t="n">
        <v>2</v>
      </c>
      <c r="K14" s="6" t="n">
        <v>9.5136</v>
      </c>
      <c r="L14" s="8"/>
    </row>
    <row r="15" customFormat="false" ht="15" hidden="false" customHeight="false" outlineLevel="0" collapsed="false">
      <c r="B15" s="0" t="n">
        <v>8</v>
      </c>
      <c r="C15" s="0" t="n">
        <v>30000</v>
      </c>
      <c r="D15" s="0" t="n">
        <v>1</v>
      </c>
      <c r="E15" s="6" t="n">
        <v>6.837</v>
      </c>
      <c r="F15" s="7"/>
      <c r="G15" s="6"/>
      <c r="H15" s="6" t="n">
        <v>8</v>
      </c>
      <c r="I15" s="6" t="n">
        <v>30000</v>
      </c>
      <c r="J15" s="6" t="n">
        <v>2</v>
      </c>
      <c r="K15" s="6" t="n">
        <v>7.9877</v>
      </c>
      <c r="L15" s="8"/>
    </row>
    <row r="16" customFormat="false" ht="15" hidden="false" customHeight="false" outlineLevel="0" collapsed="false">
      <c r="B16" s="0" t="n">
        <v>9</v>
      </c>
      <c r="C16" s="0" t="n">
        <v>30000</v>
      </c>
      <c r="D16" s="0" t="n">
        <v>1</v>
      </c>
      <c r="E16" s="6" t="n">
        <v>6.5146</v>
      </c>
      <c r="F16" s="7"/>
      <c r="G16" s="6"/>
      <c r="H16" s="6" t="n">
        <v>9</v>
      </c>
      <c r="I16" s="6" t="n">
        <v>30000</v>
      </c>
      <c r="J16" s="6" t="n">
        <v>2</v>
      </c>
      <c r="K16" s="6" t="n">
        <v>9.3715</v>
      </c>
      <c r="L16" s="8"/>
    </row>
    <row r="17" customFormat="false" ht="15" hidden="false" customHeight="false" outlineLevel="0" collapsed="false">
      <c r="B17" s="0" t="n">
        <v>10</v>
      </c>
      <c r="C17" s="0" t="n">
        <v>30000</v>
      </c>
      <c r="D17" s="0" t="n">
        <v>1</v>
      </c>
      <c r="E17" s="6" t="n">
        <v>7.0494</v>
      </c>
      <c r="F17" s="7"/>
      <c r="G17" s="6"/>
      <c r="H17" s="6" t="n">
        <v>10</v>
      </c>
      <c r="I17" s="6" t="n">
        <v>30000</v>
      </c>
      <c r="J17" s="6" t="n">
        <v>2</v>
      </c>
      <c r="K17" s="6" t="n">
        <v>8.0769</v>
      </c>
      <c r="L17" s="8"/>
    </row>
    <row r="19" customFormat="false" ht="15" hidden="false" customHeight="false" outlineLevel="0" collapsed="false">
      <c r="B19" s="0" t="n">
        <v>1</v>
      </c>
      <c r="C19" s="0" t="n">
        <v>50000</v>
      </c>
      <c r="D19" s="0" t="n">
        <v>1</v>
      </c>
      <c r="E19" s="9" t="n">
        <v>20.0418</v>
      </c>
      <c r="F19" s="10" t="n">
        <f aca="false">MEDIAN(E19:E28)</f>
        <v>20.81105</v>
      </c>
      <c r="H19" s="0" t="n">
        <v>1</v>
      </c>
      <c r="I19" s="0" t="n">
        <v>50000</v>
      </c>
      <c r="J19" s="0" t="n">
        <v>2</v>
      </c>
      <c r="K19" s="9" t="n">
        <v>21.4776</v>
      </c>
      <c r="L19" s="8" t="n">
        <f aca="false">MEDIAN(K19:K28)</f>
        <v>22.4328</v>
      </c>
    </row>
    <row r="20" customFormat="false" ht="15" hidden="false" customHeight="false" outlineLevel="0" collapsed="false">
      <c r="B20" s="0" t="n">
        <v>2</v>
      </c>
      <c r="C20" s="0" t="n">
        <v>50000</v>
      </c>
      <c r="D20" s="0" t="n">
        <v>1</v>
      </c>
      <c r="E20" s="9" t="n">
        <v>21.5803</v>
      </c>
      <c r="F20" s="10"/>
      <c r="H20" s="0" t="n">
        <v>2</v>
      </c>
      <c r="I20" s="0" t="n">
        <v>50000</v>
      </c>
      <c r="J20" s="0" t="n">
        <v>2</v>
      </c>
      <c r="K20" s="9" t="n">
        <v>22.4328</v>
      </c>
      <c r="L20" s="8"/>
    </row>
    <row r="21" customFormat="false" ht="15" hidden="false" customHeight="false" outlineLevel="0" collapsed="false">
      <c r="B21" s="0" t="n">
        <v>3</v>
      </c>
      <c r="C21" s="0" t="n">
        <v>50000</v>
      </c>
      <c r="D21" s="0" t="n">
        <v>1</v>
      </c>
      <c r="E21" s="9"/>
      <c r="F21" s="10"/>
      <c r="H21" s="0" t="n">
        <v>3</v>
      </c>
      <c r="I21" s="0" t="n">
        <v>50000</v>
      </c>
      <c r="J21" s="0" t="n">
        <v>2</v>
      </c>
      <c r="K21" s="9" t="n">
        <v>25.5114</v>
      </c>
      <c r="L21" s="8"/>
    </row>
    <row r="22" customFormat="false" ht="15" hidden="false" customHeight="false" outlineLevel="0" collapsed="false">
      <c r="B22" s="0" t="n">
        <v>4</v>
      </c>
      <c r="C22" s="0" t="n">
        <v>50000</v>
      </c>
      <c r="D22" s="0" t="n">
        <v>1</v>
      </c>
      <c r="E22" s="9"/>
      <c r="F22" s="10"/>
      <c r="H22" s="0" t="n">
        <v>4</v>
      </c>
      <c r="I22" s="0" t="n">
        <v>50000</v>
      </c>
      <c r="J22" s="0" t="n">
        <v>2</v>
      </c>
      <c r="K22" s="9"/>
      <c r="L22" s="8"/>
    </row>
    <row r="23" customFormat="false" ht="15" hidden="false" customHeight="false" outlineLevel="0" collapsed="false">
      <c r="B23" s="0" t="n">
        <v>5</v>
      </c>
      <c r="C23" s="0" t="n">
        <v>50000</v>
      </c>
      <c r="D23" s="0" t="n">
        <v>1</v>
      </c>
      <c r="E23" s="9"/>
      <c r="F23" s="10"/>
      <c r="H23" s="0" t="n">
        <v>5</v>
      </c>
      <c r="I23" s="0" t="n">
        <v>50000</v>
      </c>
      <c r="J23" s="0" t="n">
        <v>2</v>
      </c>
      <c r="K23" s="9"/>
      <c r="L23" s="8"/>
    </row>
    <row r="24" customFormat="false" ht="15" hidden="false" customHeight="false" outlineLevel="0" collapsed="false">
      <c r="B24" s="0" t="n">
        <v>6</v>
      </c>
      <c r="C24" s="0" t="n">
        <v>50000</v>
      </c>
      <c r="D24" s="0" t="n">
        <v>1</v>
      </c>
      <c r="E24" s="9"/>
      <c r="F24" s="10"/>
      <c r="H24" s="0" t="n">
        <v>6</v>
      </c>
      <c r="I24" s="0" t="n">
        <v>50000</v>
      </c>
      <c r="J24" s="0" t="n">
        <v>2</v>
      </c>
      <c r="K24" s="9"/>
      <c r="L24" s="8"/>
    </row>
    <row r="25" customFormat="false" ht="15" hidden="false" customHeight="false" outlineLevel="0" collapsed="false">
      <c r="B25" s="0" t="n">
        <v>7</v>
      </c>
      <c r="C25" s="0" t="n">
        <v>50000</v>
      </c>
      <c r="D25" s="0" t="n">
        <v>1</v>
      </c>
      <c r="E25" s="9"/>
      <c r="F25" s="10"/>
      <c r="H25" s="0" t="n">
        <v>7</v>
      </c>
      <c r="I25" s="0" t="n">
        <v>50000</v>
      </c>
      <c r="J25" s="0" t="n">
        <v>2</v>
      </c>
      <c r="K25" s="9"/>
      <c r="L25" s="8"/>
    </row>
    <row r="26" customFormat="false" ht="15" hidden="false" customHeight="false" outlineLevel="0" collapsed="false">
      <c r="B26" s="0" t="n">
        <v>8</v>
      </c>
      <c r="C26" s="0" t="n">
        <v>50000</v>
      </c>
      <c r="D26" s="0" t="n">
        <v>1</v>
      </c>
      <c r="E26" s="9"/>
      <c r="F26" s="10"/>
      <c r="H26" s="0" t="n">
        <v>8</v>
      </c>
      <c r="I26" s="0" t="n">
        <v>50000</v>
      </c>
      <c r="J26" s="0" t="n">
        <v>2</v>
      </c>
      <c r="K26" s="9"/>
      <c r="L26" s="8"/>
    </row>
    <row r="27" customFormat="false" ht="15" hidden="false" customHeight="false" outlineLevel="0" collapsed="false">
      <c r="B27" s="0" t="n">
        <v>9</v>
      </c>
      <c r="C27" s="0" t="n">
        <v>50000</v>
      </c>
      <c r="D27" s="0" t="n">
        <v>1</v>
      </c>
      <c r="E27" s="9"/>
      <c r="F27" s="10"/>
      <c r="H27" s="0" t="n">
        <v>9</v>
      </c>
      <c r="I27" s="0" t="n">
        <v>50000</v>
      </c>
      <c r="J27" s="0" t="n">
        <v>2</v>
      </c>
      <c r="K27" s="9"/>
      <c r="L27" s="8"/>
    </row>
    <row r="28" customFormat="false" ht="15" hidden="false" customHeight="false" outlineLevel="0" collapsed="false">
      <c r="B28" s="0" t="n">
        <v>10</v>
      </c>
      <c r="C28" s="0" t="n">
        <v>50000</v>
      </c>
      <c r="D28" s="0" t="n">
        <v>1</v>
      </c>
      <c r="E28" s="9"/>
      <c r="F28" s="10"/>
      <c r="H28" s="0" t="n">
        <v>10</v>
      </c>
      <c r="I28" s="0" t="n">
        <v>50000</v>
      </c>
      <c r="J28" s="0" t="n">
        <v>2</v>
      </c>
      <c r="K28" s="9"/>
      <c r="L28" s="8"/>
    </row>
    <row r="30" customFormat="false" ht="15" hidden="false" customHeight="false" outlineLevel="0" collapsed="false">
      <c r="B30" s="0" t="n">
        <v>1</v>
      </c>
      <c r="C30" s="0" t="n">
        <v>100000</v>
      </c>
      <c r="D30" s="0" t="n">
        <v>1</v>
      </c>
      <c r="E30" s="9" t="n">
        <v>74.9338</v>
      </c>
      <c r="H30" s="0" t="n">
        <v>1</v>
      </c>
      <c r="I30" s="0" t="n">
        <v>100000</v>
      </c>
      <c r="J30" s="0" t="n">
        <v>2</v>
      </c>
      <c r="K30" s="9" t="n">
        <v>80.194</v>
      </c>
    </row>
    <row r="31" customFormat="false" ht="15" hidden="false" customHeight="false" outlineLevel="0" collapsed="false">
      <c r="B31" s="0" t="n">
        <v>2</v>
      </c>
      <c r="C31" s="0" t="n">
        <v>100000</v>
      </c>
      <c r="D31" s="0" t="n">
        <v>1</v>
      </c>
      <c r="E31" s="9"/>
      <c r="H31" s="0" t="n">
        <v>2</v>
      </c>
      <c r="I31" s="0" t="n">
        <v>100000</v>
      </c>
      <c r="J31" s="0" t="n">
        <v>2</v>
      </c>
      <c r="K31" s="9"/>
    </row>
    <row r="32" customFormat="false" ht="15" hidden="false" customHeight="false" outlineLevel="0" collapsed="false">
      <c r="B32" s="0" t="n">
        <v>3</v>
      </c>
      <c r="C32" s="0" t="n">
        <v>100000</v>
      </c>
      <c r="D32" s="0" t="n">
        <v>1</v>
      </c>
      <c r="E32" s="9"/>
      <c r="H32" s="0" t="n">
        <v>3</v>
      </c>
      <c r="I32" s="0" t="n">
        <v>100000</v>
      </c>
      <c r="J32" s="0" t="n">
        <v>2</v>
      </c>
      <c r="K32" s="9"/>
    </row>
    <row r="33" customFormat="false" ht="15" hidden="false" customHeight="false" outlineLevel="0" collapsed="false">
      <c r="B33" s="0" t="n">
        <v>4</v>
      </c>
      <c r="C33" s="0" t="n">
        <v>100000</v>
      </c>
      <c r="D33" s="0" t="n">
        <v>1</v>
      </c>
      <c r="E33" s="9"/>
      <c r="H33" s="0" t="n">
        <v>4</v>
      </c>
      <c r="I33" s="0" t="n">
        <v>100000</v>
      </c>
      <c r="J33" s="0" t="n">
        <v>2</v>
      </c>
      <c r="K33" s="9"/>
    </row>
    <row r="34" customFormat="false" ht="15" hidden="false" customHeight="false" outlineLevel="0" collapsed="false">
      <c r="B34" s="0" t="n">
        <v>5</v>
      </c>
      <c r="C34" s="0" t="n">
        <v>100000</v>
      </c>
      <c r="D34" s="0" t="n">
        <v>1</v>
      </c>
      <c r="E34" s="9"/>
      <c r="H34" s="0" t="n">
        <v>5</v>
      </c>
      <c r="I34" s="0" t="n">
        <v>100000</v>
      </c>
      <c r="J34" s="0" t="n">
        <v>2</v>
      </c>
      <c r="K34" s="9"/>
    </row>
    <row r="36" customFormat="false" ht="15" hidden="false" customHeight="false" outlineLevel="0" collapsed="false">
      <c r="H36" s="0" t="n">
        <v>1</v>
      </c>
      <c r="I36" s="0" t="n">
        <v>200000</v>
      </c>
      <c r="J36" s="0" t="n">
        <v>2</v>
      </c>
      <c r="K36" s="0" t="n">
        <v>303.3222</v>
      </c>
    </row>
  </sheetData>
  <mergeCells count="4">
    <mergeCell ref="F8:F17"/>
    <mergeCell ref="L8:L17"/>
    <mergeCell ref="F19:F28"/>
    <mergeCell ref="L19:L2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F1048576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W3" activeCellId="0" sqref="W3"/>
    </sheetView>
  </sheetViews>
  <sheetFormatPr defaultColWidth="8.7031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5"/>
    <col collapsed="false" customWidth="true" hidden="false" outlineLevel="0" max="3" min="3" style="0" width="12.71"/>
    <col collapsed="false" customWidth="true" hidden="false" outlineLevel="0" max="4" min="4" style="0" width="20.43"/>
    <col collapsed="false" customWidth="true" hidden="false" outlineLevel="0" max="5" min="5" style="0" width="8.14"/>
    <col collapsed="false" customWidth="true" hidden="false" outlineLevel="0" max="6" min="6" style="0" width="2.71"/>
    <col collapsed="false" customWidth="true" hidden="false" outlineLevel="0" max="7" min="7" style="0" width="12.43"/>
    <col collapsed="false" customWidth="true" hidden="false" outlineLevel="0" max="8" min="8" style="0" width="20"/>
    <col collapsed="false" customWidth="true" hidden="false" outlineLevel="0" max="10" min="10" style="0" width="20.43"/>
    <col collapsed="false" customWidth="true" hidden="false" outlineLevel="0" max="11" min="11" style="11" width="17.12"/>
    <col collapsed="false" customWidth="true" hidden="false" outlineLevel="0" max="13" min="12" style="12" width="9.14"/>
    <col collapsed="false" customWidth="true" hidden="false" outlineLevel="0" max="14" min="14" style="12" width="19.81"/>
    <col collapsed="false" customWidth="true" hidden="false" outlineLevel="0" max="15" min="15" style="0" width="3.71"/>
    <col collapsed="false" customWidth="true" hidden="false" outlineLevel="0" max="17" min="17" style="0" width="13.14"/>
    <col collapsed="false" customWidth="true" hidden="false" outlineLevel="0" max="19" min="19" style="0" width="20.43"/>
    <col collapsed="false" customWidth="true" hidden="false" outlineLevel="0" max="20" min="20" style="11" width="17.12"/>
    <col collapsed="false" customWidth="true" hidden="false" outlineLevel="0" max="22" min="21" style="12" width="9.14"/>
    <col collapsed="false" customWidth="true" hidden="false" outlineLevel="0" max="23" min="23" style="12" width="19.81"/>
    <col collapsed="false" customWidth="true" hidden="false" outlineLevel="0" max="24" min="24" style="0" width="3.57"/>
    <col collapsed="false" customWidth="true" hidden="false" outlineLevel="0" max="26" min="26" style="0" width="13.14"/>
    <col collapsed="false" customWidth="true" hidden="false" outlineLevel="0" max="28" min="28" style="0" width="20.43"/>
    <col collapsed="false" customWidth="true" hidden="false" outlineLevel="0" max="29" min="29" style="11" width="17.12"/>
    <col collapsed="false" customWidth="true" hidden="false" outlineLevel="0" max="31" min="30" style="12" width="9.14"/>
    <col collapsed="false" customWidth="true" hidden="false" outlineLevel="0" max="32" min="32" style="12" width="19.81"/>
  </cols>
  <sheetData>
    <row r="1" s="2" customFormat="true" ht="15" hidden="false" customHeight="false" outlineLevel="0" collapsed="false">
      <c r="B1" s="13" t="s">
        <v>8</v>
      </c>
      <c r="C1" s="13"/>
      <c r="D1" s="13"/>
      <c r="E1" s="14"/>
      <c r="G1" s="15" t="s">
        <v>9</v>
      </c>
      <c r="H1" s="15"/>
      <c r="I1" s="15"/>
      <c r="J1" s="15"/>
      <c r="K1" s="15"/>
      <c r="L1" s="15"/>
      <c r="M1" s="15"/>
      <c r="N1" s="15"/>
      <c r="P1" s="13" t="s">
        <v>9</v>
      </c>
      <c r="Q1" s="13"/>
      <c r="R1" s="13"/>
      <c r="S1" s="13"/>
      <c r="T1" s="13"/>
      <c r="U1" s="13"/>
      <c r="V1" s="16"/>
      <c r="W1" s="15"/>
      <c r="Y1" s="15" t="s">
        <v>9</v>
      </c>
      <c r="Z1" s="15"/>
      <c r="AA1" s="15"/>
      <c r="AB1" s="15"/>
      <c r="AC1" s="15"/>
      <c r="AD1" s="15"/>
      <c r="AE1" s="15"/>
      <c r="AF1" s="15"/>
    </row>
    <row r="2" s="2" customFormat="true" ht="15" hidden="false" customHeight="false" outlineLevel="0" collapsed="false">
      <c r="B2" s="17" t="s">
        <v>10</v>
      </c>
      <c r="C2" s="17" t="s">
        <v>3</v>
      </c>
      <c r="D2" s="18" t="s">
        <v>4</v>
      </c>
      <c r="E2" s="17" t="s">
        <v>11</v>
      </c>
      <c r="G2" s="17" t="s">
        <v>10</v>
      </c>
      <c r="H2" s="17" t="s">
        <v>6</v>
      </c>
      <c r="I2" s="17" t="s">
        <v>7</v>
      </c>
      <c r="J2" s="17" t="s">
        <v>4</v>
      </c>
      <c r="K2" s="19" t="s">
        <v>12</v>
      </c>
      <c r="L2" s="17" t="s">
        <v>11</v>
      </c>
      <c r="M2" s="17" t="s">
        <v>13</v>
      </c>
      <c r="N2" s="17" t="s">
        <v>14</v>
      </c>
      <c r="P2" s="17" t="s">
        <v>10</v>
      </c>
      <c r="Q2" s="17" t="s">
        <v>6</v>
      </c>
      <c r="R2" s="17" t="s">
        <v>7</v>
      </c>
      <c r="S2" s="17" t="s">
        <v>4</v>
      </c>
      <c r="T2" s="19" t="s">
        <v>12</v>
      </c>
      <c r="U2" s="17" t="s">
        <v>11</v>
      </c>
      <c r="V2" s="17" t="s">
        <v>13</v>
      </c>
      <c r="W2" s="17" t="s">
        <v>14</v>
      </c>
      <c r="Y2" s="17" t="s">
        <v>10</v>
      </c>
      <c r="Z2" s="17" t="s">
        <v>6</v>
      </c>
      <c r="AA2" s="17" t="s">
        <v>7</v>
      </c>
      <c r="AB2" s="17" t="s">
        <v>4</v>
      </c>
      <c r="AC2" s="19" t="s">
        <v>12</v>
      </c>
      <c r="AD2" s="17" t="s">
        <v>11</v>
      </c>
      <c r="AE2" s="17" t="s">
        <v>13</v>
      </c>
      <c r="AF2" s="17" t="s">
        <v>14</v>
      </c>
    </row>
    <row r="3" customFormat="false" ht="15" hidden="false" customHeight="false" outlineLevel="0" collapsed="false">
      <c r="B3" s="20" t="n">
        <v>1</v>
      </c>
      <c r="C3" s="20" t="n">
        <v>30000</v>
      </c>
      <c r="D3" s="21" t="n">
        <v>5.2684</v>
      </c>
      <c r="E3" s="22" t="n">
        <f aca="false">MEDIAN(D3:D7)</f>
        <v>5.3269</v>
      </c>
      <c r="G3" s="20" t="n">
        <v>1</v>
      </c>
      <c r="H3" s="20" t="n">
        <v>30000</v>
      </c>
      <c r="I3" s="20" t="n">
        <v>1</v>
      </c>
      <c r="J3" s="23" t="n">
        <v>7.2228</v>
      </c>
      <c r="K3" s="24" t="n">
        <f aca="false">H3/J3</f>
        <v>4153.51387273634</v>
      </c>
      <c r="L3" s="25" t="n">
        <f aca="false">MEDIAN(J3:J7)</f>
        <v>6.9465</v>
      </c>
      <c r="M3" s="25" t="n">
        <f aca="false">E3/L3</f>
        <v>0.766846613402433</v>
      </c>
      <c r="N3" s="25" t="n">
        <f aca="false">AVERAGE(K3:K7)</f>
        <v>4227.43985612083</v>
      </c>
      <c r="P3" s="20" t="n">
        <v>1</v>
      </c>
      <c r="Q3" s="20" t="n">
        <v>30000</v>
      </c>
      <c r="R3" s="20" t="n">
        <v>2</v>
      </c>
      <c r="S3" s="23" t="n">
        <v>4.3132</v>
      </c>
      <c r="T3" s="24" t="n">
        <f aca="false">Q3/S3</f>
        <v>6955.39274784383</v>
      </c>
      <c r="U3" s="26" t="n">
        <f aca="false">MEDIAN(S3:S7)</f>
        <v>4.3132</v>
      </c>
      <c r="V3" s="25" t="n">
        <f aca="false">E3/U3</f>
        <v>1.23502272094964</v>
      </c>
      <c r="W3" s="25" t="n">
        <f aca="false">AVERAGE(T3:T7)</f>
        <v>7141.36289205182</v>
      </c>
      <c r="Y3" s="20" t="n">
        <v>1</v>
      </c>
      <c r="Z3" s="20" t="n">
        <v>30000</v>
      </c>
      <c r="AA3" s="20" t="n">
        <v>3</v>
      </c>
      <c r="AB3" s="23" t="n">
        <v>4.0883</v>
      </c>
      <c r="AC3" s="24" t="n">
        <f aca="false">Z3/AB3</f>
        <v>7338.01335518431</v>
      </c>
      <c r="AD3" s="26" t="n">
        <f aca="false">MEDIAN(AB3:AB7)</f>
        <v>3.4293</v>
      </c>
      <c r="AE3" s="25" t="n">
        <f aca="false">E3/AD3</f>
        <v>1.55334907998717</v>
      </c>
      <c r="AF3" s="25" t="n">
        <f aca="false">AVERAGE(AC3:AC7)</f>
        <v>8898.07479344735</v>
      </c>
    </row>
    <row r="4" customFormat="false" ht="15" hidden="false" customHeight="false" outlineLevel="0" collapsed="false">
      <c r="B4" s="20" t="n">
        <v>2</v>
      </c>
      <c r="C4" s="20" t="n">
        <v>30000</v>
      </c>
      <c r="D4" s="21" t="n">
        <v>5.2801</v>
      </c>
      <c r="E4" s="22"/>
      <c r="G4" s="20" t="n">
        <v>2</v>
      </c>
      <c r="H4" s="20" t="n">
        <v>30000</v>
      </c>
      <c r="I4" s="20" t="n">
        <v>1</v>
      </c>
      <c r="J4" s="23" t="n">
        <v>8.2566</v>
      </c>
      <c r="K4" s="24" t="n">
        <f aca="false">H4/J4</f>
        <v>3633.45687086694</v>
      </c>
      <c r="L4" s="25"/>
      <c r="M4" s="25"/>
      <c r="N4" s="25"/>
      <c r="P4" s="20" t="n">
        <v>2</v>
      </c>
      <c r="Q4" s="20" t="n">
        <v>30000</v>
      </c>
      <c r="R4" s="20" t="n">
        <v>2</v>
      </c>
      <c r="S4" s="23" t="n">
        <v>3.5469</v>
      </c>
      <c r="T4" s="24" t="n">
        <f aca="false">Q4/S4</f>
        <v>8458.09016324114</v>
      </c>
      <c r="U4" s="26"/>
      <c r="V4" s="25"/>
      <c r="W4" s="25"/>
      <c r="Y4" s="20" t="n">
        <v>2</v>
      </c>
      <c r="Z4" s="20" t="n">
        <v>30000</v>
      </c>
      <c r="AA4" s="20" t="n">
        <v>3</v>
      </c>
      <c r="AB4" s="23" t="n">
        <v>3.1289</v>
      </c>
      <c r="AC4" s="24" t="n">
        <f aca="false">Z4/AB4</f>
        <v>9588.03413340152</v>
      </c>
      <c r="AD4" s="26"/>
      <c r="AE4" s="25"/>
      <c r="AF4" s="25"/>
    </row>
    <row r="5" customFormat="false" ht="15" hidden="false" customHeight="false" outlineLevel="0" collapsed="false">
      <c r="B5" s="20" t="n">
        <v>3</v>
      </c>
      <c r="C5" s="20" t="n">
        <v>30000</v>
      </c>
      <c r="D5" s="21" t="n">
        <v>5.5399</v>
      </c>
      <c r="E5" s="22"/>
      <c r="G5" s="20" t="n">
        <v>3</v>
      </c>
      <c r="H5" s="20" t="n">
        <v>30000</v>
      </c>
      <c r="I5" s="20" t="n">
        <v>1</v>
      </c>
      <c r="J5" s="23" t="n">
        <v>6.5422</v>
      </c>
      <c r="K5" s="24" t="n">
        <f aca="false">H5/J5</f>
        <v>4585.61340221944</v>
      </c>
      <c r="L5" s="25"/>
      <c r="M5" s="25"/>
      <c r="N5" s="25"/>
      <c r="P5" s="20" t="n">
        <v>3</v>
      </c>
      <c r="Q5" s="20" t="n">
        <v>30000</v>
      </c>
      <c r="R5" s="20" t="n">
        <v>2</v>
      </c>
      <c r="S5" s="23" t="n">
        <v>4.6553</v>
      </c>
      <c r="T5" s="24" t="n">
        <f aca="false">Q5/S5</f>
        <v>6444.26782377076</v>
      </c>
      <c r="U5" s="26"/>
      <c r="V5" s="25"/>
      <c r="W5" s="25"/>
      <c r="Y5" s="20" t="n">
        <v>3</v>
      </c>
      <c r="Z5" s="20" t="n">
        <v>30000</v>
      </c>
      <c r="AA5" s="20" t="n">
        <v>3</v>
      </c>
      <c r="AB5" s="23" t="n">
        <v>2.7504</v>
      </c>
      <c r="AC5" s="24" t="n">
        <f aca="false">Z5/AB5</f>
        <v>10907.5043630017</v>
      </c>
      <c r="AD5" s="26"/>
      <c r="AE5" s="25"/>
      <c r="AF5" s="25"/>
    </row>
    <row r="6" customFormat="false" ht="15" hidden="false" customHeight="false" outlineLevel="0" collapsed="false">
      <c r="B6" s="20" t="n">
        <v>4</v>
      </c>
      <c r="C6" s="20" t="n">
        <v>30000</v>
      </c>
      <c r="D6" s="21" t="n">
        <v>5.3269</v>
      </c>
      <c r="E6" s="22"/>
      <c r="G6" s="20" t="n">
        <v>4</v>
      </c>
      <c r="H6" s="20" t="n">
        <v>30000</v>
      </c>
      <c r="I6" s="20" t="n">
        <v>1</v>
      </c>
      <c r="J6" s="23" t="n">
        <v>6.9465</v>
      </c>
      <c r="K6" s="24" t="n">
        <f aca="false">H6/J6</f>
        <v>4318.72165838912</v>
      </c>
      <c r="L6" s="25"/>
      <c r="M6" s="25"/>
      <c r="N6" s="25"/>
      <c r="P6" s="20" t="n">
        <v>4</v>
      </c>
      <c r="Q6" s="20" t="n">
        <v>30000</v>
      </c>
      <c r="R6" s="20" t="n">
        <v>2</v>
      </c>
      <c r="S6" s="23" t="n">
        <v>4.7307</v>
      </c>
      <c r="T6" s="24" t="n">
        <f aca="false">Q6/S6</f>
        <v>6341.55621789587</v>
      </c>
      <c r="U6" s="26"/>
      <c r="V6" s="25"/>
      <c r="W6" s="25"/>
      <c r="Y6" s="20" t="n">
        <v>4</v>
      </c>
      <c r="Z6" s="20" t="n">
        <v>30000</v>
      </c>
      <c r="AA6" s="20" t="n">
        <v>3</v>
      </c>
      <c r="AB6" s="23" t="n">
        <v>3.4293</v>
      </c>
      <c r="AC6" s="24" t="n">
        <f aca="false">Z6/AB6</f>
        <v>8748.14102003324</v>
      </c>
      <c r="AD6" s="26"/>
      <c r="AE6" s="25"/>
      <c r="AF6" s="25"/>
    </row>
    <row r="7" customFormat="false" ht="15" hidden="false" customHeight="false" outlineLevel="0" collapsed="false">
      <c r="B7" s="20" t="n">
        <v>5</v>
      </c>
      <c r="C7" s="20" t="n">
        <v>30000</v>
      </c>
      <c r="D7" s="21" t="n">
        <v>5.6285</v>
      </c>
      <c r="E7" s="22"/>
      <c r="G7" s="20" t="n">
        <v>5</v>
      </c>
      <c r="H7" s="20" t="n">
        <v>30000</v>
      </c>
      <c r="I7" s="20" t="n">
        <v>1</v>
      </c>
      <c r="J7" s="23" t="n">
        <v>6.7478</v>
      </c>
      <c r="K7" s="24" t="n">
        <f aca="false">H7/J7</f>
        <v>4445.89347639231</v>
      </c>
      <c r="L7" s="25"/>
      <c r="M7" s="25"/>
      <c r="N7" s="25"/>
      <c r="P7" s="20" t="n">
        <v>5</v>
      </c>
      <c r="Q7" s="20" t="n">
        <v>30000</v>
      </c>
      <c r="R7" s="20" t="n">
        <v>2</v>
      </c>
      <c r="S7" s="23" t="n">
        <v>3.996</v>
      </c>
      <c r="T7" s="24" t="n">
        <f aca="false">Q7/S7</f>
        <v>7507.50750750751</v>
      </c>
      <c r="U7" s="26"/>
      <c r="V7" s="25"/>
      <c r="W7" s="25"/>
      <c r="Y7" s="20" t="n">
        <v>5</v>
      </c>
      <c r="Z7" s="20" t="n">
        <v>30000</v>
      </c>
      <c r="AA7" s="20" t="n">
        <v>3</v>
      </c>
      <c r="AB7" s="23" t="n">
        <v>3.7933</v>
      </c>
      <c r="AC7" s="24" t="n">
        <f aca="false">Z7/AB7</f>
        <v>7908.68109561595</v>
      </c>
      <c r="AD7" s="26"/>
      <c r="AE7" s="25"/>
      <c r="AF7" s="25"/>
    </row>
    <row r="8" customFormat="false" ht="15" hidden="false" customHeight="false" outlineLevel="0" collapsed="false">
      <c r="D8" s="1"/>
      <c r="E8" s="5"/>
      <c r="J8" s="6"/>
      <c r="K8" s="27"/>
      <c r="T8" s="27"/>
      <c r="AC8" s="27"/>
    </row>
    <row r="9" customFormat="false" ht="15" hidden="false" customHeight="false" outlineLevel="0" collapsed="false">
      <c r="B9" s="20" t="n">
        <v>1</v>
      </c>
      <c r="C9" s="20" t="n">
        <v>50000</v>
      </c>
      <c r="D9" s="21" t="n">
        <v>14.6597</v>
      </c>
      <c r="E9" s="22" t="n">
        <f aca="false">MEDIAN(D9:D13)</f>
        <v>13.7445</v>
      </c>
      <c r="G9" s="23" t="n">
        <v>1</v>
      </c>
      <c r="H9" s="23" t="n">
        <v>50000</v>
      </c>
      <c r="I9" s="23" t="n">
        <v>1</v>
      </c>
      <c r="J9" s="23" t="n">
        <v>19.4335</v>
      </c>
      <c r="K9" s="28" t="n">
        <f aca="false">H9/J9</f>
        <v>2572.8767334757</v>
      </c>
      <c r="L9" s="29" t="n">
        <f aca="false">MEDIAN(J9:J13)</f>
        <v>18.836</v>
      </c>
      <c r="M9" s="29" t="n">
        <f aca="false">E9/L9</f>
        <v>0.729693140794224</v>
      </c>
      <c r="N9" s="29" t="n">
        <f aca="false">AVERAGE(K9:K13)</f>
        <v>2669.03023543917</v>
      </c>
      <c r="O9" s="6"/>
      <c r="P9" s="23" t="n">
        <v>1</v>
      </c>
      <c r="Q9" s="23" t="n">
        <v>50000</v>
      </c>
      <c r="R9" s="23" t="n">
        <v>2</v>
      </c>
      <c r="S9" s="23" t="n">
        <v>11.7574</v>
      </c>
      <c r="T9" s="28" t="n">
        <f aca="false">Q9/S9</f>
        <v>4252.64088999269</v>
      </c>
      <c r="U9" s="30" t="n">
        <f aca="false">MEDIAN(S9:S13)</f>
        <v>11.7574</v>
      </c>
      <c r="V9" s="29" t="n">
        <f aca="false">E9/U9</f>
        <v>1.16900845425009</v>
      </c>
      <c r="W9" s="29" t="n">
        <f aca="false">AVERAGE(T9:T13)</f>
        <v>4282.87261738368</v>
      </c>
      <c r="X9" s="6"/>
      <c r="Y9" s="23" t="n">
        <v>1</v>
      </c>
      <c r="Z9" s="23" t="n">
        <v>50000</v>
      </c>
      <c r="AA9" s="23" t="n">
        <v>3</v>
      </c>
      <c r="AB9" s="23" t="n">
        <v>9.3026</v>
      </c>
      <c r="AC9" s="28" t="n">
        <f aca="false">Z9/AB9</f>
        <v>5374.84144217746</v>
      </c>
      <c r="AD9" s="30" t="n">
        <f aca="false">MEDIAN(AB9:AB13)</f>
        <v>9.3026</v>
      </c>
      <c r="AE9" s="29" t="n">
        <f aca="false">E9/AD9</f>
        <v>1.47749016404016</v>
      </c>
      <c r="AF9" s="29" t="n">
        <f aca="false">AVERAGE(AC9:AC13)</f>
        <v>4323.75679733572</v>
      </c>
    </row>
    <row r="10" customFormat="false" ht="15" hidden="false" customHeight="false" outlineLevel="0" collapsed="false">
      <c r="B10" s="20" t="n">
        <v>2</v>
      </c>
      <c r="C10" s="20" t="n">
        <v>50000</v>
      </c>
      <c r="D10" s="21" t="n">
        <v>13.7445</v>
      </c>
      <c r="E10" s="22"/>
      <c r="G10" s="23" t="n">
        <v>2</v>
      </c>
      <c r="H10" s="23" t="n">
        <v>50000</v>
      </c>
      <c r="I10" s="23" t="n">
        <v>1</v>
      </c>
      <c r="J10" s="23" t="n">
        <v>19.1255</v>
      </c>
      <c r="K10" s="28" t="n">
        <f aca="false">H10/J10</f>
        <v>2614.3107369742</v>
      </c>
      <c r="L10" s="29"/>
      <c r="M10" s="29"/>
      <c r="N10" s="29"/>
      <c r="O10" s="6"/>
      <c r="P10" s="23" t="n">
        <v>2</v>
      </c>
      <c r="Q10" s="23" t="n">
        <v>50000</v>
      </c>
      <c r="R10" s="23" t="n">
        <v>2</v>
      </c>
      <c r="S10" s="23" t="n">
        <v>11.7604</v>
      </c>
      <c r="T10" s="28" t="n">
        <f aca="false">Q10/S10</f>
        <v>4251.55606952144</v>
      </c>
      <c r="U10" s="30"/>
      <c r="V10" s="29"/>
      <c r="W10" s="29"/>
      <c r="X10" s="6"/>
      <c r="Y10" s="23" t="n">
        <v>2</v>
      </c>
      <c r="Z10" s="23" t="n">
        <v>50000</v>
      </c>
      <c r="AA10" s="23" t="n">
        <v>3</v>
      </c>
      <c r="AB10" s="23" t="n">
        <v>9.2287</v>
      </c>
      <c r="AC10" s="28" t="n">
        <f aca="false">Z10/AB10</f>
        <v>5417.88117503007</v>
      </c>
      <c r="AD10" s="30"/>
      <c r="AE10" s="29"/>
      <c r="AF10" s="29"/>
    </row>
    <row r="11" customFormat="false" ht="15" hidden="false" customHeight="false" outlineLevel="0" collapsed="false">
      <c r="B11" s="20" t="n">
        <v>3</v>
      </c>
      <c r="C11" s="20" t="n">
        <v>50000</v>
      </c>
      <c r="D11" s="21" t="n">
        <v>13.372</v>
      </c>
      <c r="E11" s="22"/>
      <c r="G11" s="23" t="n">
        <v>3</v>
      </c>
      <c r="H11" s="23" t="n">
        <v>50000</v>
      </c>
      <c r="I11" s="23" t="n">
        <v>1</v>
      </c>
      <c r="J11" s="23" t="n">
        <v>18.836</v>
      </c>
      <c r="K11" s="28" t="n">
        <f aca="false">H11/J11</f>
        <v>2654.49139944787</v>
      </c>
      <c r="L11" s="29"/>
      <c r="M11" s="29"/>
      <c r="N11" s="29"/>
      <c r="O11" s="6"/>
      <c r="P11" s="23" t="n">
        <v>3</v>
      </c>
      <c r="Q11" s="23" t="n">
        <v>50000</v>
      </c>
      <c r="R11" s="23" t="n">
        <v>2</v>
      </c>
      <c r="S11" s="23" t="n">
        <v>11.0048</v>
      </c>
      <c r="T11" s="28" t="n">
        <f aca="false">Q11/S11</f>
        <v>4543.4719395173</v>
      </c>
      <c r="U11" s="30"/>
      <c r="V11" s="29"/>
      <c r="W11" s="29"/>
      <c r="X11" s="6"/>
      <c r="Y11" s="23" t="n">
        <v>3</v>
      </c>
      <c r="Z11" s="23" t="n">
        <v>50000</v>
      </c>
      <c r="AA11" s="23" t="n">
        <v>3</v>
      </c>
      <c r="AB11" s="23" t="n">
        <v>8.2744</v>
      </c>
      <c r="AC11" s="28" t="n">
        <f aca="false">Z11/AB11</f>
        <v>6042.73421637823</v>
      </c>
      <c r="AD11" s="30"/>
      <c r="AE11" s="29"/>
      <c r="AF11" s="29"/>
    </row>
    <row r="12" customFormat="false" ht="15" hidden="false" customHeight="false" outlineLevel="0" collapsed="false">
      <c r="B12" s="20" t="n">
        <v>4</v>
      </c>
      <c r="C12" s="20" t="n">
        <v>50000</v>
      </c>
      <c r="D12" s="21" t="n">
        <v>16.4996</v>
      </c>
      <c r="E12" s="22"/>
      <c r="G12" s="23" t="n">
        <v>4</v>
      </c>
      <c r="H12" s="23" t="n">
        <v>50000</v>
      </c>
      <c r="I12" s="23" t="n">
        <v>1</v>
      </c>
      <c r="J12" s="23" t="n">
        <v>17.6007</v>
      </c>
      <c r="K12" s="28" t="n">
        <f aca="false">H12/J12</f>
        <v>2840.79610470038</v>
      </c>
      <c r="L12" s="29"/>
      <c r="M12" s="29"/>
      <c r="N12" s="29"/>
      <c r="O12" s="6"/>
      <c r="P12" s="23" t="n">
        <v>4</v>
      </c>
      <c r="Q12" s="23" t="n">
        <v>50000</v>
      </c>
      <c r="R12" s="23" t="n">
        <v>2</v>
      </c>
      <c r="S12" s="23" t="n">
        <v>12.4687</v>
      </c>
      <c r="T12" s="28" t="n">
        <f aca="false">Q12/S12</f>
        <v>4010.04114302213</v>
      </c>
      <c r="U12" s="30"/>
      <c r="V12" s="29"/>
      <c r="W12" s="29"/>
      <c r="X12" s="6"/>
      <c r="Y12" s="23" t="n">
        <v>4</v>
      </c>
      <c r="Z12" s="23" t="n">
        <v>50000</v>
      </c>
      <c r="AA12" s="23" t="n">
        <v>3</v>
      </c>
      <c r="AB12" s="23" t="n">
        <v>10.4541</v>
      </c>
      <c r="AC12" s="28" t="n">
        <f aca="false">Z12/AB12</f>
        <v>4782.81248505371</v>
      </c>
      <c r="AD12" s="30"/>
      <c r="AE12" s="29"/>
      <c r="AF12" s="29"/>
    </row>
    <row r="13" customFormat="false" ht="15" hidden="false" customHeight="false" outlineLevel="0" collapsed="false">
      <c r="B13" s="20" t="n">
        <v>5</v>
      </c>
      <c r="C13" s="20" t="n">
        <v>50000</v>
      </c>
      <c r="D13" s="21" t="n">
        <v>13.5593</v>
      </c>
      <c r="E13" s="22"/>
      <c r="G13" s="23" t="n">
        <v>5</v>
      </c>
      <c r="H13" s="23" t="n">
        <v>50000</v>
      </c>
      <c r="I13" s="23" t="n">
        <v>1</v>
      </c>
      <c r="J13" s="23" t="n">
        <v>18.7781</v>
      </c>
      <c r="K13" s="28" t="n">
        <f aca="false">H13/J13</f>
        <v>2662.67620259771</v>
      </c>
      <c r="L13" s="29"/>
      <c r="M13" s="29"/>
      <c r="N13" s="29"/>
      <c r="O13" s="6"/>
      <c r="P13" s="23" t="n">
        <v>5</v>
      </c>
      <c r="Q13" s="23" t="n">
        <v>50000</v>
      </c>
      <c r="R13" s="23" t="n">
        <v>2</v>
      </c>
      <c r="S13" s="23" t="n">
        <v>11.4767</v>
      </c>
      <c r="T13" s="28" t="n">
        <f aca="false">Q13/S13</f>
        <v>4356.65304486481</v>
      </c>
      <c r="U13" s="30"/>
      <c r="V13" s="29"/>
      <c r="W13" s="29"/>
      <c r="X13" s="6"/>
      <c r="Y13" s="23" t="n">
        <v>5</v>
      </c>
      <c r="Z13" s="23" t="n">
        <v>50000</v>
      </c>
      <c r="AA13" s="23" t="n">
        <v>3</v>
      </c>
      <c r="AB13" s="31" t="n">
        <v>97150</v>
      </c>
      <c r="AC13" s="28" t="n">
        <f aca="false">Z13/AB13</f>
        <v>0.514668039114771</v>
      </c>
      <c r="AD13" s="30"/>
      <c r="AE13" s="29"/>
      <c r="AF13" s="29"/>
    </row>
    <row r="14" customFormat="false" ht="15" hidden="false" customHeight="false" outlineLevel="0" collapsed="false">
      <c r="G14" s="6"/>
      <c r="H14" s="6"/>
      <c r="I14" s="6"/>
      <c r="J14" s="6"/>
      <c r="K14" s="27"/>
      <c r="L14" s="32"/>
      <c r="M14" s="32"/>
      <c r="N14" s="32"/>
      <c r="O14" s="6"/>
      <c r="P14" s="6"/>
      <c r="Q14" s="6"/>
      <c r="R14" s="6"/>
      <c r="S14" s="6"/>
      <c r="T14" s="27"/>
      <c r="U14" s="32"/>
      <c r="V14" s="32"/>
      <c r="W14" s="32"/>
      <c r="X14" s="6"/>
      <c r="Y14" s="6"/>
      <c r="Z14" s="6"/>
      <c r="AA14" s="6"/>
      <c r="AB14" s="6"/>
      <c r="AC14" s="27"/>
      <c r="AD14" s="32"/>
      <c r="AE14" s="32"/>
      <c r="AF14" s="32"/>
    </row>
    <row r="15" customFormat="false" ht="15" hidden="false" customHeight="false" outlineLevel="0" collapsed="false">
      <c r="B15" s="20" t="n">
        <v>1</v>
      </c>
      <c r="C15" s="20" t="n">
        <v>100000</v>
      </c>
      <c r="D15" s="21" t="n">
        <v>60.0772</v>
      </c>
      <c r="E15" s="33" t="n">
        <f aca="false">MEDIAN(D15:D19)</f>
        <v>58.9449</v>
      </c>
      <c r="G15" s="23" t="n">
        <v>1</v>
      </c>
      <c r="H15" s="23" t="n">
        <v>100000</v>
      </c>
      <c r="I15" s="23" t="n">
        <v>1</v>
      </c>
      <c r="J15" s="23" t="n">
        <v>66.2914</v>
      </c>
      <c r="K15" s="28" t="n">
        <f aca="false">H15/J15</f>
        <v>1508.4912975137</v>
      </c>
      <c r="L15" s="30" t="n">
        <f aca="false">MEDIAN(J15:J19)</f>
        <v>66.5396</v>
      </c>
      <c r="M15" s="30" t="n">
        <f aca="false">E15/L15</f>
        <v>0.885861952882194</v>
      </c>
      <c r="N15" s="30" t="n">
        <f aca="false">AVERAGE(K15:K19)</f>
        <v>1507.29052676645</v>
      </c>
      <c r="O15" s="6"/>
      <c r="P15" s="23" t="n">
        <v>1</v>
      </c>
      <c r="Q15" s="23" t="n">
        <v>100000</v>
      </c>
      <c r="R15" s="23" t="n">
        <v>2</v>
      </c>
      <c r="S15" s="23" t="n">
        <v>39.939</v>
      </c>
      <c r="T15" s="28" t="n">
        <f aca="false">Q15/S15</f>
        <v>2503.81832294249</v>
      </c>
      <c r="U15" s="30" t="n">
        <f aca="false">MEDIAN(S15:S19)</f>
        <v>39.7638</v>
      </c>
      <c r="V15" s="30" t="n">
        <f aca="false">E15/U15</f>
        <v>1.48237592986586</v>
      </c>
      <c r="W15" s="30" t="n">
        <f aca="false">AVERAGE(T15:T19)</f>
        <v>2523.97327891577</v>
      </c>
      <c r="X15" s="6"/>
      <c r="Y15" s="23" t="n">
        <v>1</v>
      </c>
      <c r="Z15" s="23" t="n">
        <v>100000</v>
      </c>
      <c r="AA15" s="23" t="n">
        <v>3</v>
      </c>
      <c r="AB15" s="23" t="n">
        <v>31.611</v>
      </c>
      <c r="AC15" s="28" t="n">
        <f aca="false">Z15/AB15</f>
        <v>3163.45575907121</v>
      </c>
      <c r="AD15" s="30" t="n">
        <f aca="false">MEDIAN(AB15:AB19)</f>
        <v>32.3672</v>
      </c>
      <c r="AE15" s="30" t="n">
        <f aca="false">E15/AD15</f>
        <v>1.82113065078227</v>
      </c>
      <c r="AF15" s="30" t="n">
        <f aca="false">AVERAGE(AC15:AC19)</f>
        <v>3083.11934241733</v>
      </c>
    </row>
    <row r="16" customFormat="false" ht="15" hidden="false" customHeight="false" outlineLevel="0" collapsed="false">
      <c r="B16" s="20" t="n">
        <v>2</v>
      </c>
      <c r="C16" s="20" t="n">
        <v>100000</v>
      </c>
      <c r="D16" s="21" t="n">
        <v>59.4289</v>
      </c>
      <c r="E16" s="33"/>
      <c r="G16" s="23" t="n">
        <v>2</v>
      </c>
      <c r="H16" s="23" t="n">
        <v>100000</v>
      </c>
      <c r="I16" s="23" t="n">
        <v>1</v>
      </c>
      <c r="J16" s="23" t="n">
        <v>64.2102</v>
      </c>
      <c r="K16" s="28" t="n">
        <f aca="false">H16/J16</f>
        <v>1557.38496375965</v>
      </c>
      <c r="L16" s="30"/>
      <c r="M16" s="30"/>
      <c r="N16" s="30"/>
      <c r="O16" s="6"/>
      <c r="P16" s="23" t="n">
        <v>2</v>
      </c>
      <c r="Q16" s="23" t="n">
        <v>100000</v>
      </c>
      <c r="R16" s="23" t="n">
        <v>2</v>
      </c>
      <c r="S16" s="23" t="n">
        <v>41.0637</v>
      </c>
      <c r="T16" s="28" t="n">
        <f aca="false">Q16/S16</f>
        <v>2435.24085749701</v>
      </c>
      <c r="U16" s="30"/>
      <c r="V16" s="30"/>
      <c r="W16" s="30"/>
      <c r="X16" s="6"/>
      <c r="Y16" s="23" t="n">
        <v>2</v>
      </c>
      <c r="Z16" s="23" t="n">
        <v>100000</v>
      </c>
      <c r="AA16" s="23" t="n">
        <v>3</v>
      </c>
      <c r="AB16" s="23" t="n">
        <v>32.0403</v>
      </c>
      <c r="AC16" s="28" t="n">
        <f aca="false">Z16/AB16</f>
        <v>3121.06940322032</v>
      </c>
      <c r="AD16" s="30"/>
      <c r="AE16" s="30"/>
      <c r="AF16" s="30"/>
    </row>
    <row r="17" customFormat="false" ht="15" hidden="false" customHeight="false" outlineLevel="0" collapsed="false">
      <c r="B17" s="20" t="n">
        <v>3</v>
      </c>
      <c r="C17" s="20" t="n">
        <v>100000</v>
      </c>
      <c r="D17" s="21" t="n">
        <v>53.9819</v>
      </c>
      <c r="E17" s="33"/>
      <c r="G17" s="23" t="n">
        <v>3</v>
      </c>
      <c r="H17" s="23" t="n">
        <v>100000</v>
      </c>
      <c r="I17" s="23" t="n">
        <v>1</v>
      </c>
      <c r="J17" s="23" t="n">
        <v>66.5396</v>
      </c>
      <c r="K17" s="28" t="n">
        <f aca="false">H17/J17</f>
        <v>1502.86445966011</v>
      </c>
      <c r="L17" s="30"/>
      <c r="M17" s="30"/>
      <c r="N17" s="30"/>
      <c r="O17" s="6"/>
      <c r="P17" s="23" t="n">
        <v>3</v>
      </c>
      <c r="Q17" s="23" t="n">
        <v>100000</v>
      </c>
      <c r="R17" s="23" t="n">
        <v>2</v>
      </c>
      <c r="S17" s="23" t="n">
        <v>38.9538</v>
      </c>
      <c r="T17" s="28" t="n">
        <f aca="false">Q17/S17</f>
        <v>2567.14364195534</v>
      </c>
      <c r="U17" s="30"/>
      <c r="V17" s="30"/>
      <c r="W17" s="30"/>
      <c r="X17" s="6"/>
      <c r="Y17" s="23" t="n">
        <v>3</v>
      </c>
      <c r="Z17" s="23" t="n">
        <v>100000</v>
      </c>
      <c r="AA17" s="23" t="n">
        <v>3</v>
      </c>
      <c r="AB17" s="23" t="n">
        <v>32.405</v>
      </c>
      <c r="AC17" s="28" t="n">
        <f aca="false">Z17/AB17</f>
        <v>3085.94352723345</v>
      </c>
      <c r="AD17" s="30"/>
      <c r="AE17" s="30"/>
      <c r="AF17" s="30"/>
    </row>
    <row r="18" customFormat="false" ht="15" hidden="false" customHeight="false" outlineLevel="0" collapsed="false">
      <c r="B18" s="20" t="n">
        <v>4</v>
      </c>
      <c r="C18" s="20" t="n">
        <v>100000</v>
      </c>
      <c r="D18" s="21" t="n">
        <v>58.9449</v>
      </c>
      <c r="E18" s="33"/>
      <c r="G18" s="23" t="n">
        <v>4</v>
      </c>
      <c r="H18" s="23" t="n">
        <v>100000</v>
      </c>
      <c r="I18" s="23" t="n">
        <v>1</v>
      </c>
      <c r="J18" s="23" t="n">
        <v>67.4226</v>
      </c>
      <c r="K18" s="28" t="n">
        <f aca="false">H18/J18</f>
        <v>1483.18219706745</v>
      </c>
      <c r="L18" s="30"/>
      <c r="M18" s="30"/>
      <c r="N18" s="30"/>
      <c r="O18" s="6"/>
      <c r="P18" s="23" t="n">
        <v>4</v>
      </c>
      <c r="Q18" s="23" t="n">
        <v>100000</v>
      </c>
      <c r="R18" s="23" t="n">
        <v>2</v>
      </c>
      <c r="S18" s="23" t="n">
        <v>38.4791</v>
      </c>
      <c r="T18" s="28" t="n">
        <f aca="false">Q18/S18</f>
        <v>2598.81338180987</v>
      </c>
      <c r="U18" s="30"/>
      <c r="V18" s="30"/>
      <c r="W18" s="30"/>
      <c r="X18" s="6"/>
      <c r="Y18" s="23" t="n">
        <v>4</v>
      </c>
      <c r="Z18" s="23" t="n">
        <v>100000</v>
      </c>
      <c r="AA18" s="23" t="n">
        <v>3</v>
      </c>
      <c r="AB18" s="23" t="n">
        <v>32.3672</v>
      </c>
      <c r="AC18" s="28" t="n">
        <f aca="false">Z18/AB18</f>
        <v>3089.54744309054</v>
      </c>
      <c r="AD18" s="30"/>
      <c r="AE18" s="30"/>
      <c r="AF18" s="30"/>
    </row>
    <row r="19" customFormat="false" ht="15" hidden="false" customHeight="false" outlineLevel="0" collapsed="false">
      <c r="B19" s="20" t="n">
        <v>5</v>
      </c>
      <c r="C19" s="20" t="n">
        <v>100000</v>
      </c>
      <c r="D19" s="21" t="n">
        <v>53.3631</v>
      </c>
      <c r="E19" s="33"/>
      <c r="G19" s="23" t="n">
        <v>5</v>
      </c>
      <c r="H19" s="23" t="n">
        <v>100000</v>
      </c>
      <c r="I19" s="23" t="n">
        <v>1</v>
      </c>
      <c r="J19" s="23" t="n">
        <v>67.3614</v>
      </c>
      <c r="K19" s="28" t="n">
        <f aca="false">H19/J19</f>
        <v>1484.52971583132</v>
      </c>
      <c r="L19" s="30"/>
      <c r="M19" s="30"/>
      <c r="N19" s="30"/>
      <c r="O19" s="6"/>
      <c r="P19" s="23" t="n">
        <v>5</v>
      </c>
      <c r="Q19" s="23" t="n">
        <v>100000</v>
      </c>
      <c r="R19" s="23" t="n">
        <v>2</v>
      </c>
      <c r="S19" s="23" t="n">
        <v>39.7638</v>
      </c>
      <c r="T19" s="28" t="n">
        <f aca="false">Q19/S19</f>
        <v>2514.85019037416</v>
      </c>
      <c r="U19" s="30"/>
      <c r="V19" s="30"/>
      <c r="W19" s="30"/>
      <c r="X19" s="6"/>
      <c r="Y19" s="23" t="n">
        <v>5</v>
      </c>
      <c r="Z19" s="23" t="n">
        <v>100000</v>
      </c>
      <c r="AA19" s="23" t="n">
        <v>3</v>
      </c>
      <c r="AB19" s="23" t="n">
        <v>33.8343</v>
      </c>
      <c r="AC19" s="28" t="n">
        <f aca="false">Z19/AB19</f>
        <v>2955.58057947113</v>
      </c>
      <c r="AD19" s="30"/>
      <c r="AE19" s="30"/>
      <c r="AF19" s="30"/>
    </row>
    <row r="20" customFormat="false" ht="15" hidden="false" customHeight="false" outlineLevel="0" collapsed="false">
      <c r="B20" s="20"/>
      <c r="C20" s="20"/>
      <c r="D20" s="21"/>
      <c r="E20" s="34"/>
      <c r="G20" s="23"/>
      <c r="H20" s="23"/>
      <c r="I20" s="23"/>
      <c r="J20" s="23"/>
      <c r="K20" s="28"/>
      <c r="L20" s="30"/>
      <c r="M20" s="30"/>
      <c r="N20" s="30"/>
      <c r="O20" s="6"/>
      <c r="P20" s="23"/>
      <c r="Q20" s="23"/>
      <c r="R20" s="23"/>
      <c r="S20" s="23"/>
      <c r="T20" s="28"/>
      <c r="U20" s="30"/>
      <c r="V20" s="30"/>
      <c r="W20" s="30"/>
      <c r="X20" s="6"/>
      <c r="Y20" s="23"/>
      <c r="Z20" s="23"/>
      <c r="AA20" s="23"/>
      <c r="AB20" s="23"/>
      <c r="AC20" s="28"/>
      <c r="AD20" s="30"/>
      <c r="AE20" s="30"/>
      <c r="AF20" s="30"/>
    </row>
    <row r="21" s="2" customFormat="true" ht="15" hidden="false" customHeight="false" outlineLevel="0" collapsed="false">
      <c r="D21" s="3"/>
      <c r="E21" s="35"/>
      <c r="G21" s="36"/>
      <c r="H21" s="36"/>
      <c r="I21" s="36"/>
      <c r="J21" s="36"/>
      <c r="K21" s="37"/>
      <c r="L21" s="38"/>
      <c r="M21" s="39" t="n">
        <f aca="false">MEDIAN(M3,M9,M15)</f>
        <v>0.766846613402433</v>
      </c>
      <c r="N21" s="39" t="n">
        <f aca="false">AVERAGE(N3,N9,N15)</f>
        <v>2801.25353944215</v>
      </c>
      <c r="O21" s="39"/>
      <c r="P21" s="39"/>
      <c r="Q21" s="39"/>
      <c r="R21" s="39"/>
      <c r="S21" s="39"/>
      <c r="T21" s="37"/>
      <c r="U21" s="39"/>
      <c r="V21" s="39" t="n">
        <f aca="false">MEDIAN(V3,V9,V15)</f>
        <v>1.23502272094964</v>
      </c>
      <c r="W21" s="39" t="n">
        <f aca="false">AVERAGE(W3,W9,W15)</f>
        <v>4649.40292945042</v>
      </c>
      <c r="X21" s="39"/>
      <c r="Y21" s="39"/>
      <c r="Z21" s="39"/>
      <c r="AA21" s="39"/>
      <c r="AB21" s="39"/>
      <c r="AC21" s="37"/>
      <c r="AD21" s="39"/>
      <c r="AE21" s="39" t="n">
        <f aca="false">MEDIAN(AE3,AE9,AE15)</f>
        <v>1.55334907998717</v>
      </c>
      <c r="AF21" s="39" t="n">
        <f aca="false">AVERAGE(AF3,AF9,AF15)</f>
        <v>5434.98364440013</v>
      </c>
    </row>
    <row r="22" customFormat="false" ht="15" hidden="false" customHeight="false" outlineLevel="0" collapsed="false">
      <c r="D22" s="1"/>
      <c r="E22" s="5"/>
      <c r="G22" s="6"/>
      <c r="H22" s="6"/>
      <c r="I22" s="6"/>
      <c r="J22" s="36"/>
      <c r="K22" s="27"/>
      <c r="L22" s="32"/>
      <c r="M22" s="38"/>
      <c r="N22" s="32"/>
      <c r="O22" s="6"/>
      <c r="P22" s="6"/>
      <c r="Q22" s="6"/>
      <c r="R22" s="6"/>
      <c r="S22" s="6"/>
      <c r="T22" s="27"/>
      <c r="U22" s="32"/>
      <c r="V22" s="32"/>
      <c r="W22" s="32"/>
      <c r="X22" s="6"/>
      <c r="Y22" s="6"/>
      <c r="Z22" s="6"/>
      <c r="AA22" s="6"/>
      <c r="AB22" s="6"/>
      <c r="AC22" s="27"/>
      <c r="AD22" s="32"/>
      <c r="AE22" s="32"/>
      <c r="AF22" s="32"/>
    </row>
    <row r="23" customFormat="false" ht="15" hidden="false" customHeight="false" outlineLevel="0" collapsed="false">
      <c r="D23" s="1"/>
      <c r="G23" s="6"/>
      <c r="H23" s="6" t="s">
        <v>15</v>
      </c>
      <c r="I23" s="6"/>
      <c r="J23" s="6"/>
      <c r="K23" s="27"/>
      <c r="L23" s="32"/>
      <c r="M23" s="32"/>
      <c r="N23" s="32"/>
      <c r="O23" s="6"/>
      <c r="P23" s="6"/>
      <c r="Q23" s="6"/>
      <c r="R23" s="6"/>
      <c r="S23" s="6"/>
      <c r="T23" s="27"/>
      <c r="U23" s="32"/>
      <c r="V23" s="32"/>
      <c r="W23" s="32"/>
      <c r="X23" s="6"/>
      <c r="Y23" s="6"/>
      <c r="Z23" s="6"/>
      <c r="AA23" s="6"/>
      <c r="AB23" s="6"/>
      <c r="AC23" s="27"/>
      <c r="AD23" s="32"/>
      <c r="AE23" s="32"/>
      <c r="AF23" s="32"/>
    </row>
    <row r="24" customFormat="false" ht="15" hidden="false" customHeight="false" outlineLevel="0" collapsed="false">
      <c r="G24" s="6"/>
      <c r="H24" s="6" t="s">
        <v>16</v>
      </c>
      <c r="I24" s="6"/>
      <c r="J24" s="6"/>
      <c r="K24" s="27"/>
      <c r="L24" s="32"/>
      <c r="M24" s="32"/>
      <c r="N24" s="32"/>
      <c r="O24" s="6"/>
      <c r="P24" s="6"/>
      <c r="Q24" s="6"/>
      <c r="R24" s="6"/>
      <c r="S24" s="6"/>
      <c r="T24" s="27"/>
      <c r="U24" s="32"/>
      <c r="V24" s="32"/>
      <c r="W24" s="32"/>
      <c r="X24" s="6"/>
      <c r="Y24" s="6"/>
      <c r="Z24" s="6"/>
      <c r="AA24" s="6"/>
      <c r="AB24" s="6"/>
      <c r="AC24" s="27"/>
      <c r="AD24" s="32"/>
      <c r="AE24" s="32"/>
      <c r="AF24" s="32"/>
    </row>
    <row r="25" customFormat="false" ht="15" hidden="false" customHeight="false" outlineLevel="0" collapsed="false">
      <c r="H25" s="0" t="s">
        <v>17</v>
      </c>
    </row>
    <row r="1048576" customFormat="false" ht="12.8" hidden="false" customHeight="false" outlineLevel="0" collapsed="false"/>
  </sheetData>
  <mergeCells count="34">
    <mergeCell ref="B1:D1"/>
    <mergeCell ref="G1:M1"/>
    <mergeCell ref="P1:U1"/>
    <mergeCell ref="Y1:AD1"/>
    <mergeCell ref="E3:E7"/>
    <mergeCell ref="L3:L7"/>
    <mergeCell ref="M3:M7"/>
    <mergeCell ref="N3:N7"/>
    <mergeCell ref="U3:U7"/>
    <mergeCell ref="V3:V7"/>
    <mergeCell ref="W3:W7"/>
    <mergeCell ref="AD3:AD7"/>
    <mergeCell ref="AE3:AE7"/>
    <mergeCell ref="AF3:AF7"/>
    <mergeCell ref="E9:E13"/>
    <mergeCell ref="L9:L13"/>
    <mergeCell ref="M9:M13"/>
    <mergeCell ref="N9:N13"/>
    <mergeCell ref="U9:U13"/>
    <mergeCell ref="V9:V13"/>
    <mergeCell ref="W9:W13"/>
    <mergeCell ref="AD9:AD13"/>
    <mergeCell ref="AE9:AE13"/>
    <mergeCell ref="AF9:AF13"/>
    <mergeCell ref="E15:E19"/>
    <mergeCell ref="L15:L19"/>
    <mergeCell ref="M15:M19"/>
    <mergeCell ref="N15:N19"/>
    <mergeCell ref="U15:U19"/>
    <mergeCell ref="V15:V19"/>
    <mergeCell ref="W15:W19"/>
    <mergeCell ref="AD15:AD19"/>
    <mergeCell ref="AE15:AE19"/>
    <mergeCell ref="AF15:AF1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O18" activeCellId="0" sqref="O18"/>
    </sheetView>
  </sheetViews>
  <sheetFormatPr defaultColWidth="8.703125" defaultRowHeight="15" zeroHeight="false" outlineLevelRow="0" outlineLevelCol="0"/>
  <cols>
    <col collapsed="false" customWidth="true" hidden="false" outlineLevel="0" max="3" min="3" style="0" width="23.29"/>
    <col collapsed="false" customWidth="true" hidden="false" outlineLevel="0" max="4" min="4" style="0" width="27.14"/>
    <col collapsed="false" customWidth="true" hidden="false" outlineLevel="0" max="5" min="5" style="0" width="16.13"/>
  </cols>
  <sheetData>
    <row r="1" customFormat="false" ht="15" hidden="false" customHeight="false" outlineLevel="0" collapsed="false">
      <c r="A1" s="40"/>
    </row>
    <row r="2" customFormat="false" ht="15" hidden="false" customHeight="false" outlineLevel="0" collapsed="false">
      <c r="C2" s="2"/>
    </row>
    <row r="3" customFormat="false" ht="15" hidden="false" customHeight="false" outlineLevel="0" collapsed="false">
      <c r="C3" s="2" t="s">
        <v>18</v>
      </c>
      <c r="D3" s="2" t="s">
        <v>13</v>
      </c>
      <c r="E3" s="2" t="s">
        <v>19</v>
      </c>
    </row>
    <row r="4" customFormat="false" ht="15" hidden="false" customHeight="false" outlineLevel="0" collapsed="false">
      <c r="C4" s="0" t="n">
        <v>1</v>
      </c>
      <c r="D4" s="41" t="n">
        <f aca="false">'v1 (lote de 50)'!M21</f>
        <v>0.766846613402433</v>
      </c>
      <c r="E4" s="41" t="n">
        <f aca="false">'v1 (lote de 50)'!N21</f>
        <v>2801.25353944215</v>
      </c>
    </row>
    <row r="5" customFormat="false" ht="15" hidden="false" customHeight="false" outlineLevel="0" collapsed="false">
      <c r="C5" s="0" t="n">
        <v>2</v>
      </c>
      <c r="D5" s="41" t="n">
        <f aca="false">'v1 (lote de 50)'!V21</f>
        <v>1.23502272094964</v>
      </c>
      <c r="E5" s="41" t="n">
        <f aca="false">'v1 (lote de 50)'!W21</f>
        <v>4649.40292945042</v>
      </c>
    </row>
    <row r="6" customFormat="false" ht="15" hidden="false" customHeight="false" outlineLevel="0" collapsed="false">
      <c r="C6" s="0" t="n">
        <v>3</v>
      </c>
      <c r="D6" s="41" t="n">
        <f aca="false">'v1 (lote de 50)'!AE21</f>
        <v>1.55334907998717</v>
      </c>
      <c r="E6" s="41" t="n">
        <f aca="false">'v1 (lote de 50)'!AF21</f>
        <v>5434.98364440013</v>
      </c>
    </row>
    <row r="17" customFormat="false" ht="15" hidden="false" customHeight="false" outlineLevel="0" collapsed="false">
      <c r="B17" s="0" t="s">
        <v>20</v>
      </c>
      <c r="C17" s="0" t="s">
        <v>18</v>
      </c>
    </row>
    <row r="18" customFormat="false" ht="15" hidden="false" customHeight="false" outlineLevel="0" collapsed="false">
      <c r="B18" s="0" t="s">
        <v>21</v>
      </c>
      <c r="C18" s="0" t="s">
        <v>13</v>
      </c>
    </row>
    <row r="20" customFormat="false" ht="15" hidden="false" customHeight="false" outlineLevel="0" collapsed="false">
      <c r="B20" s="0" t="s">
        <v>22</v>
      </c>
    </row>
    <row r="21" customFormat="false" ht="15" hidden="false" customHeight="false" outlineLevel="0" collapsed="false">
      <c r="B21" s="0" t="s">
        <v>23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LibreOffice/24.2.1.2$MacOSX_X86_64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2024-03-12T23:15:36Z</dcterms:created>
  <dc:creator>Gabriel Richter</dc:creator>
  <dc:description/>
  <dc:language>en-US</dc:language>
  <cp:lastModifiedBy/>
  <dcterms:modified xsi:type="dcterms:W3CDTF">2024-03-15T17:01:46Z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104b14-b53d-46de-9ae8-975cc0e84815_ActionId">
    <vt:lpwstr>b4a7c875-4b65-4762-a64b-d33352bf0ab1</vt:lpwstr>
  </property>
  <property fmtid="{D5CDD505-2E9C-101B-9397-08002B2CF9AE}" pid="3" name="MSIP_Label_68104b14-b53d-46de-9ae8-975cc0e84815_ContentBits">
    <vt:lpwstr>0</vt:lpwstr>
  </property>
  <property fmtid="{D5CDD505-2E9C-101B-9397-08002B2CF9AE}" pid="4" name="MSIP_Label_68104b14-b53d-46de-9ae8-975cc0e84815_Enabled">
    <vt:lpwstr>true</vt:lpwstr>
  </property>
  <property fmtid="{D5CDD505-2E9C-101B-9397-08002B2CF9AE}" pid="5" name="MSIP_Label_68104b14-b53d-46de-9ae8-975cc0e84815_Method">
    <vt:lpwstr>Privileged</vt:lpwstr>
  </property>
  <property fmtid="{D5CDD505-2E9C-101B-9397-08002B2CF9AE}" pid="6" name="MSIP_Label_68104b14-b53d-46de-9ae8-975cc0e84815_Name">
    <vt:lpwstr>ABI_MIP_InternalUseOnly</vt:lpwstr>
  </property>
  <property fmtid="{D5CDD505-2E9C-101B-9397-08002B2CF9AE}" pid="7" name="MSIP_Label_68104b14-b53d-46de-9ae8-975cc0e84815_SetDate">
    <vt:lpwstr>2024-03-12T23:57:26Z</vt:lpwstr>
  </property>
  <property fmtid="{D5CDD505-2E9C-101B-9397-08002B2CF9AE}" pid="8" name="MSIP_Label_68104b14-b53d-46de-9ae8-975cc0e84815_SiteId">
    <vt:lpwstr>cef04b19-7776-4a94-b89b-375c77a8f936</vt:lpwstr>
  </property>
</Properties>
</file>