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tup" sheetId="2" r:id="rId5"/>
  </sheets>
  <definedNames>
    <definedName hidden="1" localSheetId="0" name="_xlnm._FilterDatabase">Data!$A$1:$BL$1000</definedName>
  </definedNames>
  <calcPr/>
  <extLst>
    <ext uri="GoogleSheetsCustomDataVersion1">
      <go:sheetsCustomData xmlns:go="http://customooxmlschemas.google.com/" r:id="rId6" roundtripDataSignature="AMtx7miHSE6EvbCYCkZ0EX/GpGNQI/TAfA=="/>
    </ext>
  </extLst>
</workbook>
</file>

<file path=xl/sharedStrings.xml><?xml version="1.0" encoding="utf-8"?>
<sst xmlns="http://schemas.openxmlformats.org/spreadsheetml/2006/main" count="1120" uniqueCount="692">
  <si>
    <t>Data</t>
  </si>
  <si>
    <t>Incidente</t>
  </si>
  <si>
    <t>Ataque/Divulgacao</t>
  </si>
  <si>
    <t>Resumo</t>
  </si>
  <si>
    <t>Artigo</t>
  </si>
  <si>
    <t>Código Afetado</t>
  </si>
  <si>
    <t>Proprietário</t>
  </si>
  <si>
    <t>Alvo final</t>
  </si>
  <si>
    <t>Base de código</t>
  </si>
  <si>
    <t>OS/Aplicativo Próprio</t>
  </si>
  <si>
    <t>Firmware Próprio</t>
  </si>
  <si>
    <t>Aplicitivos Terceiros</t>
  </si>
  <si>
    <t>Firmware Terceiros</t>
  </si>
  <si>
    <t>OSS</t>
  </si>
  <si>
    <t>Aplicativos Invasores</t>
  </si>
  <si>
    <t>Desconhecido</t>
  </si>
  <si>
    <t>Vetor de Ataque</t>
  </si>
  <si>
    <t>Roubo/Comprado Certificado</t>
  </si>
  <si>
    <t>Inserção Pré-assinatura</t>
  </si>
  <si>
    <t>Exploração de Senha padrão</t>
  </si>
  <si>
    <t>Acesso a conta</t>
  </si>
  <si>
    <t>Auto-assinado/Nenhuma</t>
  </si>
  <si>
    <t>Sistema de assinatura quebrado</t>
  </si>
  <si>
    <t>Método desconhecido</t>
  </si>
  <si>
    <t>Vetor de Distribuição</t>
  </si>
  <si>
    <t>Enganam Vítimas</t>
  </si>
  <si>
    <t>Proliferar malware</t>
  </si>
  <si>
    <t>Loja de aplicativos proprietários</t>
  </si>
  <si>
    <t>Loja de aplicativos de terceiros</t>
  </si>
  <si>
    <t>Dependência de código aberto</t>
  </si>
  <si>
    <t>Worm</t>
  </si>
  <si>
    <t>Hardware</t>
  </si>
  <si>
    <t>Download direto</t>
  </si>
  <si>
    <t>Phishing</t>
  </si>
  <si>
    <t>Software de desenvolvimento</t>
  </si>
  <si>
    <t>Provedor de serviços de cadeia de suprimentos</t>
  </si>
  <si>
    <t>Método Desconhecido</t>
  </si>
  <si>
    <t>Potencial da cadeia de suprimentos</t>
  </si>
  <si>
    <t>Roubo de credencial</t>
  </si>
  <si>
    <t>Roubo de certificado</t>
  </si>
  <si>
    <t>Erro de criptografia</t>
  </si>
  <si>
    <t>Edição de firmware</t>
  </si>
  <si>
    <t>Senha padrão</t>
  </si>
  <si>
    <t>Injeção de código</t>
  </si>
  <si>
    <t>N/A</t>
  </si>
  <si>
    <t>Impacto</t>
  </si>
  <si>
    <t>Extração de dados</t>
  </si>
  <si>
    <t>Sistemas físicos</t>
  </si>
  <si>
    <t>Backdoor</t>
  </si>
  <si>
    <t>Cryptominer</t>
  </si>
  <si>
    <t>Execução / download de comando remoto</t>
  </si>
  <si>
    <t>Adware</t>
  </si>
  <si>
    <t>Desvio de pagamento</t>
  </si>
  <si>
    <t>Estabelecer BotNet</t>
  </si>
  <si>
    <t>Danos nos dados</t>
  </si>
  <si>
    <t>Nome do invasor</t>
  </si>
  <si>
    <t>Tipo de atacante</t>
  </si>
  <si>
    <t>Ano</t>
  </si>
  <si>
    <t>Prop</t>
  </si>
  <si>
    <t>IDPotInfeccioso</t>
  </si>
  <si>
    <t>Potencial infeccioso</t>
  </si>
  <si>
    <t>IDProfImpacto</t>
  </si>
  <si>
    <t>Profundidade do Impacto</t>
  </si>
  <si>
    <t>C-Data backdoor vulnerabilities</t>
  </si>
  <si>
    <t>Disclosure</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</si>
  <si>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</si>
  <si>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</si>
  <si>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</si>
  <si>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 xml:space="preserve"> Fiber-To-The-Home (FTTH) Optical Line Termination (OLT) devices</t>
  </si>
  <si>
    <t>Dependent users of infected ISP networks</t>
  </si>
  <si>
    <t>Unknown</t>
  </si>
  <si>
    <t>State</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</si>
  <si>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</si>
  <si>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</si>
  <si>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</si>
  <si>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</si>
  <si>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</si>
  <si>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Macbook owners</t>
  </si>
  <si>
    <t xml:space="preserve">Jupiter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</si>
  <si>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</si>
  <si>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</si>
  <si>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</si>
  <si>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</si>
  <si>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</si>
  <si>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</si>
  <si>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</si>
  <si>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</si>
  <si>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</si>
  <si>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Over 40 drivers from 20 different vendors</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</si>
  <si>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</si>
  <si>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</si>
  <si>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</si>
  <si>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</si>
  <si>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</si>
  <si>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</si>
  <si>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Device Users</t>
  </si>
  <si>
    <t>EquationDrug and GrayFish</t>
  </si>
  <si>
    <t>Attack</t>
  </si>
  <si>
    <t>These two malicious programs, both attributed to NSA-linked Equation Group, used versions of nls_933w.dll to communicate with a C&amp;C server to flash malicious copies of firmware onto a device's HDD. The malicious code could persist through patches even to firmware, access all of a machine's data, and even store away stolen data in a small hidden section of the harddrive normally reserved for firmware, making the cache incredibly resistant to being wiped. 500 machines were infected, but only five included the flash firmware module.</t>
  </si>
  <si>
    <t>https://www.wired.com/2015/02/nsa-firmware-hacking/ , https://icmconference.org/wp-content/uploads/A14-VanK-HardDrive_Firmware_Hacking_ICMC-Copy.pdf</t>
  </si>
  <si>
    <t>HDD Firmware</t>
  </si>
  <si>
    <t xml:space="preserve">Machine Users </t>
  </si>
  <si>
    <t>Equation Group</t>
  </si>
  <si>
    <t>Triton</t>
  </si>
  <si>
    <t>A likely nation-state attacker exploited flaws in an industrial plant's security to deploy Triton malware to manipulate Schneider safety system firmware to increase the system's ability to make changes and commands and eventually deploy a remote access Trojan. The malware aimed to deploy a payload after defeating the plant's safety shutdown feature, which it accidentally triggered prematurely. The attack is a rare example of an attack on industrial systems and was isolated to an unknown plant in an unknown country but could have affected any plant using Schneider safety systems.</t>
  </si>
  <si>
    <t>https://www.wired.com/story/triton-malware-dangers-industrial-system-sabotage/ , https://dragos.com/wp-content/uploads/TRISIS-01.pdf</t>
  </si>
  <si>
    <t>Schneider safety system firmware</t>
  </si>
  <si>
    <t>Schneider ICSs</t>
  </si>
  <si>
    <t>Powerplants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</si>
  <si>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</si>
  <si>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</si>
  <si>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</si>
  <si>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</si>
  <si>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Driver</t>
  </si>
  <si>
    <t>ShadowHammer</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</si>
  <si>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</si>
  <si>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</si>
  <si>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</si>
  <si>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</si>
  <si>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</si>
  <si>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</si>
  <si>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</si>
  <si>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</si>
  <si>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</si>
  <si>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</si>
  <si>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Microsoft</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</si>
  <si>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</si>
  <si>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</si>
  <si>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</si>
  <si>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</si>
  <si>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</si>
  <si>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</si>
  <si>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</si>
  <si>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</si>
  <si>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</si>
  <si>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</si>
  <si>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UMX Phone Users</t>
  </si>
  <si>
    <t>Unknown (China?)</t>
  </si>
  <si>
    <t>Criminal</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</si>
  <si>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</si>
  <si>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</si>
  <si>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</si>
  <si>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</si>
  <si>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</si>
  <si>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</si>
  <si>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</si>
  <si>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</si>
  <si>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</si>
  <si>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</si>
  <si>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</si>
  <si>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</si>
  <si>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</si>
  <si>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</si>
  <si>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</si>
  <si>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</si>
  <si>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</si>
  <si>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</si>
  <si>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</si>
  <si>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</si>
  <si>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</si>
  <si>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</si>
  <si>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</si>
  <si>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</si>
  <si>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</si>
  <si>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</si>
  <si>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</si>
  <si>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</si>
  <si>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</si>
  <si>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</si>
  <si>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</si>
  <si>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</si>
  <si>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</si>
  <si>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</si>
  <si>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</si>
  <si>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</si>
  <si>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</si>
  <si>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</si>
  <si>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</si>
  <si>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</si>
  <si>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</si>
  <si>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</si>
  <si>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</si>
  <si>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</si>
  <si>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</si>
  <si>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</si>
  <si>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</si>
  <si>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</si>
  <si>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</si>
  <si>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</si>
  <si>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</si>
  <si>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</si>
  <si>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</si>
  <si>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</si>
  <si>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</si>
  <si>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</si>
  <si>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</si>
  <si>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</si>
  <si>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</si>
  <si>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</si>
  <si>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</si>
  <si>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</si>
  <si>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</si>
  <si>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</si>
  <si>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</si>
  <si>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</si>
  <si>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</si>
  <si>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</si>
  <si>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</si>
  <si>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</si>
  <si>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</si>
  <si>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</si>
  <si>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</si>
  <si>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</si>
  <si>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</si>
  <si>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</si>
  <si>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</si>
  <si>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</si>
  <si>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</si>
  <si>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</si>
  <si>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</si>
  <si>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</si>
  <si>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</si>
  <si>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</si>
  <si>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</si>
  <si>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</si>
  <si>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</si>
  <si>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</si>
  <si>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</si>
  <si>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</si>
  <si>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</si>
  <si>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</si>
  <si>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</si>
  <si>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</si>
  <si>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</si>
  <si>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</si>
  <si>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</si>
  <si>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</si>
  <si>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</si>
  <si>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</si>
  <si>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</si>
  <si>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</si>
  <si>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</si>
  <si>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</si>
  <si>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</si>
  <si>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Unspecified</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</si>
  <si>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</si>
  <si>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</si>
  <si>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</si>
  <si>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</si>
  <si>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</si>
  <si>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</si>
  <si>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</si>
  <si>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</si>
  <si>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</si>
  <si>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</si>
  <si>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</si>
  <si>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</si>
  <si>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</si>
  <si>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</si>
  <si>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</si>
  <si>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</si>
  <si>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</si>
  <si>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</si>
  <si>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</si>
  <si>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</si>
  <si>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</si>
  <si>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</si>
  <si>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</si>
  <si>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</si>
  <si>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</si>
  <si>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</si>
  <si>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</si>
  <si>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</si>
  <si>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</si>
  <si>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</si>
  <si>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</si>
  <si>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</si>
  <si>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</si>
  <si>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</si>
  <si>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</si>
  <si>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</si>
  <si>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</si>
  <si>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</si>
  <si>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</si>
  <si>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</si>
  <si>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</si>
  <si>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</si>
  <si>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</si>
  <si>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</si>
  <si>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</si>
  <si>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</si>
  <si>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</si>
  <si>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</si>
  <si>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</si>
  <si>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</si>
  <si>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</si>
  <si>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</si>
  <si>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</si>
  <si>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</si>
  <si>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</si>
  <si>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</si>
  <si>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</si>
  <si>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</si>
  <si>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</si>
  <si>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</si>
  <si>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</si>
  <si>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</si>
  <si>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</si>
  <si>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</si>
  <si>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</si>
  <si>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</si>
  <si>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</si>
  <si>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</si>
  <si>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</si>
  <si>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</si>
  <si>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</si>
  <si>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</si>
  <si>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</si>
  <si>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</si>
  <si>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</si>
  <si>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</si>
  <si>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</si>
  <si>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</si>
  <si>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</si>
  <si>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</si>
  <si>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</si>
  <si>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</si>
  <si>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</si>
  <si>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</si>
  <si>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</si>
  <si>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</si>
  <si>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</si>
  <si>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</si>
  <si>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</si>
  <si>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</si>
  <si>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</si>
  <si>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</si>
  <si>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</si>
  <si>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</si>
  <si>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</si>
  <si>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</si>
  <si>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</si>
  <si>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</si>
  <si>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</si>
  <si>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</si>
  <si>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</si>
  <si>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</si>
  <si>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SimBad</t>
  </si>
  <si>
    <t>Attackers disguised malware in an advertising SDK called RXDrioder that infected 206 Android apps downloaded collectively 150 million times. The malware can show ads outside of applications, open app stores and direct users to other downloads, hide its icon to inhibit uninstallation, open URLs, and even download other malware and applications. The attackers could use the advertising and application downloads to generate revenue and conduct fishing attacks. The compromised apps were taken down.</t>
  </si>
  <si>
    <t>https://www.helpnetsecurity.com/2019/03/13/mobile-adware-and-data-stealing-campaigns/</t>
  </si>
  <si>
    <t>RXDrioder</t>
  </si>
  <si>
    <t>Drupal Debacle</t>
  </si>
  <si>
    <t xml:space="preserve">Drupal, a popular content and website managing software, had critical vulnerabilities that would allow attackers to take over a site and access and alter data on the site. Notably, the Panama Papers leak may have been a result of failure to update to a secure version of Drupal combined with an unpatched WordPress vulnerability. </t>
  </si>
  <si>
    <t>https://www.theregister.co.uk/2018/03/28/drupal_urgent_security_software_patch/ ,  https://www.theregister.co.uk/2016/04/07/panama_papers_unpatched_wordpress_drupal/</t>
  </si>
  <si>
    <t>Drupal</t>
  </si>
  <si>
    <t>Drupal Websites</t>
  </si>
  <si>
    <t>Panama Papers Law Firm, et al.</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</si>
  <si>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</si>
  <si>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</si>
  <si>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</si>
  <si>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</si>
  <si>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</si>
  <si>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</si>
  <si>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</si>
  <si>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</si>
  <si>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</si>
  <si>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</si>
  <si>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</si>
  <si>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</si>
  <si>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</si>
  <si>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</si>
  <si>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</si>
  <si>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</si>
  <si>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</si>
  <si>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</si>
  <si>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</si>
  <si>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</si>
  <si>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</si>
  <si>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</si>
  <si>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</si>
  <si>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</si>
  <si>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</si>
  <si>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</si>
  <si>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</si>
  <si>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</si>
  <si>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</si>
  <si>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</si>
  <si>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</si>
  <si>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</si>
  <si>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</si>
  <si>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</si>
  <si>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</si>
  <si>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</si>
  <si>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</si>
  <si>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</si>
  <si>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</si>
  <si>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</si>
  <si>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</si>
  <si>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</si>
  <si>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</si>
  <si>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</si>
  <si>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</si>
  <si>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</si>
  <si>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</si>
  <si>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</si>
  <si>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</si>
  <si>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</si>
  <si>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</si>
  <si>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</si>
  <si>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</si>
  <si>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</si>
  <si>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</si>
  <si>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</si>
  <si>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</si>
  <si>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</si>
  <si>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</si>
  <si>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</si>
  <si>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</si>
  <si>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</si>
  <si>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</si>
  <si>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</si>
  <si>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</si>
  <si>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</si>
  <si>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</si>
  <si>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</si>
  <si>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</si>
  <si>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</si>
  <si>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</si>
  <si>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</si>
  <si>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</si>
  <si>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</si>
  <si>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</si>
  <si>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</si>
  <si>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</si>
  <si>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</si>
  <si>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</si>
  <si>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</si>
  <si>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</si>
  <si>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</si>
  <si>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</si>
  <si>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</si>
  <si>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</si>
  <si>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</si>
  <si>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</si>
  <si>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</si>
  <si>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</si>
  <si>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</si>
  <si>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</si>
  <si>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</si>
  <si>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</si>
  <si>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</si>
  <si>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</si>
  <si>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</si>
  <si>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</si>
  <si>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</si>
  <si>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</si>
  <si>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</si>
  <si>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</si>
  <si>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</si>
  <si>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</si>
  <si>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</si>
  <si>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Lenovo</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</si>
  <si>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</si>
  <si>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</si>
  <si>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</si>
  <si>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</si>
  <si>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</si>
  <si>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</si>
  <si>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</si>
  <si>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</si>
  <si>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</si>
  <si>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</si>
  <si>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</si>
  <si>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</si>
  <si>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</si>
  <si>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</si>
  <si>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</si>
  <si>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</si>
  <si>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</si>
  <si>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</si>
  <si>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</si>
  <si>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</si>
  <si>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</si>
  <si>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</si>
  <si>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</si>
  <si>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</si>
  <si>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</si>
  <si>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</si>
  <si>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</si>
  <si>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</si>
  <si>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</si>
  <si>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</si>
  <si>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</si>
  <si>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</si>
  <si>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</si>
  <si>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</si>
  <si>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</si>
  <si>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</si>
  <si>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</si>
  <si>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</si>
  <si>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</si>
  <si>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</si>
  <si>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</si>
  <si>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</si>
  <si>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</si>
  <si>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</si>
  <si>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</si>
  <si>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</si>
  <si>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</si>
  <si>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</si>
  <si>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</si>
  <si>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</si>
  <si>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</si>
  <si>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</si>
  <si>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</si>
  <si>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</si>
  <si>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</si>
  <si>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</si>
  <si>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</si>
  <si>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</si>
  <si>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</si>
  <si>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</si>
  <si>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</si>
  <si>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</si>
  <si>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 xml:space="preserve">DroidDream, DroidDream Lite </t>
  </si>
  <si>
    <t xml:space="preserve">Attackers used several Android apps to hide malware variants that could send device data back to a C&amp;C server, execute code remotely, download additional malicious code, and even break out of the Android sandbox environment and gain root access through the exploid and rageagainstthecage exploits. The apps were both typosquatting versions of common utility apps and custom made malicious applications, and they were hosted on both the Google Play Store and 3rd party repositories. The apps were downloaded up to 120,000 times before being taken down and primarily functioned while users were asleep. </t>
  </si>
  <si>
    <t>https://www.zdnet.com/article/google-android-market-malware-problem-escalates/, https://www.zdnet.com/article/google-pulls-infected-apps-from-android-market/</t>
  </si>
  <si>
    <t>Google Play Store, 3rd Party App Stores</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</si>
  <si>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</si>
  <si>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</si>
  <si>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</si>
  <si>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</si>
  <si>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</si>
  <si>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JavaScript 2018 Backdoor</t>
  </si>
  <si>
    <r>
      <rPr>
        <rFont val="Calibri"/>
        <color theme="1"/>
        <sz val="10.0"/>
      </rP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rFont val="Calibri"/>
        <i/>
        <color theme="1"/>
        <sz val="10.0"/>
      </rPr>
      <t>per week</t>
    </r>
    <r>
      <rPr>
        <rFont val="Calibri"/>
        <color theme="1"/>
        <sz val="10.0"/>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</si>
  <si>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</si>
  <si>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</si>
  <si>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</si>
  <si>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</si>
  <si>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</si>
  <si>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</si>
  <si>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</si>
  <si>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</si>
  <si>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</si>
  <si>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</si>
  <si>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</si>
  <si>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</si>
  <si>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</si>
  <si>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</si>
  <si>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</si>
  <si>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</si>
  <si>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</si>
  <si>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</si>
  <si>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</si>
  <si>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</si>
  <si>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</si>
  <si>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</si>
  <si>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</si>
  <si>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</si>
  <si>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</si>
  <si>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</si>
  <si>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</si>
  <si>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</si>
  <si>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</si>
  <si>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</si>
  <si>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</si>
  <si>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</si>
  <si>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</si>
  <si>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</si>
  <si>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</si>
  <si>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</si>
  <si>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</si>
  <si>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</si>
  <si>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</si>
  <si>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</si>
  <si>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</si>
  <si>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</si>
  <si>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</si>
  <si>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</si>
  <si>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</si>
  <si>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</si>
  <si>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</si>
  <si>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</si>
  <si>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</si>
  <si>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</si>
  <si>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</si>
  <si>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</si>
  <si>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</si>
  <si>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</si>
  <si>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</si>
  <si>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</si>
  <si>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</si>
  <si>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</si>
  <si>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</si>
  <si>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</si>
  <si>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</si>
  <si>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</si>
  <si>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</si>
  <si>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</si>
  <si>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China</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</si>
  <si>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</si>
  <si>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</si>
  <si>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</si>
  <si>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</si>
  <si>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</si>
  <si>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</si>
  <si>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</si>
  <si>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</si>
  <si>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</si>
  <si>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</si>
  <si>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</si>
  <si>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</si>
  <si>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</si>
  <si>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</si>
  <si>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</si>
  <si>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</si>
  <si>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</si>
  <si>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</si>
  <si>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</si>
  <si>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</si>
  <si>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</si>
  <si>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</si>
  <si>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</si>
  <si>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Other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</si>
  <si>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</si>
  <si>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</si>
  <si>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</si>
  <si>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</si>
  <si>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</si>
  <si>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</si>
  <si>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</si>
  <si>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</si>
  <si>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</si>
  <si>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</si>
  <si>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</si>
  <si>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</si>
  <si>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</si>
  <si>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</si>
  <si>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</si>
  <si>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</si>
  <si>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</si>
  <si>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</si>
  <si>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</si>
  <si>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</si>
  <si>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</si>
  <si>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</si>
  <si>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</si>
  <si>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</si>
  <si>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</si>
  <si>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</si>
  <si>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</si>
  <si>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</si>
  <si>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</si>
  <si>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</si>
  <si>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</si>
  <si>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</si>
  <si>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</si>
  <si>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</si>
  <si>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</si>
  <si>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</si>
  <si>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</si>
  <si>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</si>
  <si>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</si>
  <si>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</si>
  <si>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</si>
  <si>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</si>
  <si>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</si>
  <si>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</si>
  <si>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</si>
  <si>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</si>
  <si>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</si>
  <si>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</si>
  <si>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</si>
  <si>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</si>
  <si>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</si>
  <si>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</si>
  <si>
    <t>Hack da SolarWinds</t>
  </si>
  <si>
    <t>Cerca de 18 mil companhias e instituições governamentais foram vítimas de um elaborado ataque hacker distribuído por um software da SolarWinds – e, segundo o presidente da Microsoft, Brad Smith, uma das empresas afetadas, esta foi a maior e mais sofisticada ação criminosa do tipo vista até hoje.</t>
  </si>
  <si>
    <t>https://www.tecmundo.com.br/seguranca/211074-hack-solarwinds-maior-visto-diz-microsoft.htm#:~:text=Cerca%20de%2018%20mil%20companhias,do%20tipo%20vista%20at%C3%A9%20hoje.</t>
  </si>
  <si>
    <t>Orion Platform</t>
  </si>
  <si>
    <t>SolarWinds</t>
  </si>
  <si>
    <t>Agência Governamentais do Mundo</t>
  </si>
  <si>
    <t>Infectious Potential</t>
  </si>
  <si>
    <t>Depth of Impact</t>
  </si>
  <si>
    <t>Acesso Físico</t>
  </si>
  <si>
    <t>Aplicativo</t>
  </si>
  <si>
    <t>Componentes do produto</t>
  </si>
  <si>
    <t>Update</t>
  </si>
  <si>
    <t>Download da loja</t>
  </si>
  <si>
    <t>OS</t>
  </si>
  <si>
    <t>Conexão de rede</t>
  </si>
  <si>
    <t>Sistema Físico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</si>
</sst>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4">
    <font>
      <sz val="11.0"/>
      <color theme="1"/>
      <name val="Arial"/>
    </font>
    <font>
      <b/>
      <sz val="10.0"/>
      <color theme="1"/>
      <name val="Calibri"/>
    </font>
    <font>
      <b/>
      <sz val="10.0"/>
      <color rgb="FF000000"/>
      <name val="Calibri"/>
    </font>
    <font>
      <sz val="10.0"/>
      <color theme="1"/>
      <name val="Calibri"/>
    </font>
    <font>
      <sz val="10.0"/>
      <color rgb="FF000000"/>
      <name val="Calibri"/>
    </font>
    <font>
      <u/>
      <sz val="10.0"/>
      <color theme="10"/>
    </font>
    <font>
      <u/>
      <sz val="10.0"/>
      <color rgb="FF000000"/>
    </font>
    <font>
      <u/>
      <sz val="10.0"/>
      <color rgb="FF000000"/>
    </font>
    <font>
      <u/>
      <sz val="10.0"/>
      <color theme="10"/>
    </font>
    <font>
      <u/>
      <sz val="10.0"/>
      <color theme="10"/>
      <name val="Calibri"/>
    </font>
    <font>
      <sz val="10.0"/>
      <color rgb="FF305496"/>
      <name val="Calibri"/>
    </font>
    <font>
      <u/>
      <sz val="10.0"/>
      <color rgb="FF0563C1"/>
    </font>
    <font>
      <color theme="1"/>
      <name val="Calibri"/>
    </font>
    <font>
      <sz val="11.0"/>
      <color theme="1"/>
      <name val="Calibri"/>
    </font>
  </fonts>
  <fills count="7">
    <fill>
      <patternFill patternType="none"/>
    </fill>
    <fill>
      <patternFill patternType="lightGray"/>
    </fill>
    <fill>
      <patternFill patternType="solid">
        <fgColor rgb="FF4DD0E1"/>
        <bgColor rgb="FF4DD0E1"/>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E0F7FA"/>
        <bgColor rgb="FFE0F7FA"/>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164" xfId="0" applyAlignment="1" applyFill="1" applyFont="1" applyNumberFormat="1">
      <alignment horizontal="left" shrinkToFit="0" vertical="center" wrapText="0"/>
    </xf>
    <xf borderId="0" fillId="2" fontId="1" numFmtId="0" xfId="0" applyAlignment="1" applyFont="1">
      <alignment shrinkToFit="0" vertical="center" wrapText="0"/>
    </xf>
    <xf borderId="0" fillId="2" fontId="2" numFmtId="0" xfId="0" applyAlignment="1" applyFont="1">
      <alignment horizontal="left" shrinkToFit="0" vertical="center" wrapText="0"/>
    </xf>
    <xf borderId="0" fillId="2" fontId="1" numFmtId="0" xfId="0" applyAlignment="1" applyFont="1">
      <alignment horizontal="left" shrinkToFit="0" vertical="center" wrapText="0"/>
    </xf>
    <xf borderId="0" fillId="2" fontId="3" numFmtId="0" xfId="0" applyAlignment="1" applyFont="1">
      <alignment shrinkToFit="0" vertical="center" wrapText="0"/>
    </xf>
    <xf borderId="0" fillId="2" fontId="4" numFmtId="0" xfId="0" applyAlignment="1" applyFont="1">
      <alignment horizontal="left" shrinkToFit="0" vertical="center" wrapText="0"/>
    </xf>
    <xf borderId="0" fillId="3" fontId="3" numFmtId="164" xfId="0" applyAlignment="1" applyFill="1" applyFont="1" applyNumberFormat="1">
      <alignment horizontal="right" shrinkToFit="0" vertical="center" wrapText="0"/>
    </xf>
    <xf borderId="0" fillId="3" fontId="3" numFmtId="0" xfId="0" applyAlignment="1" applyFont="1">
      <alignment shrinkToFit="0" vertical="center" wrapText="0"/>
    </xf>
    <xf borderId="0" fillId="3" fontId="4" numFmtId="0" xfId="0" applyAlignment="1" applyFont="1">
      <alignment horizontal="left" shrinkToFit="0" vertical="center" wrapText="0"/>
    </xf>
    <xf borderId="0" fillId="3" fontId="5" numFmtId="0" xfId="0" applyAlignment="1" applyFont="1">
      <alignment horizontal="left" shrinkToFit="0" vertical="center" wrapText="0"/>
    </xf>
    <xf borderId="0" fillId="3" fontId="3" numFmtId="0" xfId="0" applyAlignment="1" applyFont="1">
      <alignment horizontal="left" shrinkToFit="0" vertical="center" wrapText="0"/>
    </xf>
    <xf borderId="0" fillId="4" fontId="3" numFmtId="0" xfId="0" applyAlignment="1" applyFill="1" applyFont="1">
      <alignment shrinkToFit="0" vertical="center" wrapText="0"/>
    </xf>
    <xf borderId="0" fillId="5" fontId="3" numFmtId="0" xfId="0" applyAlignment="1" applyFill="1" applyFont="1">
      <alignment horizontal="left" shrinkToFit="0" vertical="center" wrapText="0"/>
    </xf>
    <xf borderId="0" fillId="5" fontId="3" numFmtId="0" xfId="0" applyAlignment="1" applyFont="1">
      <alignment horizontal="center" shrinkToFit="0" vertical="center" wrapText="0"/>
    </xf>
    <xf borderId="0" fillId="5" fontId="3" numFmtId="0" xfId="0" applyAlignment="1" applyFont="1">
      <alignment shrinkToFit="0" vertical="center" wrapText="0"/>
    </xf>
    <xf borderId="0" fillId="3" fontId="1" numFmtId="0" xfId="0" applyAlignment="1" applyFont="1">
      <alignment shrinkToFit="0" vertical="center" wrapText="0"/>
    </xf>
    <xf borderId="0" fillId="6" fontId="4" numFmtId="164" xfId="0" applyAlignment="1" applyFill="1" applyFont="1" applyNumberFormat="1">
      <alignment horizontal="right" shrinkToFit="0" vertical="center" wrapText="0"/>
    </xf>
    <xf borderId="0" fillId="6" fontId="3" numFmtId="0" xfId="0" applyAlignment="1" applyFont="1">
      <alignment shrinkToFit="0" vertical="center" wrapText="0"/>
    </xf>
    <xf borderId="0" fillId="6" fontId="4" numFmtId="0" xfId="0" applyAlignment="1" applyFont="1">
      <alignment horizontal="left" shrinkToFit="0" vertical="center" wrapText="0"/>
    </xf>
    <xf borderId="0" fillId="6" fontId="3" numFmtId="0" xfId="0" applyAlignment="1" applyFont="1">
      <alignment horizontal="left" shrinkToFit="0" vertical="center" wrapText="0"/>
    </xf>
    <xf borderId="0" fillId="6" fontId="6" numFmtId="0" xfId="0" applyAlignment="1" applyFont="1">
      <alignment horizontal="left" shrinkToFit="0" vertical="center" wrapText="0"/>
    </xf>
    <xf borderId="0" fillId="6" fontId="2" numFmtId="0" xfId="0" applyAlignment="1" applyFont="1">
      <alignment shrinkToFit="0" vertical="center" wrapText="0"/>
    </xf>
    <xf borderId="0" fillId="6" fontId="1" numFmtId="0" xfId="0" applyAlignment="1" applyFont="1">
      <alignment shrinkToFit="0" vertical="center" wrapText="0"/>
    </xf>
    <xf borderId="0" fillId="3" fontId="4" numFmtId="164" xfId="0" applyAlignment="1" applyFont="1" applyNumberFormat="1">
      <alignment horizontal="right" shrinkToFit="0" vertical="center" wrapText="0"/>
    </xf>
    <xf borderId="0" fillId="3" fontId="7" numFmtId="0" xfId="0" applyAlignment="1" applyFont="1">
      <alignment horizontal="left" shrinkToFit="0" vertical="center" wrapText="0"/>
    </xf>
    <xf borderId="0" fillId="3" fontId="2" numFmtId="0" xfId="0" applyAlignment="1" applyFont="1">
      <alignment shrinkToFit="0" vertical="center" wrapText="0"/>
    </xf>
    <xf borderId="0" fillId="6" fontId="3" numFmtId="164" xfId="0" applyAlignment="1" applyFont="1" applyNumberFormat="1">
      <alignment horizontal="right" shrinkToFit="0" vertical="center" wrapText="0"/>
    </xf>
    <xf borderId="0" fillId="6" fontId="8" numFmtId="0" xfId="0" applyAlignment="1" applyFont="1">
      <alignment horizontal="left" shrinkToFit="0" vertical="center" wrapText="0"/>
    </xf>
    <xf borderId="0" fillId="6" fontId="9" numFmtId="0" xfId="0" applyAlignment="1" applyFont="1">
      <alignment horizontal="left" shrinkToFit="0" vertical="center" wrapText="0"/>
    </xf>
    <xf quotePrefix="1" borderId="0" fillId="3" fontId="3" numFmtId="0" xfId="0" applyAlignment="1" applyFont="1">
      <alignment horizontal="left" shrinkToFit="0" vertical="center" wrapText="0"/>
    </xf>
    <xf quotePrefix="1" borderId="0" fillId="6" fontId="3" numFmtId="0" xfId="0" applyAlignment="1" applyFont="1">
      <alignment horizontal="left" shrinkToFit="0" vertical="center" wrapText="0"/>
    </xf>
    <xf borderId="0" fillId="3" fontId="10" numFmtId="164" xfId="0" applyAlignment="1" applyFont="1" applyNumberFormat="1">
      <alignment horizontal="right" shrinkToFit="0" vertical="center" wrapText="0"/>
    </xf>
    <xf borderId="0" fillId="5" fontId="3" numFmtId="0" xfId="0" applyAlignment="1" applyFont="1">
      <alignment horizontal="left" readingOrder="0" shrinkToFit="0" vertical="center" wrapText="0"/>
    </xf>
    <xf borderId="0" fillId="6" fontId="3" numFmtId="164" xfId="0" applyAlignment="1" applyFont="1" applyNumberFormat="1">
      <alignment shrinkToFit="0" vertical="center" wrapText="0"/>
    </xf>
    <xf borderId="0" fillId="6" fontId="3" numFmtId="0" xfId="0" applyAlignment="1" applyFont="1">
      <alignment readingOrder="0" shrinkToFit="0" vertical="center" wrapText="0"/>
    </xf>
    <xf borderId="0" fillId="6" fontId="11" numFmtId="0" xfId="0" applyAlignment="1" applyFont="1">
      <alignment horizontal="left" readingOrder="0" shrinkToFit="0" vertical="center" wrapText="0"/>
    </xf>
    <xf borderId="0" fillId="3" fontId="3" numFmtId="164" xfId="0" applyAlignment="1" applyFont="1" applyNumberFormat="1">
      <alignment shrinkToFit="0" vertical="center" wrapText="0"/>
    </xf>
    <xf borderId="0" fillId="0" fontId="12" numFmtId="0" xfId="0" applyFont="1"/>
    <xf borderId="0" fillId="0" fontId="13" numFmtId="0" xfId="0" applyAlignment="1" applyFont="1">
      <alignment shrinkToFit="0" wrapText="1"/>
    </xf>
  </cellXfs>
  <cellStyles count="1">
    <cellStyle xfId="0" name="Normal" builtinId="0"/>
  </cellStyles>
  <dxfs count="9">
    <dxf>
      <font/>
      <fill>
        <patternFill patternType="solid">
          <fgColor rgb="FFD6DCE4"/>
          <bgColor rgb="FFD6DCE4"/>
        </patternFill>
      </fill>
      <border/>
    </dxf>
    <dxf>
      <font/>
      <fill>
        <patternFill patternType="solid">
          <fgColor rgb="FF339966"/>
          <bgColor rgb="FF339966"/>
        </patternFill>
      </fill>
      <border/>
    </dxf>
    <dxf>
      <font/>
      <fill>
        <patternFill patternType="solid">
          <fgColor rgb="FFF4B083"/>
          <bgColor rgb="FFF4B083"/>
        </patternFill>
      </fill>
      <border/>
    </dxf>
    <dxf>
      <font/>
      <fill>
        <patternFill patternType="solid">
          <fgColor rgb="FFFF99FF"/>
          <bgColor rgb="FFFF99FF"/>
        </patternFill>
      </fill>
      <border/>
    </dxf>
    <dxf>
      <font/>
      <fill>
        <patternFill patternType="solid">
          <fgColor rgb="FF66FFFF"/>
          <bgColor rgb="FF66FFFF"/>
        </patternFill>
      </fill>
      <border/>
    </dxf>
    <dxf>
      <font/>
      <fill>
        <patternFill patternType="solid">
          <fgColor rgb="FFFFE598"/>
          <bgColor rgb="FFFFE598"/>
        </patternFill>
      </fill>
      <border/>
    </dxf>
    <dxf>
      <font/>
      <fill>
        <patternFill patternType="solid">
          <fgColor rgb="FFC5E0B3"/>
          <bgColor rgb="FFC5E0B3"/>
        </patternFill>
      </fill>
      <border/>
    </dxf>
    <dxf>
      <font/>
      <fill>
        <patternFill patternType="solid">
          <fgColor rgb="FFFF7C80"/>
          <bgColor rgb="FFFF7C8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ymantec.com/blogs/threat-intelligence/dragonfly-energy-sector-cyber-attacks" TargetMode="External"/><Relationship Id="rId42" Type="http://schemas.openxmlformats.org/officeDocument/2006/relationships/hyperlink" Target="https://www.bankinfosecurity.com/passfreely-attack-bypasses-oracle-database-authentication-a-9868" TargetMode="External"/><Relationship Id="rId41" Type="http://schemas.openxmlformats.org/officeDocument/2006/relationships/hyperlink" Target="https://paper.seebug.org/papers/APT/APT_CyberCriminal_Campagin/2011/C5_APT_SKHack.pdf" TargetMode="External"/><Relationship Id="rId44" Type="http://schemas.openxmlformats.org/officeDocument/2006/relationships/hyperlink" Target="https://blog.trendmicro.com/trendlabs-security-intelligence/plugx-malware-found-in-official-releases-of-league-of-legends-path-of-exile/" TargetMode="External"/><Relationship Id="rId43" Type="http://schemas.openxmlformats.org/officeDocument/2006/relationships/hyperlink" Target="https://www.bleepingcomputer.com/news/security/microsoft-discovers-supply-chain-attack-at-unnamed-maker-of-pdf-software/" TargetMode="External"/><Relationship Id="rId46" Type="http://schemas.openxmlformats.org/officeDocument/2006/relationships/hyperlink" Target="https://arstechnica.com/information-technology/2020/07/google-play-apps-with-500000-downloads-subscribe-users-to-costly-services/" TargetMode="External"/><Relationship Id="rId45" Type="http://schemas.openxmlformats.org/officeDocument/2006/relationships/hyperlink" Target="https://arstechnica.com/information-technology/2017/07/heavily-armed-police-raid-company-that-seeded-last-weeks-notpetya-outbreak/" TargetMode="External"/><Relationship Id="rId107" Type="http://schemas.openxmlformats.org/officeDocument/2006/relationships/hyperlink" Target="https://incolumitas.com/data/thesis.pdf" TargetMode="External"/><Relationship Id="rId106" Type="http://schemas.openxmlformats.org/officeDocument/2006/relationships/hyperlink" Target="https://arstechnica.com/information-technology/2017/09/devs-unknowingly-use-malicious-modules-put-into-official-python-repository/%20,%20https:/www.nbu.gov.sk/skcsirt-sa-20170909-pypi/" TargetMode="External"/><Relationship Id="rId105" Type="http://schemas.openxmlformats.org/officeDocument/2006/relationships/hyperlink" Target="https://arstechnica.com/information-technology/2018/10/two-new-supply-chain-attacks-come-to-light-in-less-than-a-week/" TargetMode="External"/><Relationship Id="rId104" Type="http://schemas.openxmlformats.org/officeDocument/2006/relationships/hyperlink" Target="https://www.theregister.co.uk/2017/08/02/typosquatting_npm/" TargetMode="External"/><Relationship Id="rId109" Type="http://schemas.openxmlformats.org/officeDocument/2006/relationships/hyperlink" Target="https://www.zdnet.com/article/geinimi-trojan-targets-android-devices/" TargetMode="External"/><Relationship Id="rId108" Type="http://schemas.openxmlformats.org/officeDocument/2006/relationships/hyperlink" Target="https://arstechnica.com/information-technology/2020/04/725-bitcoin-stealing-apps-snuck-into-ruby-repository/" TargetMode="External"/><Relationship Id="rId48" Type="http://schemas.openxmlformats.org/officeDocument/2006/relationships/hyperlink" Target="https://www.zdnet.com/article/malicious-android-apps-infected-with-windows-keyloggers-pulled-from-google-play/" TargetMode="External"/><Relationship Id="rId47" Type="http://schemas.openxmlformats.org/officeDocument/2006/relationships/hyperlink" Target="https://www.theregister.co.uk/2018/01/11/scada_mobile/" TargetMode="External"/><Relationship Id="rId49" Type="http://schemas.openxmlformats.org/officeDocument/2006/relationships/hyperlink" Target="https://www.helpnetsecurity.com/2019/03/13/mobile-adware-and-data-stealing-campaigns/" TargetMode="External"/><Relationship Id="rId103" Type="http://schemas.openxmlformats.org/officeDocument/2006/relationships/hyperlink" Target="https://techcrunch.com/2018/11/20/half-a-million-android-users-tricked-into-downloading-malware-from-google-play/" TargetMode="External"/><Relationship Id="rId102" Type="http://schemas.openxmlformats.org/officeDocument/2006/relationships/hyperlink" Target="https://techcrunch.com/2019/01/05/dozen-iphone-apps-linked-to-golduck-malware/" TargetMode="External"/><Relationship Id="rId101" Type="http://schemas.openxmlformats.org/officeDocument/2006/relationships/hyperlink" Target="https://techcrunch.com/2018/09/07/a-top-tier-app-in-apples-mac-app-store-will-steal-your-browser-history/" TargetMode="External"/><Relationship Id="rId100" Type="http://schemas.openxmlformats.org/officeDocument/2006/relationships/hyperlink" Target="https://blog.npmjs.org/post/141577284765/kik-left-pad-and" TargetMode="External"/><Relationship Id="rId31" Type="http://schemas.openxmlformats.org/officeDocument/2006/relationships/hyperlink" Target="https://www.microsoft.com/security/blog/2017/05/04/windows-defender-atp-thwarts-operation-wilysupply-software-supply-chain-cyberattack/" TargetMode="External"/><Relationship Id="rId30" Type="http://schemas.openxmlformats.org/officeDocument/2006/relationships/hyperlink" Target="http://welivesecurity.com/2019/03/11/gaming-industry-scope-attackers-asia/" TargetMode="External"/><Relationship Id="rId33" Type="http://schemas.openxmlformats.org/officeDocument/2006/relationships/hyperlink" Target="https://www.contextis.com/en/blog/context-threat-intelligence-the-monju-incident" TargetMode="External"/><Relationship Id="rId32" Type="http://schemas.openxmlformats.org/officeDocument/2006/relationships/hyperlink" Target="https://www.zdnet.com/article/adobe-code-signing-infrastructure-hacked-by-sophisticated-threat-actors/" TargetMode="External"/><Relationship Id="rId35" Type="http://schemas.openxmlformats.org/officeDocument/2006/relationships/hyperlink" Target="https://www.trendmicro.com/vinfo/us/threat-encyclopedia/web-attack/124/trend-micro-investigates-june-25-cyber-attacks-in-south-korea" TargetMode="External"/><Relationship Id="rId34" Type="http://schemas.openxmlformats.org/officeDocument/2006/relationships/hyperlink" Target="https://www.kaspersky.com/about/press-releases/2017_shadowpad-how-attackers-hide-backdoor-in-software-used-by-hundreds-of-large-companies-around-the-world" TargetMode="External"/><Relationship Id="rId37" Type="http://schemas.openxmlformats.org/officeDocument/2006/relationships/hyperlink" Target="https://www.symantec.com/connect/blogs/keranger-first-mac-os-x-ransomware-emerges" TargetMode="External"/><Relationship Id="rId36" Type="http://schemas.openxmlformats.org/officeDocument/2006/relationships/hyperlink" Target="https://blog.malwarebytes.com/threat-analysis/mac-threat-analysis/2017/05/handbrake-hacked-to-drop-new-variant-of-proton-malware/" TargetMode="External"/><Relationship Id="rId39" Type="http://schemas.openxmlformats.org/officeDocument/2006/relationships/hyperlink" Target="https://www.rsa.com/en-us/blog/2017-02/kingslayer-a-supply-chain-attack,%20https:/www.itworldcanada.com/article/canadian-cyber-firm-confirms-it-was-the-victim-described-in-rsa-investigation/390903" TargetMode="External"/><Relationship Id="rId38" Type="http://schemas.openxmlformats.org/officeDocument/2006/relationships/hyperlink" Target="https://www.zdnet.com/article/java-zero-day-malware-was-signed-with-certificates-stolen-from-security-vendor/" TargetMode="External"/><Relationship Id="rId20" Type="http://schemas.openxmlformats.org/officeDocument/2006/relationships/hyperlink" Target="https://www.macrumors.com/2015/09/20/xcodeghost-chinese-malware-faq/%20,%20%20https:/www.wired.com/2015/09/hack-brief-malware-sneaks-chinese-ios-app-store/" TargetMode="External"/><Relationship Id="rId22" Type="http://schemas.openxmlformats.org/officeDocument/2006/relationships/hyperlink" Target="https://www.theregister.co.uk/2015/11/18/oil_industry_erp_production_link_hack_risk/" TargetMode="External"/><Relationship Id="rId21" Type="http://schemas.openxmlformats.org/officeDocument/2006/relationships/hyperlink" Target="https://www.jsof-tech.com/ripple20/" TargetMode="External"/><Relationship Id="rId24" Type="http://schemas.openxmlformats.org/officeDocument/2006/relationships/hyperlink" Target="https://www.theregister.co.uk/2017/05/23/malware_in_subtitles_return/" TargetMode="External"/><Relationship Id="rId23" Type="http://schemas.openxmlformats.org/officeDocument/2006/relationships/hyperlink" Target="https://www.theregister.co.uk/2016/07/08/malware_masquerades_as_pokemongo_game/" TargetMode="External"/><Relationship Id="rId26" Type="http://schemas.openxmlformats.org/officeDocument/2006/relationships/hyperlink" Target="https://www.theregister.co.uk/2013/07/04/android_master_key_vuln/" TargetMode="External"/><Relationship Id="rId25" Type="http://schemas.openxmlformats.org/officeDocument/2006/relationships/hyperlink" Target="https://www.trendmicro.com/vinfo/hk-en/security/news/mobile-safety/android-malware-campaigns-simbad-adware-and-operation-sheep-reportedly-installed-250-million-times" TargetMode="External"/><Relationship Id="rId28" Type="http://schemas.openxmlformats.org/officeDocument/2006/relationships/hyperlink" Target="https://arstechnica.com/information-technology/2017/09/ccleaner-malware-outbreak-is-much-worse-than-it-first-appeared/" TargetMode="External"/><Relationship Id="rId27" Type="http://schemas.openxmlformats.org/officeDocument/2006/relationships/hyperlink" Target="https://www.carbonblack.com/2017/03/16/second-ask-partner-network-apn-compromise-highlights-attackers-commandeering-widely-used-general-tools-sophisticated-targeted-attacks/" TargetMode="External"/><Relationship Id="rId29" Type="http://schemas.openxmlformats.org/officeDocument/2006/relationships/hyperlink" Target="https://www.cyberscoop.com/avast-attack-ccleaner/" TargetMode="External"/><Relationship Id="rId95" Type="http://schemas.openxmlformats.org/officeDocument/2006/relationships/hyperlink" Target="https://www.theregister.co.uk/2013/05/08/cdorked_latest_details/" TargetMode="External"/><Relationship Id="rId94" Type="http://schemas.openxmlformats.org/officeDocument/2006/relationships/hyperlink" Target="https://www.zdnet.com/article/heartbleed-serious-openssl-zero-day-vulnerability-revealed/%20and%20how%20it%20works:%20https:/xkcd.com/1354/" TargetMode="External"/><Relationship Id="rId97" Type="http://schemas.openxmlformats.org/officeDocument/2006/relationships/hyperlink" Target="https://www.zdnet.com/article/two-malicious-python-libraries-removed-from-pypi/" TargetMode="External"/><Relationship Id="rId96" Type="http://schemas.openxmlformats.org/officeDocument/2006/relationships/hyperlink" Target="https://www.zdnet.com/article/equifax-blames-open-source-software-for-its-record-breaking-security-breach/" TargetMode="External"/><Relationship Id="rId11" Type="http://schemas.openxmlformats.org/officeDocument/2006/relationships/hyperlink" Target="https://www.theregister.co.uk/2018/04/04/microsoft_windows_defender_rar_bug/" TargetMode="External"/><Relationship Id="rId99" Type="http://schemas.openxmlformats.org/officeDocument/2006/relationships/hyperlink" Target="https://blog.npmjs.org/post/173526807575/reported-malicious-module-getcookies" TargetMode="External"/><Relationship Id="rId10" Type="http://schemas.openxmlformats.org/officeDocument/2006/relationships/hyperlink" Target="https://www.wired.com/2012/06/flame-microsoft-certificate/" TargetMode="External"/><Relationship Id="rId98" Type="http://schemas.openxmlformats.org/officeDocument/2006/relationships/hyperlink" Target="https://nakedsecurity.sophos.com/2019/03/07/backdoored-github-accounts-spewed-secret-sneakerbot-software/" TargetMode="External"/><Relationship Id="rId13" Type="http://schemas.openxmlformats.org/officeDocument/2006/relationships/hyperlink" Target="https://www.theregister.co.uk/2018/06/12/apple_code_signing_flaw/" TargetMode="External"/><Relationship Id="rId12" Type="http://schemas.openxmlformats.org/officeDocument/2006/relationships/hyperlink" Target="https://arstechnica.com/information-technology/2020/01/us-government-funded-android-phones-come-preinstalled-with-unremovable-malware/" TargetMode="External"/><Relationship Id="rId91" Type="http://schemas.openxmlformats.org/officeDocument/2006/relationships/hyperlink" Target="https://www.zdnet.com/article/hackers-breach-lineageos-servers-via-unpatched-vulnerability/" TargetMode="External"/><Relationship Id="rId90" Type="http://schemas.openxmlformats.org/officeDocument/2006/relationships/hyperlink" Target="https://www.theregister.co.uk/2018/12/03/kubernetes_flaw_cve_2018_1002105/" TargetMode="External"/><Relationship Id="rId93" Type="http://schemas.openxmlformats.org/officeDocument/2006/relationships/hyperlink" Target="https://portswigger.net/daily-swig/how-octopus-scanner-malware-attacked-the-open-source-supply-chain" TargetMode="External"/><Relationship Id="rId92" Type="http://schemas.openxmlformats.org/officeDocument/2006/relationships/hyperlink" Target="https://www.theregister.co.uk/2019/12/13/npm_path_traversal_bug/" TargetMode="External"/><Relationship Id="rId15" Type="http://schemas.openxmlformats.org/officeDocument/2006/relationships/hyperlink" Target="https://www.zdnet.com/article/proof-of-concept-captures-all-ssl-traffic-via-apples-goto-fail-exploit/%20,%20https:/www.wired.com/2014/02/gotofail/" TargetMode="External"/><Relationship Id="rId110" Type="http://schemas.openxmlformats.org/officeDocument/2006/relationships/hyperlink" Target="https://www.theregister.co.uk/2015/02/11/google_play_x_frame_options_flaw/" TargetMode="External"/><Relationship Id="rId14"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17"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16" Type="http://schemas.openxmlformats.org/officeDocument/2006/relationships/hyperlink" Target="https://krebsonsecurity.com/2019/06/tracing-the-supply-chain-attack-on-android-2/" TargetMode="External"/><Relationship Id="rId19" Type="http://schemas.openxmlformats.org/officeDocument/2006/relationships/hyperlink" Target="https://www.bankinfosecurity.com/juniper-backdoor-x-questions-a-8768" TargetMode="External"/><Relationship Id="rId114" Type="http://schemas.openxmlformats.org/officeDocument/2006/relationships/drawing" Target="../drawings/drawing1.xml"/><Relationship Id="rId18" Type="http://schemas.openxmlformats.org/officeDocument/2006/relationships/hyperlink" Target="https://www.zdnet.com/article/intels-cascade-lake-cpus-impacted-by-new-zombieload-v2-attack/" TargetMode="External"/><Relationship Id="rId113" Type="http://schemas.openxmlformats.org/officeDocument/2006/relationships/hyperlink" Target="https://www.tecmundo.com.br/seguranca/211074-hack-solarwinds-maior-visto-diz-microsoft.htm" TargetMode="External"/><Relationship Id="rId112" Type="http://schemas.openxmlformats.org/officeDocument/2006/relationships/hyperlink" Target="https://www.zdnet.com/article/cybersecurity-new-hacking-group-targets-it-companies-in-supply-chain-attack-campaign/" TargetMode="External"/><Relationship Id="rId111" Type="http://schemas.openxmlformats.org/officeDocument/2006/relationships/hyperlink" Target="https://www.cybereason.com/blog/operation-soft-cell-a-worldwide-campaign-against-telecommunications-providers" TargetMode="External"/><Relationship Id="rId84" Type="http://schemas.openxmlformats.org/officeDocument/2006/relationships/hyperlink" Target="https://www.theregister.co.uk/2018/07/12/npm_eslint/" TargetMode="External"/><Relationship Id="rId83" Type="http://schemas.openxmlformats.org/officeDocument/2006/relationships/hyperlink" Target="https://www.zdnet.com/article/google-android-market-malware-problem-escalates/,%20https:/www.zdnet.com/article/google-pulls-infected-apps-from-android-market/" TargetMode="External"/><Relationship Id="rId86" Type="http://schemas.openxmlformats.org/officeDocument/2006/relationships/hyperlink" Target="https://arstechnica.com/information-technology/2019/08/the-year-long-rash-of-supply-chain-attacks-against-open-source-is-getting-worse/%20,%20https:/github.com/rest-client/rest-client/issues/713" TargetMode="External"/><Relationship Id="rId85" Type="http://schemas.openxmlformats.org/officeDocument/2006/relationships/hyperlink" Target="https://www.zdnet.com/article/hacker-backdoors-popular-javascript-library-to-steal-bitcoin-funds/" TargetMode="External"/><Relationship Id="rId88" Type="http://schemas.openxmlformats.org/officeDocument/2006/relationships/hyperlink" Target="http://www.webmin.com/exploit.html" TargetMode="External"/><Relationship Id="rId87" Type="http://schemas.openxmlformats.org/officeDocument/2006/relationships/hyperlink" Target="https://withatwist.dev/strong-password-rubygem-hijacked.html" TargetMode="External"/><Relationship Id="rId89" Type="http://schemas.openxmlformats.org/officeDocument/2006/relationships/hyperlink" Target="https://arstechnica.com/information-technology/2018/10/two-new-supply-chain-attacks-come-to-light-in-less-than-a-week/" TargetMode="External"/><Relationship Id="rId80" Type="http://schemas.openxmlformats.org/officeDocument/2006/relationships/hyperlink" Target="https://www.cyberscoop.com/egypt-hacking-check-point-technologies/" TargetMode="External"/><Relationship Id="rId82" Type="http://schemas.openxmlformats.org/officeDocument/2006/relationships/hyperlink" Target="https://www.zdnet.com/article/fake-whatsapp-app-fooled-million-android-users-on-google-play-did-you-fall-for-it/" TargetMode="External"/><Relationship Id="rId81" Type="http://schemas.openxmlformats.org/officeDocument/2006/relationships/hyperlink" Target="https://blog.checkpoint.com/2016/11/30/1-million-google-accounts-breached-gooligan/" TargetMode="External"/><Relationship Id="rId1" Type="http://schemas.openxmlformats.org/officeDocument/2006/relationships/hyperlink" Target="https://www.zdnet.com/article/backdoor-accounts-discovered-in-29-ftth-devices-from-chinese-vendor-c-data/" TargetMode="External"/><Relationship Id="rId2" Type="http://schemas.openxmlformats.org/officeDocument/2006/relationships/hyperlink" Target="https://www.forbes.com/sites/andygreenberg/2011/07/22/apple-laptops-vulnerable-to-hack-that-kills-or-corrupts-batteries/" TargetMode="External"/><Relationship Id="rId3" Type="http://schemas.openxmlformats.org/officeDocument/2006/relationships/hyperlink" Target="https://threatpost.com/juniper-s-junos-could-open-routers-tcp-attacks-020113/77480/" TargetMode="External"/><Relationship Id="rId4" Type="http://schemas.openxmlformats.org/officeDocument/2006/relationships/hyperlink" Target="https://www.zdnet.com/article/researchers-find-security-flaws-in-40-kernel-drivers-from-20-vendors/" TargetMode="External"/><Relationship Id="rId9" Type="http://schemas.openxmlformats.org/officeDocument/2006/relationships/hyperlink" Target="https://www.vice.com/en_us/article/pan9wn/hackers-hijacked-asus-software-updates-to-install-backdoors-on-thousands-of-computers" TargetMode="External"/><Relationship Id="rId5" Type="http://schemas.openxmlformats.org/officeDocument/2006/relationships/hyperlink" Target="https://www.cyberscoop.com/firmware-eclypsium-equation-group/" TargetMode="External"/><Relationship Id="rId6" Type="http://schemas.openxmlformats.org/officeDocument/2006/relationships/hyperlink" Target="https://www.wired.com/2015/02/nsa-firmware-hacking/%20,%20https:/icmconference.org/wp-content/uploads/A14-VanK-HardDrive_Firmware_Hacking_ICMC-Copy.pdf" TargetMode="External"/><Relationship Id="rId7" Type="http://schemas.openxmlformats.org/officeDocument/2006/relationships/hyperlink" Target="https://www.wired.com/story/triton-malware-dangers-industrial-system-sabotage/%20&amp;%20https:/dragos.com/wp-content/uploads/TRISIS-01.pdf" TargetMode="External"/><Relationship Id="rId8" Type="http://schemas.openxmlformats.org/officeDocument/2006/relationships/hyperlink" Target="https://www.theregister.co.uk/2016/01/26/hackers_can_take_full_control_of_car_os/" TargetMode="External"/><Relationship Id="rId73" Type="http://schemas.openxmlformats.org/officeDocument/2006/relationships/hyperlink" Target="https://www.wired.com/story/apple-app-store-malware-click-fraud/" TargetMode="External"/><Relationship Id="rId72" Type="http://schemas.openxmlformats.org/officeDocument/2006/relationships/hyperlink" Target="https://www.zdnet.com/article/researcher-backdoor-mechanism-still-active-in-many-iot-products/" TargetMode="External"/><Relationship Id="rId75" Type="http://schemas.openxmlformats.org/officeDocument/2006/relationships/hyperlink" Target="https://threatpost.com/500-malicious-chrome-extensions-millions/152918/" TargetMode="External"/><Relationship Id="rId74" Type="http://schemas.openxmlformats.org/officeDocument/2006/relationships/hyperlink" Target="https://www.reuters.com/article/us-alphabet-google-chrome-exclusive/exclusive-massive-spying-on-users-of-googles-chrome-shows-new-security-weakness-idUSKBN23P0JO" TargetMode="External"/><Relationship Id="rId77" Type="http://schemas.openxmlformats.org/officeDocument/2006/relationships/hyperlink" Target="https://arstechnica.com/information-technology/2020/01/researchers-unearth-malicious-google-play-apps-linked-to-active-exploit-hackers/" TargetMode="External"/><Relationship Id="rId76" Type="http://schemas.openxmlformats.org/officeDocument/2006/relationships/hyperlink" Target="https://www.zdnet.com/article/bankbot-android-malware-sneaks-into-the-google-play-store-for-the-third-time/" TargetMode="External"/><Relationship Id="rId79"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78" Type="http://schemas.openxmlformats.org/officeDocument/2006/relationships/hyperlink" Target="https://www.cyberscoop.com/play-store-adware-white-ops/" TargetMode="External"/><Relationship Id="rId71" Type="http://schemas.openxmlformats.org/officeDocument/2006/relationships/hyperlink" Target="https://www.theregister.co.uk/2018/09/07/supermicro_bmcs_hole/" TargetMode="External"/><Relationship Id="rId70" Type="http://schemas.openxmlformats.org/officeDocument/2006/relationships/hyperlink" Target="https://www.theregister.co.uk/2018/10/03/idrac_dell_server_firmware/" TargetMode="External"/><Relationship Id="rId62" Type="http://schemas.openxmlformats.org/officeDocument/2006/relationships/hyperlink" Target="https://www.zdnet.com/article/unknown-number-of-bluetooth-le-devices-impacted-by-sweyntooth-vulnerabilities/" TargetMode="External"/><Relationship Id="rId61" Type="http://schemas.openxmlformats.org/officeDocument/2006/relationships/hyperlink" Target="https://www.zdnet.com/article/fbi-warns-about-ongoing-attacks-against-software-supply-chain-companies/" TargetMode="External"/><Relationship Id="rId64" Type="http://schemas.openxmlformats.org/officeDocument/2006/relationships/hyperlink" Target="https://ics.sans.org/media/E-ISAC_SANS_Ukraine_DUC_5.pdf" TargetMode="External"/><Relationship Id="rId63" Type="http://schemas.openxmlformats.org/officeDocument/2006/relationships/hyperlink" Target="https://www.techrepublic.com/article/stuxnet-the-smart-persons-guide/" TargetMode="External"/><Relationship Id="rId66" Type="http://schemas.openxmlformats.org/officeDocument/2006/relationships/hyperlink" Target="https://www.zdnet.com/article/decade-old-remote-code-execution-bug-found-in-phone-used-by-up-to-90-percent-of-fortune-500/" TargetMode="External"/><Relationship Id="rId65" Type="http://schemas.openxmlformats.org/officeDocument/2006/relationships/hyperlink" Target="https://krebsonsecurity.com/2014/02/time-to-harden-your-hardware/" TargetMode="External"/><Relationship Id="rId68" Type="http://schemas.openxmlformats.org/officeDocument/2006/relationships/hyperlink" Target="https://www.sdxcentral.com/articles/news/thrangrycat-attacks-cisco-switches-routers-firewalls/2019/05/" TargetMode="External"/><Relationship Id="rId67" Type="http://schemas.openxmlformats.org/officeDocument/2006/relationships/hyperlink" Target="https://www.fireeye.com/blog/threat-research/2015/09/synful_knock_-_acis.html" TargetMode="External"/><Relationship Id="rId60" Type="http://schemas.openxmlformats.org/officeDocument/2006/relationships/hyperlink" Target="https://www.wired.com/2011/10/son-of-stuxnet-in-the-wild/" TargetMode="External"/><Relationship Id="rId69" Type="http://schemas.openxmlformats.org/officeDocument/2006/relationships/hyperlink" Target="https://www.cyberscoop.com/lenovo-firmware-flaw-eclypsium-research/%20&amp;%20https:/eclypsium.com/2019/07/16/vulnerable-firmware-in-the-supply-chain-of-enterprise-servers/" TargetMode="External"/><Relationship Id="rId51" Type="http://schemas.openxmlformats.org/officeDocument/2006/relationships/hyperlink" Target="https://krebsonsecurity.com/2014/02/target-hackers-broke-in-via-hvac-company/" TargetMode="External"/><Relationship Id="rId50" Type="http://schemas.openxmlformats.org/officeDocument/2006/relationships/hyperlink" Target="https://www.theregister.co.uk/2018/03/28/drupal_urgent_security_software_patch/%20,%20%20https:/www.theregister.co.uk/2016/04/07/panama_papers_unpatched_wordpress_drupal/" TargetMode="External"/><Relationship Id="rId53" Type="http://schemas.openxmlformats.org/officeDocument/2006/relationships/hyperlink" Target="https://krebsonsecurity.com/2019/04/p2p-weakness-exposes-millions-of-iot-devices/" TargetMode="External"/><Relationship Id="rId52" Type="http://schemas.openxmlformats.org/officeDocument/2006/relationships/hyperlink" Target="https://www.theregister.co.uk/2014/12/23/wikileaks_pdf_viewer_vuln/" TargetMode="External"/><Relationship Id="rId55" Type="http://schemas.openxmlformats.org/officeDocument/2006/relationships/hyperlink" Target="https://www.theregister.co.uk/2019/10/21/nordvpn_security_issue/" TargetMode="External"/><Relationship Id="rId54" Type="http://schemas.openxmlformats.org/officeDocument/2006/relationships/hyperlink" Target="https://www.cnet.com/news/superfish-torments-lenovo-owners-with-more-than-adware/" TargetMode="External"/><Relationship Id="rId57" Type="http://schemas.openxmlformats.org/officeDocument/2006/relationships/hyperlink" Target="https://www.bleepingcomputer.com/news/security/malware-disguised-as-google-updates-pushed-via-hacked-news-sites/" TargetMode="External"/><Relationship Id="rId56" Type="http://schemas.openxmlformats.org/officeDocument/2006/relationships/hyperlink" Target="https://www.zdnet.com/article/ticketmaster-breach-was-part-of-a-larger-credit-card-skimming-effort-analysis-shows/" TargetMode="External"/><Relationship Id="rId59" Type="http://schemas.openxmlformats.org/officeDocument/2006/relationships/hyperlink" Target="https://www.wired.com/story/sandworm-android-malware/" TargetMode="External"/><Relationship Id="rId58" Type="http://schemas.openxmlformats.org/officeDocument/2006/relationships/hyperlink" Target="https://www.theregister.co.uk/2017/06/15/dvr_vuln_botnet_threa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31.38"/>
    <col customWidth="1" min="3" max="3" width="7.75"/>
    <col customWidth="1" min="4" max="4" width="12.63"/>
    <col customWidth="1" min="5" max="5" width="18.88"/>
    <col customWidth="1" min="6" max="6" width="37.63"/>
    <col customWidth="1" min="7" max="7" width="62.88"/>
    <col customWidth="1" min="8" max="8" width="48.38"/>
    <col customWidth="1" min="9" max="9" width="42.88"/>
    <col customWidth="1" hidden="1" min="10" max="16" width="8.75"/>
    <col customWidth="1" min="17" max="17" width="42.5"/>
    <col customWidth="1" hidden="1" min="18" max="24" width="11.5"/>
    <col customWidth="1" min="25" max="25" width="76.38"/>
    <col customWidth="1" hidden="1" min="26" max="37" width="9.25"/>
    <col customWidth="1" min="38" max="38" width="46.38"/>
    <col customWidth="1" min="39" max="45" width="8.63"/>
    <col customWidth="1" min="46" max="46" width="72.13"/>
    <col customWidth="1" min="47" max="56" width="8.75"/>
    <col customWidth="1" min="57" max="57" width="22.5"/>
    <col customWidth="1" min="58" max="58" width="15.0"/>
    <col customWidth="1" min="59" max="59" width="6.25"/>
    <col customWidth="1" min="60" max="60" width="6.75"/>
    <col customWidth="1" min="61" max="61" width="14.25"/>
    <col customWidth="1" min="62" max="62" width="18.75"/>
    <col customWidth="1" min="63" max="63" width="13.5"/>
    <col customWidth="1" min="64" max="64" width="21.13"/>
  </cols>
  <sheetData>
    <row r="1">
      <c r="A1" s="1" t="s">
        <v>0</v>
      </c>
      <c r="B1" s="2" t="s">
        <v>1</v>
      </c>
      <c r="C1" s="3" t="s">
        <v>2</v>
      </c>
      <c r="D1" s="4" t="s">
        <v>3</v>
      </c>
      <c r="E1" s="3" t="s">
        <v>4</v>
      </c>
      <c r="F1" s="3" t="s">
        <v>5</v>
      </c>
      <c r="G1" s="3" t="s">
        <v>6</v>
      </c>
      <c r="H1" s="3" t="s">
        <v>7</v>
      </c>
      <c r="I1" s="3" t="s">
        <v>8</v>
      </c>
      <c r="J1" s="5" t="s">
        <v>9</v>
      </c>
      <c r="K1" s="5" t="s">
        <v>10</v>
      </c>
      <c r="L1" s="5" t="s">
        <v>11</v>
      </c>
      <c r="M1" s="5" t="s">
        <v>12</v>
      </c>
      <c r="N1" s="5" t="s">
        <v>13</v>
      </c>
      <c r="O1" s="5" t="s">
        <v>14</v>
      </c>
      <c r="P1" s="5" t="s">
        <v>15</v>
      </c>
      <c r="Q1" s="3" t="s">
        <v>16</v>
      </c>
      <c r="R1" s="6" t="s">
        <v>17</v>
      </c>
      <c r="S1" s="6" t="s">
        <v>18</v>
      </c>
      <c r="T1" s="6" t="s">
        <v>19</v>
      </c>
      <c r="U1" s="6" t="s">
        <v>20</v>
      </c>
      <c r="V1" s="6" t="s">
        <v>21</v>
      </c>
      <c r="W1" s="6" t="s">
        <v>22</v>
      </c>
      <c r="X1" s="6" t="s">
        <v>23</v>
      </c>
      <c r="Y1" s="4" t="s">
        <v>24</v>
      </c>
      <c r="Z1" s="6" t="s">
        <v>25</v>
      </c>
      <c r="AA1" s="6" t="s">
        <v>26</v>
      </c>
      <c r="AB1" s="6" t="s">
        <v>27</v>
      </c>
      <c r="AC1" s="6" t="s">
        <v>28</v>
      </c>
      <c r="AD1" s="6" t="s">
        <v>29</v>
      </c>
      <c r="AE1" s="6" t="s">
        <v>30</v>
      </c>
      <c r="AF1" s="6" t="s">
        <v>31</v>
      </c>
      <c r="AG1" s="6" t="s">
        <v>32</v>
      </c>
      <c r="AH1" s="6" t="s">
        <v>33</v>
      </c>
      <c r="AI1" s="6" t="s">
        <v>34</v>
      </c>
      <c r="AJ1" s="6" t="s">
        <v>35</v>
      </c>
      <c r="AK1" s="6" t="s">
        <v>36</v>
      </c>
      <c r="AL1" s="2" t="s">
        <v>37</v>
      </c>
      <c r="AM1" s="6" t="s">
        <v>38</v>
      </c>
      <c r="AN1" s="6" t="s">
        <v>39</v>
      </c>
      <c r="AO1" s="6" t="s">
        <v>40</v>
      </c>
      <c r="AP1" s="6" t="s">
        <v>41</v>
      </c>
      <c r="AQ1" s="6" t="s">
        <v>42</v>
      </c>
      <c r="AR1" s="6" t="s">
        <v>43</v>
      </c>
      <c r="AS1" s="6" t="s">
        <v>44</v>
      </c>
      <c r="AT1" s="3" t="s">
        <v>45</v>
      </c>
      <c r="AU1" s="6" t="s">
        <v>46</v>
      </c>
      <c r="AV1" s="6" t="s">
        <v>47</v>
      </c>
      <c r="AW1" s="6" t="s">
        <v>48</v>
      </c>
      <c r="AX1" s="6" t="s">
        <v>49</v>
      </c>
      <c r="AY1" s="6" t="s">
        <v>50</v>
      </c>
      <c r="AZ1" s="6" t="s">
        <v>51</v>
      </c>
      <c r="BA1" s="6" t="s">
        <v>52</v>
      </c>
      <c r="BB1" s="6" t="s">
        <v>53</v>
      </c>
      <c r="BC1" s="6" t="s">
        <v>54</v>
      </c>
      <c r="BD1" s="6" t="s">
        <v>15</v>
      </c>
      <c r="BE1" s="3" t="s">
        <v>55</v>
      </c>
      <c r="BF1" s="3" t="s">
        <v>56</v>
      </c>
      <c r="BG1" s="6" t="s">
        <v>57</v>
      </c>
      <c r="BH1" s="6" t="s">
        <v>58</v>
      </c>
      <c r="BI1" s="3" t="s">
        <v>59</v>
      </c>
      <c r="BJ1" s="3" t="s">
        <v>60</v>
      </c>
      <c r="BK1" s="3" t="s">
        <v>61</v>
      </c>
      <c r="BL1" s="3" t="s">
        <v>62</v>
      </c>
    </row>
    <row r="2">
      <c r="A2" s="7">
        <v>44022.0</v>
      </c>
      <c r="B2" s="8" t="s">
        <v>63</v>
      </c>
      <c r="C2" s="9" t="s">
        <v>64</v>
      </c>
      <c r="D2" s="8" t="s">
        <v>65</v>
      </c>
      <c r="E2" s="10" t="s">
        <v>66</v>
      </c>
      <c r="F2" s="11" t="s">
        <v>67</v>
      </c>
      <c r="G2" s="11" t="s">
        <v>68</v>
      </c>
      <c r="H2" s="11" t="s">
        <v>69</v>
      </c>
      <c r="I2" s="11" t="str">
        <f t="shared" ref="I2:I117" si="1">CONCATENATE(IF(J2=1,J$1&amp;",",""),IF(K2=1,K$1&amp;",",""),IF(L2=1,L$1&amp;",",""),IF(M2=1,M$1&amp;",",""),IF(N2=1,N$1&amp;",",""),IF(O2=1,O$1&amp;",",""),IF(P2=1,P$1,""))</f>
        <v>Firmware Próprio,</v>
      </c>
      <c r="J2" s="12">
        <v>0.0</v>
      </c>
      <c r="K2" s="12">
        <v>1.0</v>
      </c>
      <c r="L2" s="12">
        <v>0.0</v>
      </c>
      <c r="M2" s="12">
        <v>0.0</v>
      </c>
      <c r="N2" s="12">
        <v>0.0</v>
      </c>
      <c r="O2" s="12">
        <v>0.0</v>
      </c>
      <c r="P2" s="12">
        <v>0.0</v>
      </c>
      <c r="Q2" s="11" t="str">
        <f t="shared" ref="Q2:Q117" si="2">CONCATENATE(IF(R2=1,R$1&amp;",",""),IF(S2=1,S$1&amp;",",""),IF(T2=1,T$1&amp;",",""),IF(U2=1,U$1&amp;",",""),IF(V2=1,V$1&amp;",",""),IF(W2=1,W$1&amp;",",""),IF(X2=1,X$1&amp;",",""))</f>
        <v>Exploração de Senha padrão,</v>
      </c>
      <c r="R2" s="13">
        <v>0.0</v>
      </c>
      <c r="S2" s="13">
        <v>0.0</v>
      </c>
      <c r="T2" s="13">
        <v>1.0</v>
      </c>
      <c r="U2" s="13">
        <v>0.0</v>
      </c>
      <c r="V2" s="13">
        <v>0.0</v>
      </c>
      <c r="W2" s="13">
        <v>0.0</v>
      </c>
      <c r="X2" s="13">
        <v>0.0</v>
      </c>
      <c r="Y2" s="11" t="str">
        <f t="shared" ref="Y2:Y117" si="3">CONCATENATE(IF(Z2=1,Z$1&amp;",",""),IF(AA2=1,AA$1&amp;",",""),IF(AB2=1,AB$1&amp;",",""),IF(AC2=1,AC$1&amp;",",""),IF(AD2=1,AD$1&amp;",",""),IF(AE2=1,AE$1&amp;",",""),IF(AF2=1,AF$1&amp;",",""),IF(AG2=1,AG$1&amp;",",""),IF(AH2=1,AH$1&amp;",",""),IF(AI2=1,AI$1&amp;",",""),IF(AJ2=1,AJ$1&amp;",",""),IF(AK2=1,AK$1&amp;",",""))</f>
        <v>Provedor de serviços de cadeia de suprimentos,</v>
      </c>
      <c r="Z2" s="14">
        <v>0.0</v>
      </c>
      <c r="AA2" s="14">
        <v>0.0</v>
      </c>
      <c r="AB2" s="14">
        <v>0.0</v>
      </c>
      <c r="AC2" s="14">
        <v>0.0</v>
      </c>
      <c r="AD2" s="14">
        <v>0.0</v>
      </c>
      <c r="AE2" s="14">
        <v>0.0</v>
      </c>
      <c r="AF2" s="14">
        <v>0.0</v>
      </c>
      <c r="AG2" s="14">
        <v>0.0</v>
      </c>
      <c r="AH2" s="14">
        <v>0.0</v>
      </c>
      <c r="AI2" s="14">
        <v>0.0</v>
      </c>
      <c r="AJ2" s="14">
        <v>1.0</v>
      </c>
      <c r="AK2" s="14">
        <v>0.0</v>
      </c>
      <c r="AL2" s="11" t="str">
        <f t="shared" ref="AL2:AL117" si="4">CONCATENATE(IF(AM2=1,AM$1&amp;",",""),IF(AN2=1,AN$1&amp;",",""),IF(AO2=1,AO$1&amp;",",""),IF(AP2=1,AP$1&amp;",",""),IF(AQ2=1,AQ$1&amp;",",""),IF(AR2=1,AR$1&amp;",",""),IF(AS2=1,AS$1&amp;",",""))</f>
        <v>Roubo de credencial,Senha padrão,</v>
      </c>
      <c r="AM2" s="15">
        <v>1.0</v>
      </c>
      <c r="AN2" s="15">
        <v>0.0</v>
      </c>
      <c r="AO2" s="15">
        <v>0.0</v>
      </c>
      <c r="AP2" s="15">
        <v>0.0</v>
      </c>
      <c r="AQ2" s="15">
        <v>1.0</v>
      </c>
      <c r="AR2" s="15">
        <v>0.0</v>
      </c>
      <c r="AS2" s="15">
        <v>0.0</v>
      </c>
      <c r="AT2" s="11" t="str">
        <f t="shared" ref="AT2:AT117" si="5">CONCATENATE(IF(AU2=1,AU$1&amp;",",""),IF(AV2=1,AV$1&amp;",",""),IF(AW2=1,AW$1&amp;",",""),IF(AX2=1,AX$1&amp;",",""),IF(AY2=1,AY$1&amp;",",""),IF(AZ2=1,AZ$1&amp;",",""),IF(BA2=1,BA$1&amp;",",""),IF(BB2=1,BB$1&amp;",",""),IF(BC2=1,BC$1&amp;",",""),IF(BD2=1,BD$1&amp;",",""))</f>
        <v>Backdoor,Execução / download de comando remoto,</v>
      </c>
      <c r="AU2" s="13">
        <v>0.0</v>
      </c>
      <c r="AV2" s="13">
        <v>0.0</v>
      </c>
      <c r="AW2" s="13">
        <v>1.0</v>
      </c>
      <c r="AX2" s="13">
        <v>0.0</v>
      </c>
      <c r="AY2" s="13">
        <v>1.0</v>
      </c>
      <c r="AZ2" s="13">
        <v>0.0</v>
      </c>
      <c r="BA2" s="13">
        <v>0.0</v>
      </c>
      <c r="BB2" s="13">
        <v>0.0</v>
      </c>
      <c r="BC2" s="13">
        <v>0.0</v>
      </c>
      <c r="BD2" s="13">
        <v>0.0</v>
      </c>
      <c r="BE2" s="11" t="s">
        <v>70</v>
      </c>
      <c r="BF2" s="11" t="s">
        <v>71</v>
      </c>
      <c r="BG2" s="16">
        <v>2020.0</v>
      </c>
      <c r="BH2" s="8">
        <f t="shared" ref="BH2:BH47" si="6">SUM(J2:M2)</f>
        <v>1</v>
      </c>
      <c r="BI2" s="16">
        <v>3.0</v>
      </c>
      <c r="BJ2" s="16" t="str">
        <f>VLOOKUP(BI2,setup!$A$2:$B$6,2,FALSE)</f>
        <v>Conexão de rede</v>
      </c>
      <c r="BK2" s="16">
        <v>4.0</v>
      </c>
      <c r="BL2" s="16" t="str">
        <f>VLOOKUP(BK2,setup!$D$2:$E$6,2,FALSE)</f>
        <v>Firmware</v>
      </c>
    </row>
    <row r="3">
      <c r="A3" s="17">
        <v>40746.0</v>
      </c>
      <c r="B3" s="18" t="s">
        <v>72</v>
      </c>
      <c r="C3" s="19" t="s">
        <v>64</v>
      </c>
      <c r="D3" s="20" t="s">
        <v>73</v>
      </c>
      <c r="E3" s="21" t="s">
        <v>74</v>
      </c>
      <c r="F3" s="20" t="s">
        <v>75</v>
      </c>
      <c r="G3" s="20" t="s">
        <v>76</v>
      </c>
      <c r="H3" s="20" t="s">
        <v>77</v>
      </c>
      <c r="I3" s="20" t="str">
        <f t="shared" si="1"/>
        <v>Firmware Próprio,</v>
      </c>
      <c r="J3" s="12">
        <v>0.0</v>
      </c>
      <c r="K3" s="12">
        <v>1.0</v>
      </c>
      <c r="L3" s="12">
        <v>0.0</v>
      </c>
      <c r="M3" s="12">
        <v>0.0</v>
      </c>
      <c r="N3" s="12">
        <v>0.0</v>
      </c>
      <c r="O3" s="12">
        <v>0.0</v>
      </c>
      <c r="P3" s="12">
        <v>0.0</v>
      </c>
      <c r="Q3" s="20" t="str">
        <f t="shared" si="2"/>
        <v>Exploração de Senha padrão,</v>
      </c>
      <c r="R3" s="13">
        <v>0.0</v>
      </c>
      <c r="S3" s="13">
        <v>0.0</v>
      </c>
      <c r="T3" s="13">
        <v>1.0</v>
      </c>
      <c r="U3" s="13">
        <v>0.0</v>
      </c>
      <c r="V3" s="13">
        <v>0.0</v>
      </c>
      <c r="W3" s="13">
        <v>0.0</v>
      </c>
      <c r="X3" s="13">
        <v>0.0</v>
      </c>
      <c r="Y3" s="20" t="str">
        <f t="shared" si="3"/>
        <v>Provedor de serviços de cadeia de suprimentos,</v>
      </c>
      <c r="Z3" s="14">
        <v>0.0</v>
      </c>
      <c r="AA3" s="14">
        <v>0.0</v>
      </c>
      <c r="AB3" s="14">
        <v>0.0</v>
      </c>
      <c r="AC3" s="14">
        <v>0.0</v>
      </c>
      <c r="AD3" s="14">
        <v>0.0</v>
      </c>
      <c r="AE3" s="14">
        <v>0.0</v>
      </c>
      <c r="AF3" s="14">
        <v>0.0</v>
      </c>
      <c r="AG3" s="14">
        <v>0.0</v>
      </c>
      <c r="AH3" s="14">
        <v>0.0</v>
      </c>
      <c r="AI3" s="14">
        <v>0.0</v>
      </c>
      <c r="AJ3" s="14">
        <v>1.0</v>
      </c>
      <c r="AK3" s="14">
        <v>0.0</v>
      </c>
      <c r="AL3" s="20" t="str">
        <f t="shared" si="4"/>
        <v>Edição de firmware,Senha padrão,Injeção de código,</v>
      </c>
      <c r="AM3" s="15">
        <v>0.0</v>
      </c>
      <c r="AN3" s="15">
        <v>0.0</v>
      </c>
      <c r="AO3" s="15">
        <v>0.0</v>
      </c>
      <c r="AP3" s="15">
        <v>1.0</v>
      </c>
      <c r="AQ3" s="15">
        <v>1.0</v>
      </c>
      <c r="AR3" s="15">
        <v>1.0</v>
      </c>
      <c r="AS3" s="15">
        <v>0.0</v>
      </c>
      <c r="AT3" s="20" t="str">
        <f t="shared" si="5"/>
        <v>Extração de dados,Sistemas físicos,Backdoor,Execução / download de comando remoto,Danos nos dados,</v>
      </c>
      <c r="AU3" s="13">
        <v>1.0</v>
      </c>
      <c r="AV3" s="13">
        <v>1.0</v>
      </c>
      <c r="AW3" s="13">
        <v>1.0</v>
      </c>
      <c r="AX3" s="13">
        <v>0.0</v>
      </c>
      <c r="AY3" s="13">
        <v>1.0</v>
      </c>
      <c r="AZ3" s="13">
        <v>0.0</v>
      </c>
      <c r="BA3" s="13">
        <v>0.0</v>
      </c>
      <c r="BB3" s="13">
        <v>0.0</v>
      </c>
      <c r="BC3" s="13">
        <v>1.0</v>
      </c>
      <c r="BD3" s="13">
        <v>0.0</v>
      </c>
      <c r="BE3" s="20" t="s">
        <v>44</v>
      </c>
      <c r="BF3" s="20" t="s">
        <v>44</v>
      </c>
      <c r="BG3" s="22">
        <f t="shared" ref="BG3:BG21" si="7">YEAR(A3)</f>
        <v>2011</v>
      </c>
      <c r="BH3" s="18">
        <f t="shared" si="6"/>
        <v>1</v>
      </c>
      <c r="BI3" s="23">
        <v>3.0</v>
      </c>
      <c r="BJ3" s="23" t="str">
        <f>VLOOKUP(BI3,setup!$A$2:$B$6,2,FALSE)</f>
        <v>Conexão de rede</v>
      </c>
      <c r="BK3" s="23">
        <v>5.0</v>
      </c>
      <c r="BL3" s="23" t="str">
        <f>VLOOKUP(BK3,setup!$D$2:$E$6,2,FALSE)</f>
        <v>Sistema Físico</v>
      </c>
    </row>
    <row r="4">
      <c r="A4" s="24">
        <v>41306.0</v>
      </c>
      <c r="B4" s="8" t="s">
        <v>78</v>
      </c>
      <c r="C4" s="9" t="s">
        <v>64</v>
      </c>
      <c r="D4" s="11" t="s">
        <v>79</v>
      </c>
      <c r="E4" s="25" t="s">
        <v>80</v>
      </c>
      <c r="F4" s="11" t="s">
        <v>81</v>
      </c>
      <c r="G4" s="11" t="s">
        <v>82</v>
      </c>
      <c r="H4" s="11" t="s">
        <v>83</v>
      </c>
      <c r="I4" s="11" t="str">
        <f t="shared" si="1"/>
        <v>Firmware Próprio,</v>
      </c>
      <c r="J4" s="12">
        <v>0.0</v>
      </c>
      <c r="K4" s="12">
        <v>1.0</v>
      </c>
      <c r="L4" s="12">
        <v>0.0</v>
      </c>
      <c r="M4" s="12">
        <v>0.0</v>
      </c>
      <c r="N4" s="12">
        <v>0.0</v>
      </c>
      <c r="O4" s="12">
        <v>0.0</v>
      </c>
      <c r="P4" s="12">
        <v>0.0</v>
      </c>
      <c r="Q4" s="11" t="str">
        <f t="shared" si="2"/>
        <v>Método desconhecido,</v>
      </c>
      <c r="R4" s="13">
        <v>0.0</v>
      </c>
      <c r="S4" s="13">
        <v>0.0</v>
      </c>
      <c r="T4" s="13">
        <v>0.0</v>
      </c>
      <c r="U4" s="13">
        <v>0.0</v>
      </c>
      <c r="V4" s="13">
        <v>0.0</v>
      </c>
      <c r="W4" s="13">
        <v>0.0</v>
      </c>
      <c r="X4" s="13">
        <v>1.0</v>
      </c>
      <c r="Y4" s="11" t="str">
        <f t="shared" si="3"/>
        <v>Provedor de serviços de cadeia de suprimentos,</v>
      </c>
      <c r="Z4" s="14">
        <v>0.0</v>
      </c>
      <c r="AA4" s="14">
        <v>0.0</v>
      </c>
      <c r="AB4" s="14">
        <v>0.0</v>
      </c>
      <c r="AC4" s="14">
        <v>0.0</v>
      </c>
      <c r="AD4" s="14">
        <v>0.0</v>
      </c>
      <c r="AE4" s="14">
        <v>0.0</v>
      </c>
      <c r="AF4" s="14">
        <v>0.0</v>
      </c>
      <c r="AG4" s="14">
        <v>0.0</v>
      </c>
      <c r="AH4" s="14">
        <v>0.0</v>
      </c>
      <c r="AI4" s="14">
        <v>0.0</v>
      </c>
      <c r="AJ4" s="14">
        <v>1.0</v>
      </c>
      <c r="AK4" s="14">
        <v>0.0</v>
      </c>
      <c r="AL4" s="11" t="str">
        <f t="shared" si="4"/>
        <v>N/A,</v>
      </c>
      <c r="AM4" s="15">
        <v>0.0</v>
      </c>
      <c r="AN4" s="15">
        <v>0.0</v>
      </c>
      <c r="AO4" s="15">
        <v>0.0</v>
      </c>
      <c r="AP4" s="15">
        <v>0.0</v>
      </c>
      <c r="AQ4" s="15">
        <v>0.0</v>
      </c>
      <c r="AR4" s="15">
        <v>0.0</v>
      </c>
      <c r="AS4" s="15">
        <v>1.0</v>
      </c>
      <c r="AT4" s="11" t="str">
        <f t="shared" si="5"/>
        <v>Desconhecido,</v>
      </c>
      <c r="AU4" s="13">
        <v>0.0</v>
      </c>
      <c r="AV4" s="13">
        <v>0.0</v>
      </c>
      <c r="AW4" s="13">
        <v>0.0</v>
      </c>
      <c r="AX4" s="13">
        <v>0.0</v>
      </c>
      <c r="AY4" s="13">
        <v>0.0</v>
      </c>
      <c r="AZ4" s="13">
        <v>0.0</v>
      </c>
      <c r="BA4" s="13">
        <v>0.0</v>
      </c>
      <c r="BB4" s="13">
        <v>0.0</v>
      </c>
      <c r="BC4" s="13">
        <v>0.0</v>
      </c>
      <c r="BD4" s="13">
        <v>1.0</v>
      </c>
      <c r="BE4" s="11" t="s">
        <v>44</v>
      </c>
      <c r="BF4" s="11" t="s">
        <v>44</v>
      </c>
      <c r="BG4" s="26">
        <f t="shared" si="7"/>
        <v>2013</v>
      </c>
      <c r="BH4" s="8">
        <f t="shared" si="6"/>
        <v>1</v>
      </c>
      <c r="BI4" s="16">
        <v>3.0</v>
      </c>
      <c r="BJ4" s="16" t="str">
        <f>VLOOKUP(BI4,setup!$A$2:$B$6,2,FALSE)</f>
        <v>Conexão de rede</v>
      </c>
      <c r="BK4" s="16">
        <v>4.0</v>
      </c>
      <c r="BL4" s="16" t="str">
        <f>VLOOKUP(BK4,setup!$D$2:$E$6,2,FALSE)</f>
        <v>Firmware</v>
      </c>
    </row>
    <row r="5">
      <c r="A5" s="17">
        <v>43687.0</v>
      </c>
      <c r="B5" s="18" t="s">
        <v>84</v>
      </c>
      <c r="C5" s="19" t="s">
        <v>64</v>
      </c>
      <c r="D5" s="20" t="s">
        <v>85</v>
      </c>
      <c r="E5" s="21" t="s">
        <v>86</v>
      </c>
      <c r="F5" s="20" t="s">
        <v>87</v>
      </c>
      <c r="G5" s="20" t="s">
        <v>88</v>
      </c>
      <c r="H5" s="20" t="s">
        <v>89</v>
      </c>
      <c r="I5" s="20" t="str">
        <f t="shared" si="1"/>
        <v>Firmware Próprio,Firmware Terceiros,</v>
      </c>
      <c r="J5" s="12">
        <v>0.0</v>
      </c>
      <c r="K5" s="12">
        <v>1.0</v>
      </c>
      <c r="L5" s="12">
        <v>0.0</v>
      </c>
      <c r="M5" s="12">
        <v>1.0</v>
      </c>
      <c r="N5" s="12">
        <v>0.0</v>
      </c>
      <c r="O5" s="12">
        <v>0.0</v>
      </c>
      <c r="P5" s="12">
        <v>0.0</v>
      </c>
      <c r="Q5" s="20" t="str">
        <f t="shared" si="2"/>
        <v>Método desconhecido,</v>
      </c>
      <c r="R5" s="13">
        <v>0.0</v>
      </c>
      <c r="S5" s="13">
        <v>0.0</v>
      </c>
      <c r="T5" s="13">
        <v>0.0</v>
      </c>
      <c r="U5" s="13">
        <v>0.0</v>
      </c>
      <c r="V5" s="13">
        <v>0.0</v>
      </c>
      <c r="W5" s="13">
        <v>0.0</v>
      </c>
      <c r="X5" s="13">
        <v>1.0</v>
      </c>
      <c r="Y5" s="20" t="str">
        <f t="shared" si="3"/>
        <v>Provedor de serviços de cadeia de suprimentos,</v>
      </c>
      <c r="Z5" s="14">
        <v>0.0</v>
      </c>
      <c r="AA5" s="14">
        <v>0.0</v>
      </c>
      <c r="AB5" s="14">
        <v>0.0</v>
      </c>
      <c r="AC5" s="14">
        <v>0.0</v>
      </c>
      <c r="AD5" s="14">
        <v>0.0</v>
      </c>
      <c r="AE5" s="14">
        <v>0.0</v>
      </c>
      <c r="AF5" s="14">
        <v>0.0</v>
      </c>
      <c r="AG5" s="14">
        <v>0.0</v>
      </c>
      <c r="AH5" s="14">
        <v>0.0</v>
      </c>
      <c r="AI5" s="14">
        <v>0.0</v>
      </c>
      <c r="AJ5" s="14">
        <v>1.0</v>
      </c>
      <c r="AK5" s="14">
        <v>0.0</v>
      </c>
      <c r="AL5" s="20" t="str">
        <f t="shared" si="4"/>
        <v>Edição de firmware,Injeção de código,</v>
      </c>
      <c r="AM5" s="15">
        <v>0.0</v>
      </c>
      <c r="AN5" s="15">
        <v>0.0</v>
      </c>
      <c r="AO5" s="15">
        <v>0.0</v>
      </c>
      <c r="AP5" s="15">
        <v>1.0</v>
      </c>
      <c r="AQ5" s="15">
        <v>0.0</v>
      </c>
      <c r="AR5" s="15">
        <v>1.0</v>
      </c>
      <c r="AS5" s="15">
        <v>0.0</v>
      </c>
      <c r="AT5" s="20" t="str">
        <f t="shared" si="5"/>
        <v>Extração de dados,Backdoor,Execução / download de comando remoto,</v>
      </c>
      <c r="AU5" s="13">
        <v>1.0</v>
      </c>
      <c r="AV5" s="13">
        <v>0.0</v>
      </c>
      <c r="AW5" s="13">
        <v>1.0</v>
      </c>
      <c r="AX5" s="13">
        <v>0.0</v>
      </c>
      <c r="AY5" s="13">
        <v>1.0</v>
      </c>
      <c r="AZ5" s="13">
        <v>0.0</v>
      </c>
      <c r="BA5" s="13">
        <v>0.0</v>
      </c>
      <c r="BB5" s="13">
        <v>0.0</v>
      </c>
      <c r="BC5" s="13">
        <v>0.0</v>
      </c>
      <c r="BD5" s="13">
        <v>0.0</v>
      </c>
      <c r="BE5" s="20" t="s">
        <v>44</v>
      </c>
      <c r="BF5" s="20" t="s">
        <v>44</v>
      </c>
      <c r="BG5" s="22">
        <f t="shared" si="7"/>
        <v>2019</v>
      </c>
      <c r="BH5" s="18">
        <f t="shared" si="6"/>
        <v>2</v>
      </c>
      <c r="BI5" s="23">
        <v>1.0</v>
      </c>
      <c r="BJ5" s="23" t="str">
        <f>VLOOKUP(BI5,setup!$A$2:$B$6,2,FALSE)</f>
        <v>Componentes do produto</v>
      </c>
      <c r="BK5" s="23">
        <v>4.0</v>
      </c>
      <c r="BL5" s="23" t="str">
        <f>VLOOKUP(BK5,setup!$D$2:$E$6,2,FALSE)</f>
        <v>Firmware</v>
      </c>
    </row>
    <row r="6">
      <c r="A6" s="7">
        <v>43880.0</v>
      </c>
      <c r="B6" s="8" t="s">
        <v>90</v>
      </c>
      <c r="C6" s="9" t="s">
        <v>64</v>
      </c>
      <c r="D6" s="8" t="s">
        <v>91</v>
      </c>
      <c r="E6" s="10" t="s">
        <v>92</v>
      </c>
      <c r="F6" s="11" t="s">
        <v>93</v>
      </c>
      <c r="G6" s="11" t="s">
        <v>94</v>
      </c>
      <c r="H6" s="11" t="s">
        <v>95</v>
      </c>
      <c r="I6" s="11" t="str">
        <f t="shared" si="1"/>
        <v>Firmware Próprio,Firmware Terceiros,</v>
      </c>
      <c r="J6" s="12">
        <v>0.0</v>
      </c>
      <c r="K6" s="12">
        <v>1.0</v>
      </c>
      <c r="L6" s="12">
        <v>0.0</v>
      </c>
      <c r="M6" s="12">
        <v>1.0</v>
      </c>
      <c r="N6" s="12">
        <v>0.0</v>
      </c>
      <c r="O6" s="12">
        <v>0.0</v>
      </c>
      <c r="P6" s="12">
        <v>0.0</v>
      </c>
      <c r="Q6" s="11" t="str">
        <f t="shared" si="2"/>
        <v>Sistema de assinatura quebrado,</v>
      </c>
      <c r="R6" s="13">
        <v>0.0</v>
      </c>
      <c r="S6" s="13">
        <v>0.0</v>
      </c>
      <c r="T6" s="13">
        <v>0.0</v>
      </c>
      <c r="U6" s="13">
        <v>0.0</v>
      </c>
      <c r="V6" s="13">
        <v>0.0</v>
      </c>
      <c r="W6" s="13">
        <v>1.0</v>
      </c>
      <c r="X6" s="13">
        <v>0.0</v>
      </c>
      <c r="Y6" s="11" t="str">
        <f t="shared" si="3"/>
        <v>Provedor de serviços de cadeia de suprimentos,</v>
      </c>
      <c r="Z6" s="14">
        <v>0.0</v>
      </c>
      <c r="AA6" s="14">
        <v>0.0</v>
      </c>
      <c r="AB6" s="14">
        <v>0.0</v>
      </c>
      <c r="AC6" s="14">
        <v>0.0</v>
      </c>
      <c r="AD6" s="14">
        <v>0.0</v>
      </c>
      <c r="AE6" s="14">
        <v>0.0</v>
      </c>
      <c r="AF6" s="14">
        <v>0.0</v>
      </c>
      <c r="AG6" s="14">
        <v>0.0</v>
      </c>
      <c r="AH6" s="14">
        <v>0.0</v>
      </c>
      <c r="AI6" s="14">
        <v>0.0</v>
      </c>
      <c r="AJ6" s="14">
        <v>1.0</v>
      </c>
      <c r="AK6" s="14">
        <v>0.0</v>
      </c>
      <c r="AL6" s="11" t="str">
        <f t="shared" si="4"/>
        <v>Erro de criptografia,Edição de firmware,</v>
      </c>
      <c r="AM6" s="15">
        <v>0.0</v>
      </c>
      <c r="AN6" s="15">
        <v>0.0</v>
      </c>
      <c r="AO6" s="15">
        <v>1.0</v>
      </c>
      <c r="AP6" s="15">
        <v>1.0</v>
      </c>
      <c r="AQ6" s="15">
        <v>0.0</v>
      </c>
      <c r="AR6" s="15">
        <v>0.0</v>
      </c>
      <c r="AS6" s="15">
        <v>0.0</v>
      </c>
      <c r="AT6" s="11" t="str">
        <f t="shared" si="5"/>
        <v>Extração de dados,Backdoor,</v>
      </c>
      <c r="AU6" s="13">
        <v>1.0</v>
      </c>
      <c r="AV6" s="13">
        <v>0.0</v>
      </c>
      <c r="AW6" s="13">
        <v>1.0</v>
      </c>
      <c r="AX6" s="13">
        <v>0.0</v>
      </c>
      <c r="AY6" s="13">
        <v>0.0</v>
      </c>
      <c r="AZ6" s="13">
        <v>0.0</v>
      </c>
      <c r="BA6" s="13">
        <v>0.0</v>
      </c>
      <c r="BB6" s="13">
        <v>0.0</v>
      </c>
      <c r="BC6" s="13">
        <v>0.0</v>
      </c>
      <c r="BD6" s="13">
        <v>0.0</v>
      </c>
      <c r="BE6" s="11" t="s">
        <v>44</v>
      </c>
      <c r="BF6" s="11" t="s">
        <v>44</v>
      </c>
      <c r="BG6" s="26">
        <f t="shared" si="7"/>
        <v>2020</v>
      </c>
      <c r="BH6" s="8">
        <f t="shared" si="6"/>
        <v>2</v>
      </c>
      <c r="BI6" s="16">
        <v>3.0</v>
      </c>
      <c r="BJ6" s="16" t="str">
        <f>VLOOKUP(BI6,setup!$A$2:$B$6,2,FALSE)</f>
        <v>Conexão de rede</v>
      </c>
      <c r="BK6" s="16">
        <v>4.0</v>
      </c>
      <c r="BL6" s="16" t="str">
        <f>VLOOKUP(BK6,setup!$D$2:$E$6,2,FALSE)</f>
        <v>Firmware</v>
      </c>
    </row>
    <row r="7">
      <c r="A7" s="27">
        <v>42057.0</v>
      </c>
      <c r="B7" s="18" t="s">
        <v>96</v>
      </c>
      <c r="C7" s="20" t="s">
        <v>97</v>
      </c>
      <c r="D7" s="20" t="s">
        <v>98</v>
      </c>
      <c r="E7" s="28" t="s">
        <v>99</v>
      </c>
      <c r="F7" s="20" t="s">
        <v>100</v>
      </c>
      <c r="G7" s="20" t="s">
        <v>70</v>
      </c>
      <c r="H7" s="20" t="s">
        <v>101</v>
      </c>
      <c r="I7" s="20" t="str">
        <f t="shared" si="1"/>
        <v>Firmware Próprio,Firmware Terceiros,</v>
      </c>
      <c r="J7" s="12">
        <v>0.0</v>
      </c>
      <c r="K7" s="12">
        <v>1.0</v>
      </c>
      <c r="L7" s="12">
        <v>0.0</v>
      </c>
      <c r="M7" s="12">
        <v>1.0</v>
      </c>
      <c r="N7" s="12">
        <v>0.0</v>
      </c>
      <c r="O7" s="12">
        <v>0.0</v>
      </c>
      <c r="P7" s="12">
        <v>0.0</v>
      </c>
      <c r="Q7" s="20" t="str">
        <f t="shared" si="2"/>
        <v>Método desconhecido,</v>
      </c>
      <c r="R7" s="13">
        <v>0.0</v>
      </c>
      <c r="S7" s="13">
        <v>0.0</v>
      </c>
      <c r="T7" s="13">
        <v>0.0</v>
      </c>
      <c r="U7" s="13">
        <v>0.0</v>
      </c>
      <c r="V7" s="13">
        <v>0.0</v>
      </c>
      <c r="W7" s="13">
        <v>0.0</v>
      </c>
      <c r="X7" s="13">
        <v>1.0</v>
      </c>
      <c r="Y7" s="20" t="str">
        <f t="shared" si="3"/>
        <v>Provedor de serviços de cadeia de suprimentos,</v>
      </c>
      <c r="Z7" s="14">
        <v>0.0</v>
      </c>
      <c r="AA7" s="14">
        <v>0.0</v>
      </c>
      <c r="AB7" s="14">
        <v>0.0</v>
      </c>
      <c r="AC7" s="14">
        <v>0.0</v>
      </c>
      <c r="AD7" s="14">
        <v>0.0</v>
      </c>
      <c r="AE7" s="14">
        <v>0.0</v>
      </c>
      <c r="AF7" s="14">
        <v>0.0</v>
      </c>
      <c r="AG7" s="14">
        <v>0.0</v>
      </c>
      <c r="AH7" s="14">
        <v>0.0</v>
      </c>
      <c r="AI7" s="14">
        <v>0.0</v>
      </c>
      <c r="AJ7" s="14">
        <v>1.0</v>
      </c>
      <c r="AK7" s="14">
        <v>0.0</v>
      </c>
      <c r="AL7" s="20" t="str">
        <f t="shared" si="4"/>
        <v>N/A,</v>
      </c>
      <c r="AM7" s="15">
        <v>0.0</v>
      </c>
      <c r="AN7" s="15">
        <v>0.0</v>
      </c>
      <c r="AO7" s="15">
        <v>0.0</v>
      </c>
      <c r="AP7" s="15">
        <v>0.0</v>
      </c>
      <c r="AQ7" s="15">
        <v>0.0</v>
      </c>
      <c r="AR7" s="15">
        <v>0.0</v>
      </c>
      <c r="AS7" s="15">
        <v>1.0</v>
      </c>
      <c r="AT7" s="20" t="str">
        <f t="shared" si="5"/>
        <v>Extração de dados,Backdoor,Execução / download de comando remoto,</v>
      </c>
      <c r="AU7" s="13">
        <v>1.0</v>
      </c>
      <c r="AV7" s="13">
        <v>0.0</v>
      </c>
      <c r="AW7" s="13">
        <v>1.0</v>
      </c>
      <c r="AX7" s="13">
        <v>0.0</v>
      </c>
      <c r="AY7" s="13">
        <v>1.0</v>
      </c>
      <c r="AZ7" s="13">
        <v>0.0</v>
      </c>
      <c r="BA7" s="13">
        <v>0.0</v>
      </c>
      <c r="BB7" s="13">
        <v>0.0</v>
      </c>
      <c r="BC7" s="13">
        <v>0.0</v>
      </c>
      <c r="BD7" s="13">
        <v>0.0</v>
      </c>
      <c r="BE7" s="20" t="s">
        <v>102</v>
      </c>
      <c r="BF7" s="20" t="s">
        <v>71</v>
      </c>
      <c r="BG7" s="22">
        <f t="shared" si="7"/>
        <v>2015</v>
      </c>
      <c r="BH7" s="18">
        <f t="shared" si="6"/>
        <v>2</v>
      </c>
      <c r="BI7" s="23">
        <v>1.0</v>
      </c>
      <c r="BJ7" s="23" t="str">
        <f>VLOOKUP(BI7,setup!$A$2:$B$6,2,FALSE)</f>
        <v>Componentes do produto</v>
      </c>
      <c r="BK7" s="23">
        <v>4.0</v>
      </c>
      <c r="BL7" s="23" t="str">
        <f>VLOOKUP(BK7,setup!$D$2:$E$6,2,FALSE)</f>
        <v>Firmware</v>
      </c>
    </row>
    <row r="8">
      <c r="A8" s="7">
        <v>43118.0</v>
      </c>
      <c r="B8" s="8" t="s">
        <v>103</v>
      </c>
      <c r="C8" s="11" t="s">
        <v>97</v>
      </c>
      <c r="D8" s="11" t="s">
        <v>104</v>
      </c>
      <c r="E8" s="10" t="s">
        <v>105</v>
      </c>
      <c r="F8" s="11" t="s">
        <v>106</v>
      </c>
      <c r="G8" s="11" t="s">
        <v>107</v>
      </c>
      <c r="H8" s="11" t="s">
        <v>108</v>
      </c>
      <c r="I8" s="11" t="str">
        <f t="shared" si="1"/>
        <v>Firmware Próprio,Desconhecido</v>
      </c>
      <c r="J8" s="12">
        <v>0.0</v>
      </c>
      <c r="K8" s="12">
        <v>1.0</v>
      </c>
      <c r="L8" s="12">
        <v>0.0</v>
      </c>
      <c r="M8" s="12">
        <v>0.0</v>
      </c>
      <c r="N8" s="12">
        <v>0.0</v>
      </c>
      <c r="O8" s="12">
        <v>0.0</v>
      </c>
      <c r="P8" s="12">
        <v>1.0</v>
      </c>
      <c r="Q8" s="11" t="str">
        <f t="shared" si="2"/>
        <v>Método desconhecido,</v>
      </c>
      <c r="R8" s="13">
        <v>0.0</v>
      </c>
      <c r="S8" s="13">
        <v>0.0</v>
      </c>
      <c r="T8" s="13">
        <v>0.0</v>
      </c>
      <c r="U8" s="13">
        <v>0.0</v>
      </c>
      <c r="V8" s="13">
        <v>0.0</v>
      </c>
      <c r="W8" s="13">
        <v>0.0</v>
      </c>
      <c r="X8" s="13">
        <v>1.0</v>
      </c>
      <c r="Y8" s="11" t="str">
        <f t="shared" si="3"/>
        <v>Worm,Hardware,</v>
      </c>
      <c r="Z8" s="14">
        <v>0.0</v>
      </c>
      <c r="AA8" s="14">
        <v>0.0</v>
      </c>
      <c r="AB8" s="14">
        <v>0.0</v>
      </c>
      <c r="AC8" s="14">
        <v>0.0</v>
      </c>
      <c r="AD8" s="14">
        <v>0.0</v>
      </c>
      <c r="AE8" s="14">
        <v>1.0</v>
      </c>
      <c r="AF8" s="14">
        <v>1.0</v>
      </c>
      <c r="AG8" s="14">
        <v>0.0</v>
      </c>
      <c r="AH8" s="14">
        <v>0.0</v>
      </c>
      <c r="AI8" s="14">
        <v>0.0</v>
      </c>
      <c r="AJ8" s="14">
        <v>0.0</v>
      </c>
      <c r="AK8" s="14">
        <v>0.0</v>
      </c>
      <c r="AL8" s="11" t="str">
        <f t="shared" si="4"/>
        <v>N/A,</v>
      </c>
      <c r="AM8" s="15">
        <v>0.0</v>
      </c>
      <c r="AN8" s="15">
        <v>0.0</v>
      </c>
      <c r="AO8" s="15">
        <v>0.0</v>
      </c>
      <c r="AP8" s="15">
        <v>0.0</v>
      </c>
      <c r="AQ8" s="15">
        <v>0.0</v>
      </c>
      <c r="AR8" s="15">
        <v>0.0</v>
      </c>
      <c r="AS8" s="15">
        <v>1.0</v>
      </c>
      <c r="AT8" s="11" t="str">
        <f t="shared" si="5"/>
        <v>Extração de dados,Sistemas físicos,Backdoor,Execução / download de comando remoto,</v>
      </c>
      <c r="AU8" s="13">
        <v>1.0</v>
      </c>
      <c r="AV8" s="13">
        <v>1.0</v>
      </c>
      <c r="AW8" s="13">
        <v>1.0</v>
      </c>
      <c r="AX8" s="13">
        <v>0.0</v>
      </c>
      <c r="AY8" s="13">
        <v>1.0</v>
      </c>
      <c r="AZ8" s="13">
        <v>0.0</v>
      </c>
      <c r="BA8" s="13">
        <v>0.0</v>
      </c>
      <c r="BB8" s="13">
        <v>0.0</v>
      </c>
      <c r="BC8" s="13">
        <v>0.0</v>
      </c>
      <c r="BD8" s="13">
        <v>0.0</v>
      </c>
      <c r="BE8" s="11" t="s">
        <v>70</v>
      </c>
      <c r="BF8" s="11" t="s">
        <v>71</v>
      </c>
      <c r="BG8" s="26">
        <f t="shared" si="7"/>
        <v>2018</v>
      </c>
      <c r="BH8" s="8">
        <f t="shared" si="6"/>
        <v>1</v>
      </c>
      <c r="BI8" s="16">
        <v>4.0</v>
      </c>
      <c r="BJ8" s="16" t="str">
        <f>VLOOKUP(BI8,setup!$A$2:$B$6,2,FALSE)</f>
        <v>Worm</v>
      </c>
      <c r="BK8" s="16">
        <v>5.0</v>
      </c>
      <c r="BL8" s="16" t="str">
        <f>VLOOKUP(BK8,setup!$D$2:$E$6,2,FALSE)</f>
        <v>Sistema Físico</v>
      </c>
    </row>
    <row r="9">
      <c r="A9" s="27">
        <v>42395.0</v>
      </c>
      <c r="B9" s="18" t="s">
        <v>109</v>
      </c>
      <c r="C9" s="20" t="s">
        <v>64</v>
      </c>
      <c r="D9" s="20" t="s">
        <v>110</v>
      </c>
      <c r="E9" s="28" t="s">
        <v>111</v>
      </c>
      <c r="F9" s="20" t="s">
        <v>112</v>
      </c>
      <c r="G9" s="20" t="s">
        <v>112</v>
      </c>
      <c r="H9" s="20" t="s">
        <v>113</v>
      </c>
      <c r="I9" s="20" t="str">
        <f t="shared" si="1"/>
        <v>OS/Aplicativo Próprio,</v>
      </c>
      <c r="J9" s="12">
        <v>1.0</v>
      </c>
      <c r="K9" s="12">
        <v>0.0</v>
      </c>
      <c r="L9" s="12">
        <v>0.0</v>
      </c>
      <c r="M9" s="12">
        <v>0.0</v>
      </c>
      <c r="N9" s="12">
        <v>0.0</v>
      </c>
      <c r="O9" s="12">
        <v>0.0</v>
      </c>
      <c r="P9" s="12">
        <v>0.0</v>
      </c>
      <c r="Q9" s="20" t="str">
        <f t="shared" si="2"/>
        <v>Método desconhecido,</v>
      </c>
      <c r="R9" s="13">
        <v>0.0</v>
      </c>
      <c r="S9" s="13">
        <v>0.0</v>
      </c>
      <c r="T9" s="13">
        <v>0.0</v>
      </c>
      <c r="U9" s="13">
        <v>0.0</v>
      </c>
      <c r="V9" s="13">
        <v>0.0</v>
      </c>
      <c r="W9" s="13">
        <v>0.0</v>
      </c>
      <c r="X9" s="13">
        <v>1.0</v>
      </c>
      <c r="Y9" s="20" t="str">
        <f t="shared" si="3"/>
        <v>Download direto,Provedor de serviços de cadeia de suprimentos,</v>
      </c>
      <c r="Z9" s="14">
        <v>0.0</v>
      </c>
      <c r="AA9" s="14">
        <v>0.0</v>
      </c>
      <c r="AB9" s="14">
        <v>0.0</v>
      </c>
      <c r="AC9" s="14">
        <v>0.0</v>
      </c>
      <c r="AD9" s="14">
        <v>0.0</v>
      </c>
      <c r="AE9" s="14">
        <v>0.0</v>
      </c>
      <c r="AF9" s="14">
        <v>0.0</v>
      </c>
      <c r="AG9" s="14">
        <v>1.0</v>
      </c>
      <c r="AH9" s="14">
        <v>0.0</v>
      </c>
      <c r="AI9" s="14">
        <v>0.0</v>
      </c>
      <c r="AJ9" s="14">
        <v>1.0</v>
      </c>
      <c r="AK9" s="14">
        <v>0.0</v>
      </c>
      <c r="AL9" s="20" t="str">
        <f t="shared" si="4"/>
        <v>Edição de firmware,Injeção de código,</v>
      </c>
      <c r="AM9" s="15">
        <v>0.0</v>
      </c>
      <c r="AN9" s="15">
        <v>0.0</v>
      </c>
      <c r="AO9" s="15">
        <v>0.0</v>
      </c>
      <c r="AP9" s="15">
        <v>1.0</v>
      </c>
      <c r="AQ9" s="15">
        <v>0.0</v>
      </c>
      <c r="AR9" s="15">
        <v>1.0</v>
      </c>
      <c r="AS9" s="15">
        <v>0.0</v>
      </c>
      <c r="AT9" s="20" t="str">
        <f t="shared" si="5"/>
        <v>Sistemas físicos,Backdoor,Execução / download de comando remoto,</v>
      </c>
      <c r="AU9" s="13">
        <v>0.0</v>
      </c>
      <c r="AV9" s="13">
        <v>1.0</v>
      </c>
      <c r="AW9" s="13">
        <v>1.0</v>
      </c>
      <c r="AX9" s="13">
        <v>0.0</v>
      </c>
      <c r="AY9" s="13">
        <v>1.0</v>
      </c>
      <c r="AZ9" s="13">
        <v>0.0</v>
      </c>
      <c r="BA9" s="13">
        <v>0.0</v>
      </c>
      <c r="BB9" s="13">
        <v>0.0</v>
      </c>
      <c r="BC9" s="13">
        <v>0.0</v>
      </c>
      <c r="BD9" s="13">
        <v>0.0</v>
      </c>
      <c r="BE9" s="20" t="s">
        <v>44</v>
      </c>
      <c r="BF9" s="20" t="s">
        <v>44</v>
      </c>
      <c r="BG9" s="22">
        <f t="shared" si="7"/>
        <v>2016</v>
      </c>
      <c r="BH9" s="18">
        <f t="shared" si="6"/>
        <v>1</v>
      </c>
      <c r="BI9" s="23">
        <v>2.0</v>
      </c>
      <c r="BJ9" s="23" t="str">
        <f>VLOOKUP(BI9,setup!$A$2:$B$6,2,FALSE)</f>
        <v>Download da loja</v>
      </c>
      <c r="BK9" s="23">
        <v>5.0</v>
      </c>
      <c r="BL9" s="23" t="str">
        <f>VLOOKUP(BK9,setup!$D$2:$E$6,2,FALSE)</f>
        <v>Sistema Físico</v>
      </c>
    </row>
    <row r="10">
      <c r="A10" s="7">
        <v>43549.0</v>
      </c>
      <c r="B10" s="8" t="s">
        <v>114</v>
      </c>
      <c r="C10" s="11" t="s">
        <v>97</v>
      </c>
      <c r="D10" s="11" t="s">
        <v>115</v>
      </c>
      <c r="E10" s="10" t="s">
        <v>116</v>
      </c>
      <c r="F10" s="11" t="s">
        <v>117</v>
      </c>
      <c r="G10" s="11" t="s">
        <v>118</v>
      </c>
      <c r="H10" s="11" t="s">
        <v>119</v>
      </c>
      <c r="I10" s="11" t="str">
        <f t="shared" si="1"/>
        <v>OS/Aplicativo Próprio,</v>
      </c>
      <c r="J10" s="12">
        <v>1.0</v>
      </c>
      <c r="K10" s="12">
        <v>0.0</v>
      </c>
      <c r="L10" s="12">
        <v>0.0</v>
      </c>
      <c r="M10" s="12">
        <v>0.0</v>
      </c>
      <c r="N10" s="12">
        <v>0.0</v>
      </c>
      <c r="O10" s="12">
        <v>0.0</v>
      </c>
      <c r="P10" s="12">
        <v>0.0</v>
      </c>
      <c r="Q10" s="11" t="str">
        <f t="shared" si="2"/>
        <v>Roubo/Comprado Certificado,</v>
      </c>
      <c r="R10" s="13">
        <v>1.0</v>
      </c>
      <c r="S10" s="13">
        <v>0.0</v>
      </c>
      <c r="T10" s="13">
        <v>0.0</v>
      </c>
      <c r="U10" s="13">
        <v>0.0</v>
      </c>
      <c r="V10" s="13">
        <v>0.0</v>
      </c>
      <c r="W10" s="13">
        <v>0.0</v>
      </c>
      <c r="X10" s="13">
        <v>0.0</v>
      </c>
      <c r="Y10" s="11" t="str">
        <f t="shared" si="3"/>
        <v>Proliferar malware,</v>
      </c>
      <c r="Z10" s="14">
        <v>0.0</v>
      </c>
      <c r="AA10" s="14">
        <v>1.0</v>
      </c>
      <c r="AB10" s="14">
        <v>0.0</v>
      </c>
      <c r="AC10" s="14">
        <v>0.0</v>
      </c>
      <c r="AD10" s="14">
        <v>0.0</v>
      </c>
      <c r="AE10" s="14">
        <v>0.0</v>
      </c>
      <c r="AF10" s="14">
        <v>0.0</v>
      </c>
      <c r="AG10" s="14">
        <v>0.0</v>
      </c>
      <c r="AH10" s="14">
        <v>0.0</v>
      </c>
      <c r="AI10" s="14">
        <v>0.0</v>
      </c>
      <c r="AJ10" s="14">
        <v>0.0</v>
      </c>
      <c r="AK10" s="14">
        <v>0.0</v>
      </c>
      <c r="AL10" s="11" t="str">
        <f t="shared" si="4"/>
        <v>N/A,</v>
      </c>
      <c r="AM10" s="15">
        <v>0.0</v>
      </c>
      <c r="AN10" s="15">
        <v>0.0</v>
      </c>
      <c r="AO10" s="15">
        <v>0.0</v>
      </c>
      <c r="AP10" s="15">
        <v>0.0</v>
      </c>
      <c r="AQ10" s="15">
        <v>0.0</v>
      </c>
      <c r="AR10" s="15">
        <v>0.0</v>
      </c>
      <c r="AS10" s="15">
        <v>1.0</v>
      </c>
      <c r="AT10" s="11" t="str">
        <f t="shared" si="5"/>
        <v>Extração de dados,Backdoor,Execução / download de comando remoto,Desconhecido,</v>
      </c>
      <c r="AU10" s="13">
        <v>1.0</v>
      </c>
      <c r="AV10" s="13">
        <v>0.0</v>
      </c>
      <c r="AW10" s="13">
        <v>1.0</v>
      </c>
      <c r="AX10" s="13">
        <v>0.0</v>
      </c>
      <c r="AY10" s="13">
        <v>1.0</v>
      </c>
      <c r="AZ10" s="13">
        <v>0.0</v>
      </c>
      <c r="BA10" s="13">
        <v>0.0</v>
      </c>
      <c r="BB10" s="13">
        <v>0.0</v>
      </c>
      <c r="BC10" s="13">
        <v>0.0</v>
      </c>
      <c r="BD10" s="13">
        <v>1.0</v>
      </c>
      <c r="BE10" s="11" t="s">
        <v>120</v>
      </c>
      <c r="BF10" s="11" t="s">
        <v>71</v>
      </c>
      <c r="BG10" s="26">
        <f t="shared" si="7"/>
        <v>2019</v>
      </c>
      <c r="BH10" s="8">
        <f t="shared" si="6"/>
        <v>1</v>
      </c>
      <c r="BI10" s="16">
        <v>3.0</v>
      </c>
      <c r="BJ10" s="16" t="str">
        <f>VLOOKUP(BI10,setup!$A$2:$B$6,2,FALSE)</f>
        <v>Conexão de rede</v>
      </c>
      <c r="BK10" s="16">
        <v>2.0</v>
      </c>
      <c r="BL10" s="16" t="str">
        <f>VLOOKUP(BK10,setup!$D$2:$E$6,2,FALSE)</f>
        <v>Update</v>
      </c>
    </row>
    <row r="11">
      <c r="A11" s="17">
        <v>40391.0</v>
      </c>
      <c r="B11" s="18" t="s">
        <v>121</v>
      </c>
      <c r="C11" s="20" t="s">
        <v>97</v>
      </c>
      <c r="D11" s="20" t="s">
        <v>122</v>
      </c>
      <c r="E11" s="21" t="s">
        <v>123</v>
      </c>
      <c r="F11" s="20" t="s">
        <v>124</v>
      </c>
      <c r="G11" s="20" t="s">
        <v>125</v>
      </c>
      <c r="H11" s="20" t="s">
        <v>126</v>
      </c>
      <c r="I11" s="20" t="str">
        <f t="shared" si="1"/>
        <v>OS/Aplicativo Próprio,</v>
      </c>
      <c r="J11" s="12">
        <v>1.0</v>
      </c>
      <c r="K11" s="12">
        <v>0.0</v>
      </c>
      <c r="L11" s="12">
        <v>0.0</v>
      </c>
      <c r="M11" s="12">
        <v>0.0</v>
      </c>
      <c r="N11" s="12">
        <v>0.0</v>
      </c>
      <c r="O11" s="12">
        <v>0.0</v>
      </c>
      <c r="P11" s="12">
        <v>0.0</v>
      </c>
      <c r="Q11" s="20" t="str">
        <f t="shared" si="2"/>
        <v>Sistema de assinatura quebrado,</v>
      </c>
      <c r="R11" s="13">
        <v>0.0</v>
      </c>
      <c r="S11" s="13">
        <v>0.0</v>
      </c>
      <c r="T11" s="13">
        <v>0.0</v>
      </c>
      <c r="U11" s="13">
        <v>0.0</v>
      </c>
      <c r="V11" s="13">
        <v>0.0</v>
      </c>
      <c r="W11" s="13">
        <v>1.0</v>
      </c>
      <c r="X11" s="13">
        <v>0.0</v>
      </c>
      <c r="Y11" s="20" t="str">
        <f t="shared" si="3"/>
        <v>Proliferar malware,Worm,Hardware,</v>
      </c>
      <c r="Z11" s="14">
        <v>0.0</v>
      </c>
      <c r="AA11" s="14">
        <v>1.0</v>
      </c>
      <c r="AB11" s="14">
        <v>0.0</v>
      </c>
      <c r="AC11" s="14">
        <v>0.0</v>
      </c>
      <c r="AD11" s="14">
        <v>0.0</v>
      </c>
      <c r="AE11" s="14">
        <v>1.0</v>
      </c>
      <c r="AF11" s="14">
        <v>1.0</v>
      </c>
      <c r="AG11" s="14">
        <v>0.0</v>
      </c>
      <c r="AH11" s="14">
        <v>0.0</v>
      </c>
      <c r="AI11" s="14">
        <v>0.0</v>
      </c>
      <c r="AJ11" s="14">
        <v>0.0</v>
      </c>
      <c r="AK11" s="14">
        <v>0.0</v>
      </c>
      <c r="AL11" s="20" t="str">
        <f t="shared" si="4"/>
        <v>N/A,</v>
      </c>
      <c r="AM11" s="15">
        <v>0.0</v>
      </c>
      <c r="AN11" s="15">
        <v>0.0</v>
      </c>
      <c r="AO11" s="15">
        <v>0.0</v>
      </c>
      <c r="AP11" s="15">
        <v>0.0</v>
      </c>
      <c r="AQ11" s="15">
        <v>0.0</v>
      </c>
      <c r="AR11" s="15">
        <v>0.0</v>
      </c>
      <c r="AS11" s="15">
        <v>1.0</v>
      </c>
      <c r="AT11" s="20" t="str">
        <f t="shared" si="5"/>
        <v>Extração de dados,Backdoor,Execução / download de comando remoto,</v>
      </c>
      <c r="AU11" s="13">
        <v>1.0</v>
      </c>
      <c r="AV11" s="13">
        <v>0.0</v>
      </c>
      <c r="AW11" s="13">
        <v>1.0</v>
      </c>
      <c r="AX11" s="13">
        <v>0.0</v>
      </c>
      <c r="AY11" s="13">
        <v>1.0</v>
      </c>
      <c r="AZ11" s="13">
        <v>0.0</v>
      </c>
      <c r="BA11" s="13">
        <v>0.0</v>
      </c>
      <c r="BB11" s="13">
        <v>0.0</v>
      </c>
      <c r="BC11" s="13">
        <v>0.0</v>
      </c>
      <c r="BD11" s="13">
        <v>0.0</v>
      </c>
      <c r="BE11" s="20" t="s">
        <v>70</v>
      </c>
      <c r="BF11" s="20" t="s">
        <v>71</v>
      </c>
      <c r="BG11" s="22">
        <f t="shared" si="7"/>
        <v>2010</v>
      </c>
      <c r="BH11" s="18">
        <f t="shared" si="6"/>
        <v>1</v>
      </c>
      <c r="BI11" s="23">
        <v>4.0</v>
      </c>
      <c r="BJ11" s="23" t="str">
        <f>VLOOKUP(BI11,setup!$A$2:$B$6,2,FALSE)</f>
        <v>Worm</v>
      </c>
      <c r="BK11" s="23">
        <v>2.0</v>
      </c>
      <c r="BL11" s="23" t="str">
        <f>VLOOKUP(BK11,setup!$D$2:$E$6,2,FALSE)</f>
        <v>Update</v>
      </c>
    </row>
    <row r="12">
      <c r="A12" s="7">
        <v>43194.0</v>
      </c>
      <c r="B12" s="8" t="s">
        <v>127</v>
      </c>
      <c r="C12" s="11" t="s">
        <v>64</v>
      </c>
      <c r="D12" s="11" t="s">
        <v>128</v>
      </c>
      <c r="E12" s="10" t="s">
        <v>129</v>
      </c>
      <c r="F12" s="11" t="s">
        <v>130</v>
      </c>
      <c r="G12" s="11" t="s">
        <v>125</v>
      </c>
      <c r="H12" s="11" t="s">
        <v>89</v>
      </c>
      <c r="I12" s="11" t="str">
        <f t="shared" si="1"/>
        <v>OS/Aplicativo Próprio,</v>
      </c>
      <c r="J12" s="12">
        <v>1.0</v>
      </c>
      <c r="K12" s="12">
        <v>0.0</v>
      </c>
      <c r="L12" s="12">
        <v>0.0</v>
      </c>
      <c r="M12" s="12">
        <v>0.0</v>
      </c>
      <c r="N12" s="12">
        <v>0.0</v>
      </c>
      <c r="O12" s="12">
        <v>0.0</v>
      </c>
      <c r="P12" s="12">
        <v>0.0</v>
      </c>
      <c r="Q12" s="11" t="str">
        <f t="shared" si="2"/>
        <v>Método desconhecido,</v>
      </c>
      <c r="R12" s="13">
        <v>0.0</v>
      </c>
      <c r="S12" s="13">
        <v>0.0</v>
      </c>
      <c r="T12" s="13">
        <v>0.0</v>
      </c>
      <c r="U12" s="13">
        <v>0.0</v>
      </c>
      <c r="V12" s="13">
        <v>0.0</v>
      </c>
      <c r="W12" s="13">
        <v>0.0</v>
      </c>
      <c r="X12" s="13">
        <v>1.0</v>
      </c>
      <c r="Y12" s="11" t="str">
        <f t="shared" si="3"/>
        <v>Phishing,</v>
      </c>
      <c r="Z12" s="14">
        <v>0.0</v>
      </c>
      <c r="AA12" s="14">
        <v>0.0</v>
      </c>
      <c r="AB12" s="14">
        <v>0.0</v>
      </c>
      <c r="AC12" s="14">
        <v>0.0</v>
      </c>
      <c r="AD12" s="14">
        <v>0.0</v>
      </c>
      <c r="AE12" s="14">
        <v>0.0</v>
      </c>
      <c r="AF12" s="14">
        <v>0.0</v>
      </c>
      <c r="AG12" s="14">
        <v>0.0</v>
      </c>
      <c r="AH12" s="14">
        <v>1.0</v>
      </c>
      <c r="AI12" s="14">
        <v>0.0</v>
      </c>
      <c r="AJ12" s="14">
        <v>0.0</v>
      </c>
      <c r="AK12" s="14">
        <v>0.0</v>
      </c>
      <c r="AL12" s="11" t="str">
        <f t="shared" si="4"/>
        <v>Injeção de código,</v>
      </c>
      <c r="AM12" s="15">
        <v>0.0</v>
      </c>
      <c r="AN12" s="15">
        <v>0.0</v>
      </c>
      <c r="AO12" s="15">
        <v>0.0</v>
      </c>
      <c r="AP12" s="15">
        <v>0.0</v>
      </c>
      <c r="AQ12" s="15">
        <v>0.0</v>
      </c>
      <c r="AR12" s="15">
        <v>1.0</v>
      </c>
      <c r="AS12" s="15">
        <v>0.0</v>
      </c>
      <c r="AT12" s="11" t="str">
        <f t="shared" si="5"/>
        <v>Execução / download de comando remoto,</v>
      </c>
      <c r="AU12" s="13">
        <v>0.0</v>
      </c>
      <c r="AV12" s="13">
        <v>0.0</v>
      </c>
      <c r="AW12" s="13">
        <v>0.0</v>
      </c>
      <c r="AX12" s="13">
        <v>0.0</v>
      </c>
      <c r="AY12" s="13">
        <v>1.0</v>
      </c>
      <c r="AZ12" s="13">
        <v>0.0</v>
      </c>
      <c r="BA12" s="13">
        <v>0.0</v>
      </c>
      <c r="BB12" s="13">
        <v>0.0</v>
      </c>
      <c r="BC12" s="13">
        <v>0.0</v>
      </c>
      <c r="BD12" s="13">
        <v>0.0</v>
      </c>
      <c r="BE12" s="11" t="s">
        <v>44</v>
      </c>
      <c r="BF12" s="11" t="s">
        <v>44</v>
      </c>
      <c r="BG12" s="26">
        <f t="shared" si="7"/>
        <v>2018</v>
      </c>
      <c r="BH12" s="8">
        <f t="shared" si="6"/>
        <v>1</v>
      </c>
      <c r="BI12" s="16">
        <v>2.0</v>
      </c>
      <c r="BJ12" s="16" t="str">
        <f>VLOOKUP(BI12,setup!$A$2:$B$6,2,FALSE)</f>
        <v>Download da loja</v>
      </c>
      <c r="BK12" s="16">
        <v>3.0</v>
      </c>
      <c r="BL12" s="16" t="str">
        <f>VLOOKUP(BK12,setup!$D$2:$E$6,2,FALSE)</f>
        <v>OS</v>
      </c>
    </row>
    <row r="13">
      <c r="A13" s="27">
        <v>43839.0</v>
      </c>
      <c r="B13" s="18" t="s">
        <v>131</v>
      </c>
      <c r="C13" s="19" t="s">
        <v>97</v>
      </c>
      <c r="D13" s="18" t="s">
        <v>132</v>
      </c>
      <c r="E13" s="28" t="s">
        <v>133</v>
      </c>
      <c r="F13" s="20" t="s">
        <v>134</v>
      </c>
      <c r="G13" s="20" t="s">
        <v>135</v>
      </c>
      <c r="H13" s="20" t="s">
        <v>136</v>
      </c>
      <c r="I13" s="20" t="str">
        <f t="shared" si="1"/>
        <v>OS/Aplicativo Próprio,</v>
      </c>
      <c r="J13" s="12">
        <v>1.0</v>
      </c>
      <c r="K13" s="12">
        <v>0.0</v>
      </c>
      <c r="L13" s="12">
        <v>0.0</v>
      </c>
      <c r="M13" s="12">
        <v>0.0</v>
      </c>
      <c r="N13" s="12">
        <v>0.0</v>
      </c>
      <c r="O13" s="12">
        <v>0.0</v>
      </c>
      <c r="P13" s="12">
        <v>0.0</v>
      </c>
      <c r="Q13" s="20" t="str">
        <f t="shared" si="2"/>
        <v>Auto-assinado/Nenhuma,Método desconhecido,</v>
      </c>
      <c r="R13" s="13">
        <v>0.0</v>
      </c>
      <c r="S13" s="13">
        <v>0.0</v>
      </c>
      <c r="T13" s="13">
        <v>0.0</v>
      </c>
      <c r="U13" s="13">
        <v>0.0</v>
      </c>
      <c r="V13" s="13">
        <v>1.0</v>
      </c>
      <c r="W13" s="13">
        <v>0.0</v>
      </c>
      <c r="X13" s="13">
        <v>1.0</v>
      </c>
      <c r="Y13" s="20" t="str">
        <f t="shared" si="3"/>
        <v>Provedor de serviços de cadeia de suprimentos,</v>
      </c>
      <c r="Z13" s="14">
        <v>0.0</v>
      </c>
      <c r="AA13" s="14">
        <v>0.0</v>
      </c>
      <c r="AB13" s="14">
        <v>0.0</v>
      </c>
      <c r="AC13" s="14">
        <v>0.0</v>
      </c>
      <c r="AD13" s="14">
        <v>0.0</v>
      </c>
      <c r="AE13" s="14">
        <v>0.0</v>
      </c>
      <c r="AF13" s="14">
        <v>0.0</v>
      </c>
      <c r="AG13" s="14">
        <v>0.0</v>
      </c>
      <c r="AH13" s="14">
        <v>0.0</v>
      </c>
      <c r="AI13" s="14">
        <v>0.0</v>
      </c>
      <c r="AJ13" s="14">
        <v>1.0</v>
      </c>
      <c r="AK13" s="14">
        <v>0.0</v>
      </c>
      <c r="AL13" s="20" t="str">
        <f t="shared" si="4"/>
        <v>N/A,</v>
      </c>
      <c r="AM13" s="15">
        <v>0.0</v>
      </c>
      <c r="AN13" s="15">
        <v>0.0</v>
      </c>
      <c r="AO13" s="15">
        <v>0.0</v>
      </c>
      <c r="AP13" s="15">
        <v>0.0</v>
      </c>
      <c r="AQ13" s="15">
        <v>0.0</v>
      </c>
      <c r="AR13" s="15">
        <v>0.0</v>
      </c>
      <c r="AS13" s="15">
        <v>1.0</v>
      </c>
      <c r="AT13" s="20" t="str">
        <f t="shared" si="5"/>
        <v>Execução / download de comando remoto,Adware,</v>
      </c>
      <c r="AU13" s="13">
        <v>0.0</v>
      </c>
      <c r="AV13" s="13">
        <v>0.0</v>
      </c>
      <c r="AW13" s="13">
        <v>0.0</v>
      </c>
      <c r="AX13" s="13">
        <v>0.0</v>
      </c>
      <c r="AY13" s="13">
        <v>1.0</v>
      </c>
      <c r="AZ13" s="13">
        <v>1.0</v>
      </c>
      <c r="BA13" s="13">
        <v>0.0</v>
      </c>
      <c r="BB13" s="13">
        <v>0.0</v>
      </c>
      <c r="BC13" s="13">
        <v>0.0</v>
      </c>
      <c r="BD13" s="13">
        <v>0.0</v>
      </c>
      <c r="BE13" s="20" t="s">
        <v>137</v>
      </c>
      <c r="BF13" s="20" t="s">
        <v>138</v>
      </c>
      <c r="BG13" s="22">
        <f t="shared" si="7"/>
        <v>2020</v>
      </c>
      <c r="BH13" s="18">
        <f t="shared" si="6"/>
        <v>1</v>
      </c>
      <c r="BI13" s="23">
        <v>1.0</v>
      </c>
      <c r="BJ13" s="23" t="str">
        <f>VLOOKUP(BI13,setup!$A$2:$B$6,2,FALSE)</f>
        <v>Componentes do produto</v>
      </c>
      <c r="BK13" s="23">
        <v>3.0</v>
      </c>
      <c r="BL13" s="23" t="str">
        <f>VLOOKUP(BK13,setup!$D$2:$E$6,2,FALSE)</f>
        <v>OS</v>
      </c>
    </row>
    <row r="14">
      <c r="A14" s="7">
        <v>43263.0</v>
      </c>
      <c r="B14" s="8" t="s">
        <v>139</v>
      </c>
      <c r="C14" s="11" t="s">
        <v>64</v>
      </c>
      <c r="D14" s="11" t="s">
        <v>140</v>
      </c>
      <c r="E14" s="10" t="s">
        <v>141</v>
      </c>
      <c r="F14" s="11" t="s">
        <v>142</v>
      </c>
      <c r="G14" s="11" t="s">
        <v>143</v>
      </c>
      <c r="H14" s="11" t="s">
        <v>144</v>
      </c>
      <c r="I14" s="11" t="str">
        <f t="shared" si="1"/>
        <v>OS/Aplicativo Próprio,</v>
      </c>
      <c r="J14" s="12">
        <v>1.0</v>
      </c>
      <c r="K14" s="12">
        <v>0.0</v>
      </c>
      <c r="L14" s="12">
        <v>0.0</v>
      </c>
      <c r="M14" s="12">
        <v>0.0</v>
      </c>
      <c r="N14" s="12">
        <v>0.0</v>
      </c>
      <c r="O14" s="12">
        <v>0.0</v>
      </c>
      <c r="P14" s="12">
        <v>0.0</v>
      </c>
      <c r="Q14" s="11" t="str">
        <f t="shared" si="2"/>
        <v>Sistema de assinatura quebrado,</v>
      </c>
      <c r="R14" s="13">
        <v>0.0</v>
      </c>
      <c r="S14" s="13">
        <v>0.0</v>
      </c>
      <c r="T14" s="13">
        <v>0.0</v>
      </c>
      <c r="U14" s="13">
        <v>0.0</v>
      </c>
      <c r="V14" s="13">
        <v>0.0</v>
      </c>
      <c r="W14" s="13">
        <v>1.0</v>
      </c>
      <c r="X14" s="13">
        <v>0.0</v>
      </c>
      <c r="Y14" s="11" t="str">
        <f t="shared" si="3"/>
        <v>Provedor de serviços de cadeia de suprimentos,</v>
      </c>
      <c r="Z14" s="14">
        <v>0.0</v>
      </c>
      <c r="AA14" s="14">
        <v>0.0</v>
      </c>
      <c r="AB14" s="14">
        <v>0.0</v>
      </c>
      <c r="AC14" s="14">
        <v>0.0</v>
      </c>
      <c r="AD14" s="14">
        <v>0.0</v>
      </c>
      <c r="AE14" s="14">
        <v>0.0</v>
      </c>
      <c r="AF14" s="14">
        <v>0.0</v>
      </c>
      <c r="AG14" s="14">
        <v>0.0</v>
      </c>
      <c r="AH14" s="14">
        <v>0.0</v>
      </c>
      <c r="AI14" s="14">
        <v>0.0</v>
      </c>
      <c r="AJ14" s="14">
        <v>1.0</v>
      </c>
      <c r="AK14" s="14">
        <v>0.0</v>
      </c>
      <c r="AL14" s="11" t="str">
        <f t="shared" si="4"/>
        <v>Erro de criptografia,Injeção de código,</v>
      </c>
      <c r="AM14" s="15">
        <v>0.0</v>
      </c>
      <c r="AN14" s="15">
        <v>0.0</v>
      </c>
      <c r="AO14" s="15">
        <v>1.0</v>
      </c>
      <c r="AP14" s="15">
        <v>0.0</v>
      </c>
      <c r="AQ14" s="15">
        <v>0.0</v>
      </c>
      <c r="AR14" s="15">
        <v>1.0</v>
      </c>
      <c r="AS14" s="15">
        <v>0.0</v>
      </c>
      <c r="AT14" s="11" t="str">
        <f t="shared" si="5"/>
        <v>Cryptominer,</v>
      </c>
      <c r="AU14" s="13">
        <v>0.0</v>
      </c>
      <c r="AV14" s="13">
        <v>0.0</v>
      </c>
      <c r="AW14" s="13">
        <v>0.0</v>
      </c>
      <c r="AX14" s="13">
        <v>1.0</v>
      </c>
      <c r="AY14" s="13">
        <v>0.0</v>
      </c>
      <c r="AZ14" s="13">
        <v>0.0</v>
      </c>
      <c r="BA14" s="13">
        <v>0.0</v>
      </c>
      <c r="BB14" s="13">
        <v>0.0</v>
      </c>
      <c r="BC14" s="13">
        <v>0.0</v>
      </c>
      <c r="BD14" s="13">
        <v>0.0</v>
      </c>
      <c r="BE14" s="11" t="s">
        <v>44</v>
      </c>
      <c r="BF14" s="11" t="s">
        <v>44</v>
      </c>
      <c r="BG14" s="26">
        <f t="shared" si="7"/>
        <v>2018</v>
      </c>
      <c r="BH14" s="8">
        <f t="shared" si="6"/>
        <v>1</v>
      </c>
      <c r="BI14" s="16">
        <v>3.0</v>
      </c>
      <c r="BJ14" s="16" t="str">
        <f>VLOOKUP(BI14,setup!$A$2:$B$6,2,FALSE)</f>
        <v>Conexão de rede</v>
      </c>
      <c r="BK14" s="16">
        <v>3.0</v>
      </c>
      <c r="BL14" s="16" t="str">
        <f>VLOOKUP(BK14,setup!$D$2:$E$6,2,FALSE)</f>
        <v>OS</v>
      </c>
    </row>
    <row r="15">
      <c r="A15" s="27">
        <v>43843.0</v>
      </c>
      <c r="B15" s="18" t="s">
        <v>145</v>
      </c>
      <c r="C15" s="19" t="s">
        <v>64</v>
      </c>
      <c r="D15" s="20" t="s">
        <v>146</v>
      </c>
      <c r="E15" s="28" t="s">
        <v>147</v>
      </c>
      <c r="F15" s="20" t="s">
        <v>148</v>
      </c>
      <c r="G15" s="20" t="s">
        <v>125</v>
      </c>
      <c r="H15" s="20" t="s">
        <v>149</v>
      </c>
      <c r="I15" s="20" t="str">
        <f t="shared" si="1"/>
        <v>OS/Aplicativo Próprio,</v>
      </c>
      <c r="J15" s="12">
        <v>1.0</v>
      </c>
      <c r="K15" s="12">
        <v>0.0</v>
      </c>
      <c r="L15" s="12">
        <v>0.0</v>
      </c>
      <c r="M15" s="12">
        <v>0.0</v>
      </c>
      <c r="N15" s="12">
        <v>0.0</v>
      </c>
      <c r="O15" s="12">
        <v>0.0</v>
      </c>
      <c r="P15" s="12">
        <v>0.0</v>
      </c>
      <c r="Q15" s="20" t="str">
        <f t="shared" si="2"/>
        <v>Sistema de assinatura quebrado,</v>
      </c>
      <c r="R15" s="13">
        <v>0.0</v>
      </c>
      <c r="S15" s="13">
        <v>0.0</v>
      </c>
      <c r="T15" s="13">
        <v>0.0</v>
      </c>
      <c r="U15" s="13">
        <v>0.0</v>
      </c>
      <c r="V15" s="13">
        <v>0.0</v>
      </c>
      <c r="W15" s="13">
        <v>1.0</v>
      </c>
      <c r="X15" s="13">
        <v>0.0</v>
      </c>
      <c r="Y15" s="20" t="str">
        <f t="shared" si="3"/>
        <v>Provedor de serviços de cadeia de suprimentos,</v>
      </c>
      <c r="Z15" s="14">
        <v>0.0</v>
      </c>
      <c r="AA15" s="14">
        <v>0.0</v>
      </c>
      <c r="AB15" s="14">
        <v>0.0</v>
      </c>
      <c r="AC15" s="14">
        <v>0.0</v>
      </c>
      <c r="AD15" s="14">
        <v>0.0</v>
      </c>
      <c r="AE15" s="14">
        <v>0.0</v>
      </c>
      <c r="AF15" s="14">
        <v>0.0</v>
      </c>
      <c r="AG15" s="14">
        <v>0.0</v>
      </c>
      <c r="AH15" s="14">
        <v>0.0</v>
      </c>
      <c r="AI15" s="14">
        <v>0.0</v>
      </c>
      <c r="AJ15" s="14">
        <v>1.0</v>
      </c>
      <c r="AK15" s="14">
        <v>0.0</v>
      </c>
      <c r="AL15" s="20" t="str">
        <f t="shared" si="4"/>
        <v>Erro de criptografia,Injeção de código,</v>
      </c>
      <c r="AM15" s="15">
        <v>0.0</v>
      </c>
      <c r="AN15" s="15">
        <v>0.0</v>
      </c>
      <c r="AO15" s="15">
        <v>1.0</v>
      </c>
      <c r="AP15" s="15">
        <v>0.0</v>
      </c>
      <c r="AQ15" s="15">
        <v>0.0</v>
      </c>
      <c r="AR15" s="15">
        <v>1.0</v>
      </c>
      <c r="AS15" s="15">
        <v>0.0</v>
      </c>
      <c r="AT15" s="20" t="str">
        <f t="shared" si="5"/>
        <v>Execução / download de comando remoto,</v>
      </c>
      <c r="AU15" s="13">
        <v>0.0</v>
      </c>
      <c r="AV15" s="13">
        <v>0.0</v>
      </c>
      <c r="AW15" s="13">
        <v>0.0</v>
      </c>
      <c r="AX15" s="13">
        <v>0.0</v>
      </c>
      <c r="AY15" s="13">
        <v>1.0</v>
      </c>
      <c r="AZ15" s="13">
        <v>0.0</v>
      </c>
      <c r="BA15" s="13">
        <v>0.0</v>
      </c>
      <c r="BB15" s="13">
        <v>0.0</v>
      </c>
      <c r="BC15" s="13">
        <v>0.0</v>
      </c>
      <c r="BD15" s="13">
        <v>0.0</v>
      </c>
      <c r="BE15" s="20" t="s">
        <v>44</v>
      </c>
      <c r="BF15" s="20" t="s">
        <v>44</v>
      </c>
      <c r="BG15" s="22">
        <f t="shared" si="7"/>
        <v>2020</v>
      </c>
      <c r="BH15" s="18">
        <f t="shared" si="6"/>
        <v>1</v>
      </c>
      <c r="BI15" s="23">
        <v>3.0</v>
      </c>
      <c r="BJ15" s="23" t="str">
        <f>VLOOKUP(BI15,setup!$A$2:$B$6,2,FALSE)</f>
        <v>Conexão de rede</v>
      </c>
      <c r="BK15" s="23">
        <v>3.0</v>
      </c>
      <c r="BL15" s="23" t="str">
        <f>VLOOKUP(BK15,setup!$D$2:$E$6,2,FALSE)</f>
        <v>OS</v>
      </c>
    </row>
    <row r="16">
      <c r="A16" s="7">
        <v>41695.0</v>
      </c>
      <c r="B16" s="8" t="s">
        <v>150</v>
      </c>
      <c r="C16" s="11" t="s">
        <v>64</v>
      </c>
      <c r="D16" s="11" t="s">
        <v>151</v>
      </c>
      <c r="E16" s="10" t="s">
        <v>152</v>
      </c>
      <c r="F16" s="11" t="s">
        <v>153</v>
      </c>
      <c r="G16" s="11" t="s">
        <v>154</v>
      </c>
      <c r="H16" s="11" t="s">
        <v>155</v>
      </c>
      <c r="I16" s="11" t="str">
        <f t="shared" si="1"/>
        <v>OS/Aplicativo Próprio,</v>
      </c>
      <c r="J16" s="12">
        <v>1.0</v>
      </c>
      <c r="K16" s="12">
        <v>0.0</v>
      </c>
      <c r="L16" s="12">
        <v>0.0</v>
      </c>
      <c r="M16" s="12">
        <v>0.0</v>
      </c>
      <c r="N16" s="12">
        <v>0.0</v>
      </c>
      <c r="O16" s="12">
        <v>0.0</v>
      </c>
      <c r="P16" s="12">
        <v>0.0</v>
      </c>
      <c r="Q16" s="11" t="str">
        <f t="shared" si="2"/>
        <v>Método desconhecido,</v>
      </c>
      <c r="R16" s="13">
        <v>0.0</v>
      </c>
      <c r="S16" s="13">
        <v>0.0</v>
      </c>
      <c r="T16" s="13">
        <v>0.0</v>
      </c>
      <c r="U16" s="13">
        <v>0.0</v>
      </c>
      <c r="V16" s="13">
        <v>0.0</v>
      </c>
      <c r="W16" s="13">
        <v>0.0</v>
      </c>
      <c r="X16" s="13">
        <v>1.0</v>
      </c>
      <c r="Y16" s="11" t="str">
        <f t="shared" si="3"/>
        <v>Método Desconhecido,</v>
      </c>
      <c r="Z16" s="14">
        <v>0.0</v>
      </c>
      <c r="AA16" s="14">
        <v>0.0</v>
      </c>
      <c r="AB16" s="14">
        <v>0.0</v>
      </c>
      <c r="AC16" s="14">
        <v>0.0</v>
      </c>
      <c r="AD16" s="14">
        <v>0.0</v>
      </c>
      <c r="AE16" s="14">
        <v>0.0</v>
      </c>
      <c r="AF16" s="14">
        <v>0.0</v>
      </c>
      <c r="AG16" s="14">
        <v>0.0</v>
      </c>
      <c r="AH16" s="14">
        <v>0.0</v>
      </c>
      <c r="AI16" s="14">
        <v>0.0</v>
      </c>
      <c r="AJ16" s="14">
        <v>0.0</v>
      </c>
      <c r="AK16" s="14">
        <v>1.0</v>
      </c>
      <c r="AL16" s="11" t="str">
        <f t="shared" si="4"/>
        <v>Roubo de credencial,Roubo de certificado,</v>
      </c>
      <c r="AM16" s="15">
        <v>1.0</v>
      </c>
      <c r="AN16" s="15">
        <v>1.0</v>
      </c>
      <c r="AO16" s="15">
        <v>0.0</v>
      </c>
      <c r="AP16" s="15">
        <v>0.0</v>
      </c>
      <c r="AQ16" s="15">
        <v>0.0</v>
      </c>
      <c r="AR16" s="15">
        <v>0.0</v>
      </c>
      <c r="AS16" s="15">
        <v>0.0</v>
      </c>
      <c r="AT16" s="11" t="str">
        <f t="shared" si="5"/>
        <v>Extração de dados,</v>
      </c>
      <c r="AU16" s="13">
        <v>1.0</v>
      </c>
      <c r="AV16" s="13">
        <v>0.0</v>
      </c>
      <c r="AW16" s="13">
        <v>0.0</v>
      </c>
      <c r="AX16" s="13">
        <v>0.0</v>
      </c>
      <c r="AY16" s="13">
        <v>0.0</v>
      </c>
      <c r="AZ16" s="13">
        <v>0.0</v>
      </c>
      <c r="BA16" s="13">
        <v>0.0</v>
      </c>
      <c r="BB16" s="13">
        <v>0.0</v>
      </c>
      <c r="BC16" s="13">
        <v>0.0</v>
      </c>
      <c r="BD16" s="13">
        <v>0.0</v>
      </c>
      <c r="BE16" s="11" t="s">
        <v>44</v>
      </c>
      <c r="BF16" s="11" t="s">
        <v>44</v>
      </c>
      <c r="BG16" s="26">
        <f t="shared" si="7"/>
        <v>2014</v>
      </c>
      <c r="BH16" s="8">
        <f t="shared" si="6"/>
        <v>1</v>
      </c>
      <c r="BI16" s="16">
        <v>3.0</v>
      </c>
      <c r="BJ16" s="16" t="str">
        <f>VLOOKUP(BI16,setup!$A$2:$B$6,2,FALSE)</f>
        <v>Conexão de rede</v>
      </c>
      <c r="BK16" s="16">
        <v>3.0</v>
      </c>
      <c r="BL16" s="16" t="str">
        <f>VLOOKUP(BK16,setup!$D$2:$E$6,2,FALSE)</f>
        <v>OS</v>
      </c>
    </row>
    <row r="17">
      <c r="A17" s="17">
        <v>43610.0</v>
      </c>
      <c r="B17" s="18" t="s">
        <v>156</v>
      </c>
      <c r="C17" s="19" t="s">
        <v>97</v>
      </c>
      <c r="D17" s="20" t="s">
        <v>157</v>
      </c>
      <c r="E17" s="21" t="s">
        <v>158</v>
      </c>
      <c r="F17" s="20" t="s">
        <v>159</v>
      </c>
      <c r="G17" s="20" t="s">
        <v>160</v>
      </c>
      <c r="H17" s="20" t="s">
        <v>161</v>
      </c>
      <c r="I17" s="20" t="str">
        <f t="shared" si="1"/>
        <v>OS/Aplicativo Próprio,Firmware Próprio,</v>
      </c>
      <c r="J17" s="12">
        <v>1.0</v>
      </c>
      <c r="K17" s="12">
        <v>1.0</v>
      </c>
      <c r="L17" s="12">
        <v>0.0</v>
      </c>
      <c r="M17" s="12">
        <v>0.0</v>
      </c>
      <c r="N17" s="12">
        <v>0.0</v>
      </c>
      <c r="O17" s="12">
        <v>0.0</v>
      </c>
      <c r="P17" s="12">
        <v>0.0</v>
      </c>
      <c r="Q17" s="20" t="str">
        <f t="shared" si="2"/>
        <v>Método desconhecido,</v>
      </c>
      <c r="R17" s="13">
        <v>0.0</v>
      </c>
      <c r="S17" s="13">
        <v>0.0</v>
      </c>
      <c r="T17" s="13">
        <v>0.0</v>
      </c>
      <c r="U17" s="13">
        <v>0.0</v>
      </c>
      <c r="V17" s="13">
        <v>0.0</v>
      </c>
      <c r="W17" s="13">
        <v>0.0</v>
      </c>
      <c r="X17" s="13">
        <v>1.0</v>
      </c>
      <c r="Y17" s="20" t="str">
        <f t="shared" si="3"/>
        <v>Provedor de serviços de cadeia de suprimentos,</v>
      </c>
      <c r="Z17" s="14">
        <v>0.0</v>
      </c>
      <c r="AA17" s="14">
        <v>0.0</v>
      </c>
      <c r="AB17" s="14">
        <v>0.0</v>
      </c>
      <c r="AC17" s="14">
        <v>0.0</v>
      </c>
      <c r="AD17" s="14">
        <v>0.0</v>
      </c>
      <c r="AE17" s="14">
        <v>0.0</v>
      </c>
      <c r="AF17" s="14">
        <v>0.0</v>
      </c>
      <c r="AG17" s="14">
        <v>0.0</v>
      </c>
      <c r="AH17" s="14">
        <v>0.0</v>
      </c>
      <c r="AI17" s="14">
        <v>0.0</v>
      </c>
      <c r="AJ17" s="14">
        <v>1.0</v>
      </c>
      <c r="AK17" s="14">
        <v>0.0</v>
      </c>
      <c r="AL17" s="20" t="str">
        <f t="shared" si="4"/>
        <v>N/A,</v>
      </c>
      <c r="AM17" s="15">
        <v>0.0</v>
      </c>
      <c r="AN17" s="15">
        <v>0.0</v>
      </c>
      <c r="AO17" s="15">
        <v>0.0</v>
      </c>
      <c r="AP17" s="15">
        <v>0.0</v>
      </c>
      <c r="AQ17" s="15">
        <v>0.0</v>
      </c>
      <c r="AR17" s="15">
        <v>0.0</v>
      </c>
      <c r="AS17" s="15">
        <v>1.0</v>
      </c>
      <c r="AT17" s="20" t="str">
        <f t="shared" si="5"/>
        <v>Extração de dados,Backdoor,Execução / download de comando remoto,</v>
      </c>
      <c r="AU17" s="13">
        <v>1.0</v>
      </c>
      <c r="AV17" s="13">
        <v>0.0</v>
      </c>
      <c r="AW17" s="13">
        <v>1.0</v>
      </c>
      <c r="AX17" s="13">
        <v>0.0</v>
      </c>
      <c r="AY17" s="13">
        <v>1.0</v>
      </c>
      <c r="AZ17" s="13">
        <v>0.0</v>
      </c>
      <c r="BA17" s="13">
        <v>0.0</v>
      </c>
      <c r="BB17" s="13">
        <v>0.0</v>
      </c>
      <c r="BC17" s="13">
        <v>0.0</v>
      </c>
      <c r="BD17" s="13">
        <v>0.0</v>
      </c>
      <c r="BE17" s="20" t="s">
        <v>162</v>
      </c>
      <c r="BF17" s="20" t="s">
        <v>138</v>
      </c>
      <c r="BG17" s="22">
        <f t="shared" si="7"/>
        <v>2019</v>
      </c>
      <c r="BH17" s="18">
        <f t="shared" si="6"/>
        <v>2</v>
      </c>
      <c r="BI17" s="23">
        <v>2.0</v>
      </c>
      <c r="BJ17" s="23" t="str">
        <f>VLOOKUP(BI17,setup!$A$2:$B$6,2,FALSE)</f>
        <v>Download da loja</v>
      </c>
      <c r="BK17" s="23">
        <v>4.0</v>
      </c>
      <c r="BL17" s="23" t="str">
        <f>VLOOKUP(BK17,setup!$D$2:$E$6,2,FALSE)</f>
        <v>Firmware</v>
      </c>
    </row>
    <row r="18">
      <c r="A18" s="24">
        <v>43586.0</v>
      </c>
      <c r="B18" s="8" t="s">
        <v>163</v>
      </c>
      <c r="C18" s="9" t="s">
        <v>64</v>
      </c>
      <c r="D18" s="11" t="s">
        <v>164</v>
      </c>
      <c r="E18" s="10" t="s">
        <v>165</v>
      </c>
      <c r="F18" s="11" t="s">
        <v>166</v>
      </c>
      <c r="G18" s="11" t="s">
        <v>167</v>
      </c>
      <c r="H18" s="11" t="s">
        <v>83</v>
      </c>
      <c r="I18" s="11" t="str">
        <f t="shared" si="1"/>
        <v>OS/Aplicativo Próprio,Firmware Próprio,</v>
      </c>
      <c r="J18" s="12">
        <v>1.0</v>
      </c>
      <c r="K18" s="12">
        <v>1.0</v>
      </c>
      <c r="L18" s="12">
        <v>0.0</v>
      </c>
      <c r="M18" s="12">
        <v>0.0</v>
      </c>
      <c r="N18" s="12">
        <v>0.0</v>
      </c>
      <c r="O18" s="12">
        <v>0.0</v>
      </c>
      <c r="P18" s="12">
        <v>0.0</v>
      </c>
      <c r="Q18" s="11" t="str">
        <f t="shared" si="2"/>
        <v>Exploração de Senha padrão,</v>
      </c>
      <c r="R18" s="13">
        <v>0.0</v>
      </c>
      <c r="S18" s="13">
        <v>0.0</v>
      </c>
      <c r="T18" s="13">
        <v>1.0</v>
      </c>
      <c r="U18" s="13">
        <v>0.0</v>
      </c>
      <c r="V18" s="13">
        <v>0.0</v>
      </c>
      <c r="W18" s="13">
        <v>0.0</v>
      </c>
      <c r="X18" s="13">
        <v>0.0</v>
      </c>
      <c r="Y18" s="11" t="str">
        <f t="shared" si="3"/>
        <v>Provedor de serviços de cadeia de suprimentos,</v>
      </c>
      <c r="Z18" s="14">
        <v>0.0</v>
      </c>
      <c r="AA18" s="14">
        <v>0.0</v>
      </c>
      <c r="AB18" s="14">
        <v>0.0</v>
      </c>
      <c r="AC18" s="14">
        <v>0.0</v>
      </c>
      <c r="AD18" s="14">
        <v>0.0</v>
      </c>
      <c r="AE18" s="14">
        <v>0.0</v>
      </c>
      <c r="AF18" s="14">
        <v>0.0</v>
      </c>
      <c r="AG18" s="14">
        <v>0.0</v>
      </c>
      <c r="AH18" s="14">
        <v>0.0</v>
      </c>
      <c r="AI18" s="14">
        <v>0.0</v>
      </c>
      <c r="AJ18" s="14">
        <v>1.0</v>
      </c>
      <c r="AK18" s="14">
        <v>0.0</v>
      </c>
      <c r="AL18" s="11" t="str">
        <f t="shared" si="4"/>
        <v>Edição de firmware,Senha padrão,</v>
      </c>
      <c r="AM18" s="15">
        <v>0.0</v>
      </c>
      <c r="AN18" s="15">
        <v>0.0</v>
      </c>
      <c r="AO18" s="15">
        <v>0.0</v>
      </c>
      <c r="AP18" s="15">
        <v>1.0</v>
      </c>
      <c r="AQ18" s="15">
        <v>1.0</v>
      </c>
      <c r="AR18" s="15">
        <v>0.0</v>
      </c>
      <c r="AS18" s="15">
        <v>0.0</v>
      </c>
      <c r="AT18" s="11" t="str">
        <f t="shared" si="5"/>
        <v>Extração de dados,Backdoor,</v>
      </c>
      <c r="AU18" s="13">
        <v>1.0</v>
      </c>
      <c r="AV18" s="13">
        <v>0.0</v>
      </c>
      <c r="AW18" s="13">
        <v>1.0</v>
      </c>
      <c r="AX18" s="13">
        <v>0.0</v>
      </c>
      <c r="AY18" s="13">
        <v>0.0</v>
      </c>
      <c r="AZ18" s="13">
        <v>0.0</v>
      </c>
      <c r="BA18" s="13">
        <v>0.0</v>
      </c>
      <c r="BB18" s="13">
        <v>0.0</v>
      </c>
      <c r="BC18" s="13">
        <v>0.0</v>
      </c>
      <c r="BD18" s="13">
        <v>0.0</v>
      </c>
      <c r="BE18" s="11" t="s">
        <v>44</v>
      </c>
      <c r="BF18" s="11" t="s">
        <v>44</v>
      </c>
      <c r="BG18" s="26">
        <f t="shared" si="7"/>
        <v>2019</v>
      </c>
      <c r="BH18" s="8">
        <f t="shared" si="6"/>
        <v>2</v>
      </c>
      <c r="BI18" s="16">
        <v>3.0</v>
      </c>
      <c r="BJ18" s="16" t="str">
        <f>VLOOKUP(BI18,setup!$A$2:$B$6,2,FALSE)</f>
        <v>Conexão de rede</v>
      </c>
      <c r="BK18" s="16">
        <v>4.0</v>
      </c>
      <c r="BL18" s="16" t="str">
        <f>VLOOKUP(BK18,setup!$D$2:$E$6,2,FALSE)</f>
        <v>Firmware</v>
      </c>
    </row>
    <row r="19">
      <c r="A19" s="17">
        <v>43781.0</v>
      </c>
      <c r="B19" s="18" t="s">
        <v>168</v>
      </c>
      <c r="C19" s="19" t="s">
        <v>64</v>
      </c>
      <c r="D19" s="20" t="s">
        <v>169</v>
      </c>
      <c r="E19" s="21" t="s">
        <v>170</v>
      </c>
      <c r="F19" s="20" t="s">
        <v>171</v>
      </c>
      <c r="G19" s="20" t="s">
        <v>172</v>
      </c>
      <c r="H19" s="20" t="s">
        <v>173</v>
      </c>
      <c r="I19" s="20" t="str">
        <f t="shared" si="1"/>
        <v>OS/Aplicativo Próprio,Firmware Próprio,</v>
      </c>
      <c r="J19" s="12">
        <v>1.0</v>
      </c>
      <c r="K19" s="12">
        <v>1.0</v>
      </c>
      <c r="L19" s="12">
        <v>0.0</v>
      </c>
      <c r="M19" s="12">
        <v>0.0</v>
      </c>
      <c r="N19" s="12">
        <v>0.0</v>
      </c>
      <c r="O19" s="12">
        <v>0.0</v>
      </c>
      <c r="P19" s="12">
        <v>0.0</v>
      </c>
      <c r="Q19" s="20" t="str">
        <f t="shared" si="2"/>
        <v>Método desconhecido,</v>
      </c>
      <c r="R19" s="13">
        <v>0.0</v>
      </c>
      <c r="S19" s="13">
        <v>0.0</v>
      </c>
      <c r="T19" s="13">
        <v>0.0</v>
      </c>
      <c r="U19" s="13">
        <v>0.0</v>
      </c>
      <c r="V19" s="13">
        <v>0.0</v>
      </c>
      <c r="W19" s="13">
        <v>0.0</v>
      </c>
      <c r="X19" s="13">
        <v>1.0</v>
      </c>
      <c r="Y19" s="20" t="str">
        <f t="shared" si="3"/>
        <v>Provedor de serviços de cadeia de suprimentos,</v>
      </c>
      <c r="Z19" s="14">
        <v>0.0</v>
      </c>
      <c r="AA19" s="14">
        <v>0.0</v>
      </c>
      <c r="AB19" s="14">
        <v>0.0</v>
      </c>
      <c r="AC19" s="14">
        <v>0.0</v>
      </c>
      <c r="AD19" s="14">
        <v>0.0</v>
      </c>
      <c r="AE19" s="14">
        <v>0.0</v>
      </c>
      <c r="AF19" s="14">
        <v>0.0</v>
      </c>
      <c r="AG19" s="14">
        <v>0.0</v>
      </c>
      <c r="AH19" s="14">
        <v>0.0</v>
      </c>
      <c r="AI19" s="14">
        <v>0.0</v>
      </c>
      <c r="AJ19" s="14">
        <v>1.0</v>
      </c>
      <c r="AK19" s="14">
        <v>0.0</v>
      </c>
      <c r="AL19" s="20" t="str">
        <f t="shared" si="4"/>
        <v>Roubo de credencial,</v>
      </c>
      <c r="AM19" s="15">
        <v>1.0</v>
      </c>
      <c r="AN19" s="15">
        <v>0.0</v>
      </c>
      <c r="AO19" s="15">
        <v>0.0</v>
      </c>
      <c r="AP19" s="15">
        <v>0.0</v>
      </c>
      <c r="AQ19" s="15">
        <v>0.0</v>
      </c>
      <c r="AR19" s="15">
        <v>0.0</v>
      </c>
      <c r="AS19" s="15">
        <v>0.0</v>
      </c>
      <c r="AT19" s="20" t="str">
        <f t="shared" si="5"/>
        <v>Extração de dados,</v>
      </c>
      <c r="AU19" s="13">
        <v>1.0</v>
      </c>
      <c r="AV19" s="13">
        <v>0.0</v>
      </c>
      <c r="AW19" s="13">
        <v>0.0</v>
      </c>
      <c r="AX19" s="13">
        <v>0.0</v>
      </c>
      <c r="AY19" s="13">
        <v>0.0</v>
      </c>
      <c r="AZ19" s="13">
        <v>0.0</v>
      </c>
      <c r="BA19" s="13">
        <v>0.0</v>
      </c>
      <c r="BB19" s="13">
        <v>0.0</v>
      </c>
      <c r="BC19" s="13">
        <v>0.0</v>
      </c>
      <c r="BD19" s="13">
        <v>0.0</v>
      </c>
      <c r="BE19" s="20" t="s">
        <v>44</v>
      </c>
      <c r="BF19" s="20" t="s">
        <v>44</v>
      </c>
      <c r="BG19" s="22">
        <f t="shared" si="7"/>
        <v>2019</v>
      </c>
      <c r="BH19" s="18">
        <f t="shared" si="6"/>
        <v>2</v>
      </c>
      <c r="BI19" s="23">
        <v>1.0</v>
      </c>
      <c r="BJ19" s="23" t="str">
        <f>VLOOKUP(BI19,setup!$A$2:$B$6,2,FALSE)</f>
        <v>Componentes do produto</v>
      </c>
      <c r="BK19" s="23">
        <v>4.0</v>
      </c>
      <c r="BL19" s="23" t="str">
        <f>VLOOKUP(BK19,setup!$D$2:$E$6,2,FALSE)</f>
        <v>Firmware</v>
      </c>
    </row>
    <row r="20">
      <c r="A20" s="7">
        <v>42339.0</v>
      </c>
      <c r="B20" s="8" t="s">
        <v>174</v>
      </c>
      <c r="C20" s="11" t="s">
        <v>97</v>
      </c>
      <c r="D20" s="11" t="s">
        <v>175</v>
      </c>
      <c r="E20" s="10" t="s">
        <v>176</v>
      </c>
      <c r="F20" s="11" t="s">
        <v>177</v>
      </c>
      <c r="G20" s="11" t="s">
        <v>82</v>
      </c>
      <c r="H20" s="11" t="s">
        <v>178</v>
      </c>
      <c r="I20" s="11" t="str">
        <f t="shared" si="1"/>
        <v>OS/Aplicativo Próprio,Firmware Próprio,</v>
      </c>
      <c r="J20" s="12">
        <v>1.0</v>
      </c>
      <c r="K20" s="12">
        <v>1.0</v>
      </c>
      <c r="L20" s="12">
        <v>0.0</v>
      </c>
      <c r="M20" s="12">
        <v>0.0</v>
      </c>
      <c r="N20" s="12">
        <v>0.0</v>
      </c>
      <c r="O20" s="12">
        <v>0.0</v>
      </c>
      <c r="P20" s="12">
        <v>0.0</v>
      </c>
      <c r="Q20" s="11" t="str">
        <f t="shared" si="2"/>
        <v>Acesso a conta,Método desconhecido,</v>
      </c>
      <c r="R20" s="13">
        <v>0.0</v>
      </c>
      <c r="S20" s="13">
        <v>0.0</v>
      </c>
      <c r="T20" s="13">
        <v>0.0</v>
      </c>
      <c r="U20" s="13">
        <v>1.0</v>
      </c>
      <c r="V20" s="13">
        <v>0.0</v>
      </c>
      <c r="W20" s="13">
        <v>0.0</v>
      </c>
      <c r="X20" s="13">
        <v>1.0</v>
      </c>
      <c r="Y20" s="11" t="str">
        <f t="shared" si="3"/>
        <v>Provedor de serviços de cadeia de suprimentos,</v>
      </c>
      <c r="Z20" s="14">
        <v>0.0</v>
      </c>
      <c r="AA20" s="14">
        <v>0.0</v>
      </c>
      <c r="AB20" s="14">
        <v>0.0</v>
      </c>
      <c r="AC20" s="14">
        <v>0.0</v>
      </c>
      <c r="AD20" s="14">
        <v>0.0</v>
      </c>
      <c r="AE20" s="14">
        <v>0.0</v>
      </c>
      <c r="AF20" s="14">
        <v>0.0</v>
      </c>
      <c r="AG20" s="14">
        <v>0.0</v>
      </c>
      <c r="AH20" s="14">
        <v>0.0</v>
      </c>
      <c r="AI20" s="14">
        <v>0.0</v>
      </c>
      <c r="AJ20" s="14">
        <v>1.0</v>
      </c>
      <c r="AK20" s="14">
        <v>0.0</v>
      </c>
      <c r="AL20" s="11" t="str">
        <f t="shared" si="4"/>
        <v>N/A,</v>
      </c>
      <c r="AM20" s="15">
        <v>0.0</v>
      </c>
      <c r="AN20" s="15">
        <v>0.0</v>
      </c>
      <c r="AO20" s="15">
        <v>0.0</v>
      </c>
      <c r="AP20" s="15">
        <v>0.0</v>
      </c>
      <c r="AQ20" s="15">
        <v>0.0</v>
      </c>
      <c r="AR20" s="15">
        <v>0.0</v>
      </c>
      <c r="AS20" s="15">
        <v>1.0</v>
      </c>
      <c r="AT20" s="11" t="str">
        <f t="shared" si="5"/>
        <v>Extração de dados,Execução / download de comando remoto,</v>
      </c>
      <c r="AU20" s="13">
        <v>1.0</v>
      </c>
      <c r="AV20" s="13">
        <v>0.0</v>
      </c>
      <c r="AW20" s="13">
        <v>0.0</v>
      </c>
      <c r="AX20" s="13">
        <v>0.0</v>
      </c>
      <c r="AY20" s="13">
        <v>1.0</v>
      </c>
      <c r="AZ20" s="13">
        <v>0.0</v>
      </c>
      <c r="BA20" s="13">
        <v>0.0</v>
      </c>
      <c r="BB20" s="13">
        <v>0.0</v>
      </c>
      <c r="BC20" s="13">
        <v>0.0</v>
      </c>
      <c r="BD20" s="13">
        <v>0.0</v>
      </c>
      <c r="BE20" s="11" t="s">
        <v>70</v>
      </c>
      <c r="BF20" s="11" t="s">
        <v>70</v>
      </c>
      <c r="BG20" s="26">
        <f t="shared" si="7"/>
        <v>2015</v>
      </c>
      <c r="BH20" s="8">
        <f t="shared" si="6"/>
        <v>2</v>
      </c>
      <c r="BI20" s="16">
        <v>3.0</v>
      </c>
      <c r="BJ20" s="16" t="str">
        <f>VLOOKUP(BI20,setup!$A$2:$B$6,2,FALSE)</f>
        <v>Conexão de rede</v>
      </c>
      <c r="BK20" s="16">
        <v>4.0</v>
      </c>
      <c r="BL20" s="16" t="str">
        <f>VLOOKUP(BK20,setup!$D$2:$E$6,2,FALSE)</f>
        <v>Firmware</v>
      </c>
    </row>
    <row r="21">
      <c r="A21" s="27">
        <v>42248.0</v>
      </c>
      <c r="B21" s="18" t="s">
        <v>179</v>
      </c>
      <c r="C21" s="20" t="s">
        <v>97</v>
      </c>
      <c r="D21" s="20" t="s">
        <v>180</v>
      </c>
      <c r="E21" s="28" t="s">
        <v>181</v>
      </c>
      <c r="F21" s="20" t="s">
        <v>182</v>
      </c>
      <c r="G21" s="20" t="s">
        <v>183</v>
      </c>
      <c r="H21" s="20" t="s">
        <v>184</v>
      </c>
      <c r="I21" s="20" t="str">
        <f t="shared" si="1"/>
        <v>OS/Aplicativo Próprio,Aplicitivos Terceiros,</v>
      </c>
      <c r="J21" s="12">
        <v>1.0</v>
      </c>
      <c r="K21" s="12">
        <v>0.0</v>
      </c>
      <c r="L21" s="12">
        <v>1.0</v>
      </c>
      <c r="M21" s="12">
        <v>0.0</v>
      </c>
      <c r="N21" s="12">
        <v>0.0</v>
      </c>
      <c r="O21" s="12">
        <v>0.0</v>
      </c>
      <c r="P21" s="12">
        <v>0.0</v>
      </c>
      <c r="Q21" s="20" t="str">
        <f t="shared" si="2"/>
        <v>Inserção Pré-assinatura,Auto-assinado/Nenhuma,</v>
      </c>
      <c r="R21" s="13">
        <v>0.0</v>
      </c>
      <c r="S21" s="13">
        <v>1.0</v>
      </c>
      <c r="T21" s="13">
        <v>0.0</v>
      </c>
      <c r="U21" s="13">
        <v>0.0</v>
      </c>
      <c r="V21" s="13">
        <v>1.0</v>
      </c>
      <c r="W21" s="13">
        <v>0.0</v>
      </c>
      <c r="X21" s="13">
        <v>0.0</v>
      </c>
      <c r="Y21" s="20" t="str">
        <f t="shared" si="3"/>
        <v>Loja de aplicativos proprietários,Software de desenvolvimento,</v>
      </c>
      <c r="Z21" s="14">
        <v>0.0</v>
      </c>
      <c r="AA21" s="14">
        <v>0.0</v>
      </c>
      <c r="AB21" s="14">
        <v>1.0</v>
      </c>
      <c r="AC21" s="14">
        <v>0.0</v>
      </c>
      <c r="AD21" s="14">
        <v>0.0</v>
      </c>
      <c r="AE21" s="14">
        <v>0.0</v>
      </c>
      <c r="AF21" s="14">
        <v>0.0</v>
      </c>
      <c r="AG21" s="14">
        <v>0.0</v>
      </c>
      <c r="AH21" s="14">
        <v>0.0</v>
      </c>
      <c r="AI21" s="14">
        <v>1.0</v>
      </c>
      <c r="AJ21" s="14">
        <v>0.0</v>
      </c>
      <c r="AK21" s="14">
        <v>0.0</v>
      </c>
      <c r="AL21" s="20" t="str">
        <f t="shared" si="4"/>
        <v>N/A,</v>
      </c>
      <c r="AM21" s="15">
        <v>0.0</v>
      </c>
      <c r="AN21" s="15">
        <v>0.0</v>
      </c>
      <c r="AO21" s="15">
        <v>0.0</v>
      </c>
      <c r="AP21" s="15">
        <v>0.0</v>
      </c>
      <c r="AQ21" s="15">
        <v>0.0</v>
      </c>
      <c r="AR21" s="15">
        <v>0.0</v>
      </c>
      <c r="AS21" s="15">
        <v>1.0</v>
      </c>
      <c r="AT21" s="20" t="str">
        <f t="shared" si="5"/>
        <v>Extração de dados,Backdoor,Execução / download de comando remoto,</v>
      </c>
      <c r="AU21" s="13">
        <v>1.0</v>
      </c>
      <c r="AV21" s="13">
        <v>0.0</v>
      </c>
      <c r="AW21" s="13">
        <v>1.0</v>
      </c>
      <c r="AX21" s="13">
        <v>0.0</v>
      </c>
      <c r="AY21" s="13">
        <v>1.0</v>
      </c>
      <c r="AZ21" s="13">
        <v>0.0</v>
      </c>
      <c r="BA21" s="13">
        <v>0.0</v>
      </c>
      <c r="BB21" s="13">
        <v>0.0</v>
      </c>
      <c r="BC21" s="13">
        <v>0.0</v>
      </c>
      <c r="BD21" s="13">
        <v>0.0</v>
      </c>
      <c r="BE21" s="20" t="s">
        <v>70</v>
      </c>
      <c r="BF21" s="20" t="s">
        <v>70</v>
      </c>
      <c r="BG21" s="22">
        <f t="shared" si="7"/>
        <v>2015</v>
      </c>
      <c r="BH21" s="18">
        <f t="shared" si="6"/>
        <v>2</v>
      </c>
      <c r="BI21" s="23">
        <v>2.0</v>
      </c>
      <c r="BJ21" s="23" t="str">
        <f>VLOOKUP(BI21,setup!$A$2:$B$6,2,FALSE)</f>
        <v>Download da loja</v>
      </c>
      <c r="BK21" s="23">
        <v>1.0</v>
      </c>
      <c r="BL21" s="23" t="str">
        <f>VLOOKUP(BK21,setup!$D$2:$E$6,2,FALSE)</f>
        <v>Aplicativo</v>
      </c>
    </row>
    <row r="22">
      <c r="A22" s="7">
        <v>43998.0</v>
      </c>
      <c r="B22" s="8" t="s">
        <v>185</v>
      </c>
      <c r="C22" s="9" t="s">
        <v>64</v>
      </c>
      <c r="D22" s="8" t="s">
        <v>186</v>
      </c>
      <c r="E22" s="10" t="s">
        <v>187</v>
      </c>
      <c r="F22" s="11" t="s">
        <v>188</v>
      </c>
      <c r="G22" s="11" t="s">
        <v>189</v>
      </c>
      <c r="H22" s="11" t="s">
        <v>190</v>
      </c>
      <c r="I22" s="11" t="str">
        <f t="shared" si="1"/>
        <v>OS/Aplicativo Próprio,Aplicitivos Terceiros,</v>
      </c>
      <c r="J22" s="12">
        <v>1.0</v>
      </c>
      <c r="K22" s="12">
        <v>0.0</v>
      </c>
      <c r="L22" s="12">
        <v>1.0</v>
      </c>
      <c r="M22" s="12">
        <v>0.0</v>
      </c>
      <c r="N22" s="12">
        <v>0.0</v>
      </c>
      <c r="O22" s="12">
        <v>0.0</v>
      </c>
      <c r="P22" s="12">
        <v>0.0</v>
      </c>
      <c r="Q22" s="11" t="str">
        <f t="shared" si="2"/>
        <v>Método desconhecido,</v>
      </c>
      <c r="R22" s="13">
        <v>0.0</v>
      </c>
      <c r="S22" s="13">
        <v>0.0</v>
      </c>
      <c r="T22" s="13">
        <v>0.0</v>
      </c>
      <c r="U22" s="13">
        <v>0.0</v>
      </c>
      <c r="V22" s="13">
        <v>0.0</v>
      </c>
      <c r="W22" s="13">
        <v>0.0</v>
      </c>
      <c r="X22" s="13">
        <v>1.0</v>
      </c>
      <c r="Y22" s="11" t="str">
        <f t="shared" si="3"/>
        <v>Provedor de serviços de cadeia de suprimentos,</v>
      </c>
      <c r="Z22" s="14">
        <v>0.0</v>
      </c>
      <c r="AA22" s="14">
        <v>0.0</v>
      </c>
      <c r="AB22" s="14">
        <v>0.0</v>
      </c>
      <c r="AC22" s="14">
        <v>0.0</v>
      </c>
      <c r="AD22" s="14">
        <v>0.0</v>
      </c>
      <c r="AE22" s="14">
        <v>0.0</v>
      </c>
      <c r="AF22" s="14">
        <v>0.0</v>
      </c>
      <c r="AG22" s="14">
        <v>0.0</v>
      </c>
      <c r="AH22" s="14">
        <v>0.0</v>
      </c>
      <c r="AI22" s="14">
        <v>0.0</v>
      </c>
      <c r="AJ22" s="14">
        <v>1.0</v>
      </c>
      <c r="AK22" s="14">
        <v>0.0</v>
      </c>
      <c r="AL22" s="11" t="str">
        <f t="shared" si="4"/>
        <v>Injeção de código,</v>
      </c>
      <c r="AM22" s="15">
        <v>0.0</v>
      </c>
      <c r="AN22" s="15">
        <v>0.0</v>
      </c>
      <c r="AO22" s="15">
        <v>0.0</v>
      </c>
      <c r="AP22" s="15">
        <v>0.0</v>
      </c>
      <c r="AQ22" s="15">
        <v>0.0</v>
      </c>
      <c r="AR22" s="15">
        <v>1.0</v>
      </c>
      <c r="AS22" s="15">
        <v>0.0</v>
      </c>
      <c r="AT22" s="11" t="str">
        <f t="shared" si="5"/>
        <v>Extração de dados,Sistemas físicos,Backdoor,Execução / download de comando remoto,</v>
      </c>
      <c r="AU22" s="13">
        <v>1.0</v>
      </c>
      <c r="AV22" s="13">
        <v>1.0</v>
      </c>
      <c r="AW22" s="13">
        <v>1.0</v>
      </c>
      <c r="AX22" s="13">
        <v>0.0</v>
      </c>
      <c r="AY22" s="13">
        <v>1.0</v>
      </c>
      <c r="AZ22" s="13">
        <v>0.0</v>
      </c>
      <c r="BA22" s="13">
        <v>0.0</v>
      </c>
      <c r="BB22" s="13">
        <v>0.0</v>
      </c>
      <c r="BC22" s="13">
        <v>0.0</v>
      </c>
      <c r="BD22" s="13">
        <v>0.0</v>
      </c>
      <c r="BE22" s="11" t="s">
        <v>44</v>
      </c>
      <c r="BF22" s="11" t="s">
        <v>44</v>
      </c>
      <c r="BG22" s="16">
        <v>2020.0</v>
      </c>
      <c r="BH22" s="8">
        <f t="shared" si="6"/>
        <v>2</v>
      </c>
      <c r="BI22" s="16">
        <v>3.0</v>
      </c>
      <c r="BJ22" s="16" t="str">
        <f>VLOOKUP(BI22,setup!$A$2:$B$6,2,FALSE)</f>
        <v>Conexão de rede</v>
      </c>
      <c r="BK22" s="16">
        <v>3.0</v>
      </c>
      <c r="BL22" s="16" t="str">
        <f>VLOOKUP(BK22,setup!$D$2:$E$6,2,FALSE)</f>
        <v>OS</v>
      </c>
    </row>
    <row r="23">
      <c r="A23" s="17">
        <v>42326.0</v>
      </c>
      <c r="B23" s="18" t="s">
        <v>191</v>
      </c>
      <c r="C23" s="19" t="s">
        <v>64</v>
      </c>
      <c r="D23" s="20" t="s">
        <v>192</v>
      </c>
      <c r="E23" s="28" t="s">
        <v>193</v>
      </c>
      <c r="F23" s="20" t="s">
        <v>194</v>
      </c>
      <c r="G23" s="20" t="s">
        <v>195</v>
      </c>
      <c r="H23" s="20" t="s">
        <v>196</v>
      </c>
      <c r="I23" s="20" t="str">
        <f t="shared" si="1"/>
        <v>OS/Aplicativo Próprio,Aplicitivos Terceiros,Firmware Terceiros,</v>
      </c>
      <c r="J23" s="12">
        <v>1.0</v>
      </c>
      <c r="K23" s="12">
        <v>0.0</v>
      </c>
      <c r="L23" s="12">
        <v>1.0</v>
      </c>
      <c r="M23" s="12">
        <v>1.0</v>
      </c>
      <c r="N23" s="12">
        <v>0.0</v>
      </c>
      <c r="O23" s="12">
        <v>0.0</v>
      </c>
      <c r="P23" s="12">
        <v>0.0</v>
      </c>
      <c r="Q23" s="20" t="str">
        <f t="shared" si="2"/>
        <v>Exploração de Senha padrão,Sistema de assinatura quebrado,</v>
      </c>
      <c r="R23" s="13">
        <v>0.0</v>
      </c>
      <c r="S23" s="13">
        <v>0.0</v>
      </c>
      <c r="T23" s="13">
        <v>1.0</v>
      </c>
      <c r="U23" s="13">
        <v>0.0</v>
      </c>
      <c r="V23" s="13">
        <v>0.0</v>
      </c>
      <c r="W23" s="13">
        <v>1.0</v>
      </c>
      <c r="X23" s="13">
        <v>0.0</v>
      </c>
      <c r="Y23" s="20" t="str">
        <f t="shared" si="3"/>
        <v>Provedor de serviços de cadeia de suprimentos,</v>
      </c>
      <c r="Z23" s="14">
        <v>0.0</v>
      </c>
      <c r="AA23" s="14">
        <v>0.0</v>
      </c>
      <c r="AB23" s="14">
        <v>0.0</v>
      </c>
      <c r="AC23" s="14">
        <v>0.0</v>
      </c>
      <c r="AD23" s="14">
        <v>0.0</v>
      </c>
      <c r="AE23" s="14">
        <v>0.0</v>
      </c>
      <c r="AF23" s="14">
        <v>0.0</v>
      </c>
      <c r="AG23" s="14">
        <v>0.0</v>
      </c>
      <c r="AH23" s="14">
        <v>0.0</v>
      </c>
      <c r="AI23" s="14">
        <v>0.0</v>
      </c>
      <c r="AJ23" s="14">
        <v>1.0</v>
      </c>
      <c r="AK23" s="14">
        <v>0.0</v>
      </c>
      <c r="AL23" s="20" t="str">
        <f t="shared" si="4"/>
        <v>Erro de criptografia,Edição de firmware,Senha padrão,</v>
      </c>
      <c r="AM23" s="15">
        <v>0.0</v>
      </c>
      <c r="AN23" s="15">
        <v>0.0</v>
      </c>
      <c r="AO23" s="15">
        <v>1.0</v>
      </c>
      <c r="AP23" s="15">
        <v>1.0</v>
      </c>
      <c r="AQ23" s="15">
        <v>1.0</v>
      </c>
      <c r="AR23" s="15">
        <v>0.0</v>
      </c>
      <c r="AS23" s="15">
        <v>0.0</v>
      </c>
      <c r="AT23" s="20" t="str">
        <f t="shared" si="5"/>
        <v>Extração de dados,Sistemas físicos,Backdoor,Execução / download de comando remoto,</v>
      </c>
      <c r="AU23" s="13">
        <v>1.0</v>
      </c>
      <c r="AV23" s="13">
        <v>1.0</v>
      </c>
      <c r="AW23" s="13">
        <v>1.0</v>
      </c>
      <c r="AX23" s="13">
        <v>0.0</v>
      </c>
      <c r="AY23" s="13">
        <v>1.0</v>
      </c>
      <c r="AZ23" s="13">
        <v>0.0</v>
      </c>
      <c r="BA23" s="13">
        <v>0.0</v>
      </c>
      <c r="BB23" s="13">
        <v>0.0</v>
      </c>
      <c r="BC23" s="13">
        <v>0.0</v>
      </c>
      <c r="BD23" s="13">
        <v>0.0</v>
      </c>
      <c r="BE23" s="20" t="s">
        <v>44</v>
      </c>
      <c r="BF23" s="20" t="s">
        <v>44</v>
      </c>
      <c r="BG23" s="22">
        <f t="shared" ref="BG23:BG36" si="8">YEAR(A23)</f>
        <v>2015</v>
      </c>
      <c r="BH23" s="18">
        <f t="shared" si="6"/>
        <v>3</v>
      </c>
      <c r="BI23" s="23">
        <v>3.0</v>
      </c>
      <c r="BJ23" s="23" t="str">
        <f>VLOOKUP(BI23,setup!$A$2:$B$6,2,FALSE)</f>
        <v>Conexão de rede</v>
      </c>
      <c r="BK23" s="23">
        <v>5.0</v>
      </c>
      <c r="BL23" s="23" t="str">
        <f>VLOOKUP(BK23,setup!$D$2:$E$6,2,FALSE)</f>
        <v>Sistema Físico</v>
      </c>
    </row>
    <row r="24">
      <c r="A24" s="7">
        <v>42559.0</v>
      </c>
      <c r="B24" s="8" t="s">
        <v>197</v>
      </c>
      <c r="C24" s="11" t="s">
        <v>97</v>
      </c>
      <c r="D24" s="11" t="s">
        <v>198</v>
      </c>
      <c r="E24" s="10" t="s">
        <v>199</v>
      </c>
      <c r="F24" s="11" t="s">
        <v>200</v>
      </c>
      <c r="G24" s="11" t="s">
        <v>201</v>
      </c>
      <c r="H24" s="11" t="s">
        <v>161</v>
      </c>
      <c r="I24" s="11" t="str">
        <f t="shared" si="1"/>
        <v>Aplicitivos Terceiros,</v>
      </c>
      <c r="J24" s="12">
        <v>0.0</v>
      </c>
      <c r="K24" s="12">
        <v>0.0</v>
      </c>
      <c r="L24" s="12">
        <v>1.0</v>
      </c>
      <c r="M24" s="12">
        <v>0.0</v>
      </c>
      <c r="N24" s="12">
        <v>0.0</v>
      </c>
      <c r="O24" s="12">
        <v>0.0</v>
      </c>
      <c r="P24" s="12">
        <v>0.0</v>
      </c>
      <c r="Q24" s="11" t="str">
        <f t="shared" si="2"/>
        <v>Auto-assinado/Nenhuma,</v>
      </c>
      <c r="R24" s="13">
        <v>0.0</v>
      </c>
      <c r="S24" s="13">
        <v>0.0</v>
      </c>
      <c r="T24" s="13">
        <v>0.0</v>
      </c>
      <c r="U24" s="13">
        <v>0.0</v>
      </c>
      <c r="V24" s="13">
        <v>1.0</v>
      </c>
      <c r="W24" s="13">
        <v>0.0</v>
      </c>
      <c r="X24" s="13">
        <v>0.0</v>
      </c>
      <c r="Y24" s="11" t="str">
        <f t="shared" si="3"/>
        <v>Loja de aplicativos de terceiros,</v>
      </c>
      <c r="Z24" s="14">
        <v>0.0</v>
      </c>
      <c r="AA24" s="14">
        <v>0.0</v>
      </c>
      <c r="AB24" s="14">
        <v>0.0</v>
      </c>
      <c r="AC24" s="14">
        <v>1.0</v>
      </c>
      <c r="AD24" s="14">
        <v>0.0</v>
      </c>
      <c r="AE24" s="14">
        <v>0.0</v>
      </c>
      <c r="AF24" s="14">
        <v>0.0</v>
      </c>
      <c r="AG24" s="14">
        <v>0.0</v>
      </c>
      <c r="AH24" s="14">
        <v>0.0</v>
      </c>
      <c r="AI24" s="14">
        <v>0.0</v>
      </c>
      <c r="AJ24" s="14">
        <v>0.0</v>
      </c>
      <c r="AK24" s="14">
        <v>0.0</v>
      </c>
      <c r="AL24" s="11" t="str">
        <f t="shared" si="4"/>
        <v>N/A,</v>
      </c>
      <c r="AM24" s="15">
        <v>0.0</v>
      </c>
      <c r="AN24" s="15">
        <v>0.0</v>
      </c>
      <c r="AO24" s="15">
        <v>0.0</v>
      </c>
      <c r="AP24" s="15">
        <v>0.0</v>
      </c>
      <c r="AQ24" s="15">
        <v>0.0</v>
      </c>
      <c r="AR24" s="15">
        <v>0.0</v>
      </c>
      <c r="AS24" s="15">
        <v>1.0</v>
      </c>
      <c r="AT24" s="11" t="str">
        <f t="shared" si="5"/>
        <v>Extração de dados,</v>
      </c>
      <c r="AU24" s="13">
        <v>1.0</v>
      </c>
      <c r="AV24" s="13">
        <v>0.0</v>
      </c>
      <c r="AW24" s="13">
        <v>0.0</v>
      </c>
      <c r="AX24" s="13">
        <v>0.0</v>
      </c>
      <c r="AY24" s="13">
        <v>0.0</v>
      </c>
      <c r="AZ24" s="13">
        <v>0.0</v>
      </c>
      <c r="BA24" s="13">
        <v>0.0</v>
      </c>
      <c r="BB24" s="13">
        <v>0.0</v>
      </c>
      <c r="BC24" s="13">
        <v>0.0</v>
      </c>
      <c r="BD24" s="13">
        <v>0.0</v>
      </c>
      <c r="BE24" s="11" t="s">
        <v>70</v>
      </c>
      <c r="BF24" s="11" t="s">
        <v>138</v>
      </c>
      <c r="BG24" s="26">
        <f t="shared" si="8"/>
        <v>2016</v>
      </c>
      <c r="BH24" s="8">
        <f t="shared" si="6"/>
        <v>1</v>
      </c>
      <c r="BI24" s="16">
        <v>2.0</v>
      </c>
      <c r="BJ24" s="16" t="str">
        <f>VLOOKUP(BI24,setup!$A$2:$B$6,2,FALSE)</f>
        <v>Download da loja</v>
      </c>
      <c r="BK24" s="16">
        <v>1.0</v>
      </c>
      <c r="BL24" s="16" t="str">
        <f>VLOOKUP(BK24,setup!$D$2:$E$6,2,FALSE)</f>
        <v>Aplicativo</v>
      </c>
    </row>
    <row r="25">
      <c r="A25" s="17">
        <v>42878.0</v>
      </c>
      <c r="B25" s="18" t="s">
        <v>202</v>
      </c>
      <c r="C25" s="19" t="s">
        <v>97</v>
      </c>
      <c r="D25" s="20" t="s">
        <v>203</v>
      </c>
      <c r="E25" s="21" t="s">
        <v>204</v>
      </c>
      <c r="F25" s="20" t="s">
        <v>205</v>
      </c>
      <c r="G25" s="20" t="s">
        <v>206</v>
      </c>
      <c r="H25" s="20" t="s">
        <v>207</v>
      </c>
      <c r="I25" s="20" t="str">
        <f t="shared" si="1"/>
        <v>Aplicitivos Terceiros,</v>
      </c>
      <c r="J25" s="12">
        <v>0.0</v>
      </c>
      <c r="K25" s="12">
        <v>0.0</v>
      </c>
      <c r="L25" s="12">
        <v>1.0</v>
      </c>
      <c r="M25" s="12">
        <v>0.0</v>
      </c>
      <c r="N25" s="12">
        <v>0.0</v>
      </c>
      <c r="O25" s="12">
        <v>0.0</v>
      </c>
      <c r="P25" s="12">
        <v>0.0</v>
      </c>
      <c r="Q25" s="20" t="str">
        <f t="shared" si="2"/>
        <v>Auto-assinado/Nenhuma,</v>
      </c>
      <c r="R25" s="13">
        <v>0.0</v>
      </c>
      <c r="S25" s="13">
        <v>0.0</v>
      </c>
      <c r="T25" s="13">
        <v>0.0</v>
      </c>
      <c r="U25" s="13">
        <v>0.0</v>
      </c>
      <c r="V25" s="13">
        <v>1.0</v>
      </c>
      <c r="W25" s="13">
        <v>0.0</v>
      </c>
      <c r="X25" s="13">
        <v>0.0</v>
      </c>
      <c r="Y25" s="20" t="str">
        <f t="shared" si="3"/>
        <v>Loja de aplicativos de terceiros,</v>
      </c>
      <c r="Z25" s="14">
        <v>0.0</v>
      </c>
      <c r="AA25" s="14">
        <v>0.0</v>
      </c>
      <c r="AB25" s="14">
        <v>0.0</v>
      </c>
      <c r="AC25" s="14">
        <v>1.0</v>
      </c>
      <c r="AD25" s="14">
        <v>0.0</v>
      </c>
      <c r="AE25" s="14">
        <v>0.0</v>
      </c>
      <c r="AF25" s="14">
        <v>0.0</v>
      </c>
      <c r="AG25" s="14">
        <v>0.0</v>
      </c>
      <c r="AH25" s="14">
        <v>0.0</v>
      </c>
      <c r="AI25" s="14">
        <v>0.0</v>
      </c>
      <c r="AJ25" s="14">
        <v>0.0</v>
      </c>
      <c r="AK25" s="14">
        <v>0.0</v>
      </c>
      <c r="AL25" s="20" t="str">
        <f t="shared" si="4"/>
        <v>N/A,</v>
      </c>
      <c r="AM25" s="15">
        <v>0.0</v>
      </c>
      <c r="AN25" s="15">
        <v>0.0</v>
      </c>
      <c r="AO25" s="15">
        <v>0.0</v>
      </c>
      <c r="AP25" s="15">
        <v>0.0</v>
      </c>
      <c r="AQ25" s="15">
        <v>0.0</v>
      </c>
      <c r="AR25" s="15">
        <v>0.0</v>
      </c>
      <c r="AS25" s="15">
        <v>1.0</v>
      </c>
      <c r="AT25" s="20" t="str">
        <f t="shared" si="5"/>
        <v>Extração de dados,Backdoor,Execução / download de comando remoto,</v>
      </c>
      <c r="AU25" s="13">
        <v>1.0</v>
      </c>
      <c r="AV25" s="13">
        <v>0.0</v>
      </c>
      <c r="AW25" s="13">
        <v>1.0</v>
      </c>
      <c r="AX25" s="13">
        <v>0.0</v>
      </c>
      <c r="AY25" s="13">
        <v>1.0</v>
      </c>
      <c r="AZ25" s="13">
        <v>0.0</v>
      </c>
      <c r="BA25" s="13">
        <v>0.0</v>
      </c>
      <c r="BB25" s="13">
        <v>0.0</v>
      </c>
      <c r="BC25" s="13">
        <v>0.0</v>
      </c>
      <c r="BD25" s="13">
        <v>0.0</v>
      </c>
      <c r="BE25" s="20" t="s">
        <v>70</v>
      </c>
      <c r="BF25" s="20" t="s">
        <v>138</v>
      </c>
      <c r="BG25" s="22">
        <f t="shared" si="8"/>
        <v>2017</v>
      </c>
      <c r="BH25" s="18">
        <f t="shared" si="6"/>
        <v>1</v>
      </c>
      <c r="BI25" s="23">
        <v>3.0</v>
      </c>
      <c r="BJ25" s="23" t="str">
        <f>VLOOKUP(BI25,setup!$A$2:$B$6,2,FALSE)</f>
        <v>Conexão de rede</v>
      </c>
      <c r="BK25" s="23">
        <v>1.0</v>
      </c>
      <c r="BL25" s="23" t="str">
        <f>VLOOKUP(BK25,setup!$D$2:$E$6,2,FALSE)</f>
        <v>Aplicativo</v>
      </c>
    </row>
    <row r="26">
      <c r="A26" s="7">
        <v>43538.0</v>
      </c>
      <c r="B26" s="8" t="s">
        <v>208</v>
      </c>
      <c r="C26" s="11" t="s">
        <v>97</v>
      </c>
      <c r="D26" s="11" t="s">
        <v>209</v>
      </c>
      <c r="E26" s="10" t="s">
        <v>210</v>
      </c>
      <c r="F26" s="11" t="s">
        <v>211</v>
      </c>
      <c r="G26" s="11" t="s">
        <v>201</v>
      </c>
      <c r="H26" s="11" t="s">
        <v>161</v>
      </c>
      <c r="I26" s="11" t="str">
        <f t="shared" si="1"/>
        <v>Aplicitivos Terceiros,</v>
      </c>
      <c r="J26" s="12">
        <v>0.0</v>
      </c>
      <c r="K26" s="12">
        <v>0.0</v>
      </c>
      <c r="L26" s="12">
        <v>1.0</v>
      </c>
      <c r="M26" s="12">
        <v>0.0</v>
      </c>
      <c r="N26" s="12">
        <v>0.0</v>
      </c>
      <c r="O26" s="12">
        <v>0.0</v>
      </c>
      <c r="P26" s="12">
        <v>0.0</v>
      </c>
      <c r="Q26" s="11" t="str">
        <f t="shared" si="2"/>
        <v>Inserção Pré-assinatura,</v>
      </c>
      <c r="R26" s="13">
        <v>0.0</v>
      </c>
      <c r="S26" s="13">
        <v>1.0</v>
      </c>
      <c r="T26" s="13">
        <v>0.0</v>
      </c>
      <c r="U26" s="13">
        <v>0.0</v>
      </c>
      <c r="V26" s="13">
        <v>0.0</v>
      </c>
      <c r="W26" s="13">
        <v>0.0</v>
      </c>
      <c r="X26" s="13">
        <v>0.0</v>
      </c>
      <c r="Y26" s="11" t="str">
        <f t="shared" si="3"/>
        <v>Loja de aplicativos de terceiros,Software de desenvolvimento,</v>
      </c>
      <c r="Z26" s="14">
        <v>0.0</v>
      </c>
      <c r="AA26" s="14">
        <v>0.0</v>
      </c>
      <c r="AB26" s="14">
        <v>0.0</v>
      </c>
      <c r="AC26" s="14">
        <v>1.0</v>
      </c>
      <c r="AD26" s="14">
        <v>0.0</v>
      </c>
      <c r="AE26" s="14">
        <v>0.0</v>
      </c>
      <c r="AF26" s="14">
        <v>0.0</v>
      </c>
      <c r="AG26" s="14">
        <v>0.0</v>
      </c>
      <c r="AH26" s="14">
        <v>0.0</v>
      </c>
      <c r="AI26" s="14">
        <v>1.0</v>
      </c>
      <c r="AJ26" s="14">
        <v>0.0</v>
      </c>
      <c r="AK26" s="14">
        <v>0.0</v>
      </c>
      <c r="AL26" s="11" t="str">
        <f t="shared" si="4"/>
        <v>N/A,</v>
      </c>
      <c r="AM26" s="15">
        <v>0.0</v>
      </c>
      <c r="AN26" s="15">
        <v>0.0</v>
      </c>
      <c r="AO26" s="15">
        <v>0.0</v>
      </c>
      <c r="AP26" s="15">
        <v>0.0</v>
      </c>
      <c r="AQ26" s="15">
        <v>0.0</v>
      </c>
      <c r="AR26" s="15">
        <v>0.0</v>
      </c>
      <c r="AS26" s="15">
        <v>1.0</v>
      </c>
      <c r="AT26" s="11" t="str">
        <f t="shared" si="5"/>
        <v>Extração de dados,</v>
      </c>
      <c r="AU26" s="13">
        <v>1.0</v>
      </c>
      <c r="AV26" s="13">
        <v>0.0</v>
      </c>
      <c r="AW26" s="13">
        <v>0.0</v>
      </c>
      <c r="AX26" s="13">
        <v>0.0</v>
      </c>
      <c r="AY26" s="13">
        <v>0.0</v>
      </c>
      <c r="AZ26" s="13">
        <v>0.0</v>
      </c>
      <c r="BA26" s="13">
        <v>0.0</v>
      </c>
      <c r="BB26" s="13">
        <v>0.0</v>
      </c>
      <c r="BC26" s="13">
        <v>0.0</v>
      </c>
      <c r="BD26" s="13">
        <v>0.0</v>
      </c>
      <c r="BE26" s="11" t="s">
        <v>70</v>
      </c>
      <c r="BF26" s="11" t="s">
        <v>138</v>
      </c>
      <c r="BG26" s="26">
        <f t="shared" si="8"/>
        <v>2019</v>
      </c>
      <c r="BH26" s="8">
        <f t="shared" si="6"/>
        <v>1</v>
      </c>
      <c r="BI26" s="16">
        <v>2.0</v>
      </c>
      <c r="BJ26" s="16" t="str">
        <f>VLOOKUP(BI26,setup!$A$2:$B$6,2,FALSE)</f>
        <v>Download da loja</v>
      </c>
      <c r="BK26" s="16">
        <v>1.0</v>
      </c>
      <c r="BL26" s="16" t="str">
        <f>VLOOKUP(BK26,setup!$D$2:$E$6,2,FALSE)</f>
        <v>Aplicativo</v>
      </c>
    </row>
    <row r="27">
      <c r="A27" s="17">
        <v>41429.0</v>
      </c>
      <c r="B27" s="18" t="s">
        <v>212</v>
      </c>
      <c r="C27" s="19" t="s">
        <v>64</v>
      </c>
      <c r="D27" s="20" t="s">
        <v>213</v>
      </c>
      <c r="E27" s="21" t="s">
        <v>214</v>
      </c>
      <c r="F27" s="20" t="s">
        <v>215</v>
      </c>
      <c r="G27" s="20" t="s">
        <v>201</v>
      </c>
      <c r="H27" s="20" t="s">
        <v>161</v>
      </c>
      <c r="I27" s="20" t="str">
        <f t="shared" si="1"/>
        <v>Aplicitivos Terceiros,</v>
      </c>
      <c r="J27" s="12">
        <v>0.0</v>
      </c>
      <c r="K27" s="12">
        <v>0.0</v>
      </c>
      <c r="L27" s="12">
        <v>1.0</v>
      </c>
      <c r="M27" s="12">
        <v>0.0</v>
      </c>
      <c r="N27" s="12">
        <v>0.0</v>
      </c>
      <c r="O27" s="12">
        <v>0.0</v>
      </c>
      <c r="P27" s="12">
        <v>0.0</v>
      </c>
      <c r="Q27" s="20" t="str">
        <f t="shared" si="2"/>
        <v>Sistema de assinatura quebrado,</v>
      </c>
      <c r="R27" s="13">
        <v>0.0</v>
      </c>
      <c r="S27" s="13">
        <v>0.0</v>
      </c>
      <c r="T27" s="13">
        <v>0.0</v>
      </c>
      <c r="U27" s="13">
        <v>0.0</v>
      </c>
      <c r="V27" s="13">
        <v>0.0</v>
      </c>
      <c r="W27" s="13">
        <v>1.0</v>
      </c>
      <c r="X27" s="13">
        <v>0.0</v>
      </c>
      <c r="Y27" s="20" t="str">
        <f t="shared" si="3"/>
        <v>Loja de aplicativos de terceiros,Provedor de serviços de cadeia de suprimentos,</v>
      </c>
      <c r="Z27" s="14">
        <v>0.0</v>
      </c>
      <c r="AA27" s="14">
        <v>0.0</v>
      </c>
      <c r="AB27" s="14">
        <v>0.0</v>
      </c>
      <c r="AC27" s="14">
        <v>1.0</v>
      </c>
      <c r="AD27" s="14">
        <v>0.0</v>
      </c>
      <c r="AE27" s="14">
        <v>0.0</v>
      </c>
      <c r="AF27" s="14">
        <v>0.0</v>
      </c>
      <c r="AG27" s="14">
        <v>0.0</v>
      </c>
      <c r="AH27" s="14">
        <v>0.0</v>
      </c>
      <c r="AI27" s="14">
        <v>0.0</v>
      </c>
      <c r="AJ27" s="14">
        <v>1.0</v>
      </c>
      <c r="AK27" s="14">
        <v>0.0</v>
      </c>
      <c r="AL27" s="20" t="str">
        <f t="shared" si="4"/>
        <v>Erro de criptografia,Injeção de código,</v>
      </c>
      <c r="AM27" s="15">
        <v>0.0</v>
      </c>
      <c r="AN27" s="15">
        <v>0.0</v>
      </c>
      <c r="AO27" s="15">
        <v>1.0</v>
      </c>
      <c r="AP27" s="15">
        <v>0.0</v>
      </c>
      <c r="AQ27" s="15">
        <v>0.0</v>
      </c>
      <c r="AR27" s="15">
        <v>1.0</v>
      </c>
      <c r="AS27" s="15">
        <v>0.0</v>
      </c>
      <c r="AT27" s="20" t="str">
        <f t="shared" si="5"/>
        <v>Desconhecido,</v>
      </c>
      <c r="AU27" s="13">
        <v>0.0</v>
      </c>
      <c r="AV27" s="13">
        <v>0.0</v>
      </c>
      <c r="AW27" s="13">
        <v>0.0</v>
      </c>
      <c r="AX27" s="13">
        <v>0.0</v>
      </c>
      <c r="AY27" s="13">
        <v>0.0</v>
      </c>
      <c r="AZ27" s="13">
        <v>0.0</v>
      </c>
      <c r="BA27" s="13">
        <v>0.0</v>
      </c>
      <c r="BB27" s="13">
        <v>0.0</v>
      </c>
      <c r="BC27" s="13">
        <v>0.0</v>
      </c>
      <c r="BD27" s="13">
        <v>1.0</v>
      </c>
      <c r="BE27" s="20" t="s">
        <v>44</v>
      </c>
      <c r="BF27" s="20" t="s">
        <v>44</v>
      </c>
      <c r="BG27" s="22">
        <f t="shared" si="8"/>
        <v>2013</v>
      </c>
      <c r="BH27" s="18">
        <f t="shared" si="6"/>
        <v>1</v>
      </c>
      <c r="BI27" s="23">
        <v>3.0</v>
      </c>
      <c r="BJ27" s="23" t="str">
        <f>VLOOKUP(BI27,setup!$A$2:$B$6,2,FALSE)</f>
        <v>Conexão de rede</v>
      </c>
      <c r="BK27" s="23">
        <v>2.0</v>
      </c>
      <c r="BL27" s="23" t="str">
        <f>VLOOKUP(BK27,setup!$D$2:$E$6,2,FALSE)</f>
        <v>Update</v>
      </c>
    </row>
    <row r="28">
      <c r="A28" s="24">
        <v>42810.0</v>
      </c>
      <c r="B28" s="8" t="s">
        <v>216</v>
      </c>
      <c r="C28" s="9" t="s">
        <v>97</v>
      </c>
      <c r="D28" s="11" t="s">
        <v>217</v>
      </c>
      <c r="E28" s="10" t="s">
        <v>218</v>
      </c>
      <c r="F28" s="11" t="s">
        <v>219</v>
      </c>
      <c r="G28" s="11" t="s">
        <v>220</v>
      </c>
      <c r="H28" s="11" t="s">
        <v>221</v>
      </c>
      <c r="I28" s="11" t="str">
        <f t="shared" si="1"/>
        <v>Aplicitivos Terceiros,</v>
      </c>
      <c r="J28" s="12">
        <v>0.0</v>
      </c>
      <c r="K28" s="12">
        <v>0.0</v>
      </c>
      <c r="L28" s="12">
        <v>1.0</v>
      </c>
      <c r="M28" s="12">
        <v>0.0</v>
      </c>
      <c r="N28" s="12">
        <v>0.0</v>
      </c>
      <c r="O28" s="12">
        <v>0.0</v>
      </c>
      <c r="P28" s="12">
        <v>0.0</v>
      </c>
      <c r="Q28" s="11" t="str">
        <f t="shared" si="2"/>
        <v>Roubo/Comprado Certificado,</v>
      </c>
      <c r="R28" s="13">
        <v>1.0</v>
      </c>
      <c r="S28" s="13">
        <v>0.0</v>
      </c>
      <c r="T28" s="13">
        <v>0.0</v>
      </c>
      <c r="U28" s="13">
        <v>0.0</v>
      </c>
      <c r="V28" s="13">
        <v>0.0</v>
      </c>
      <c r="W28" s="13">
        <v>0.0</v>
      </c>
      <c r="X28" s="13">
        <v>0.0</v>
      </c>
      <c r="Y28" s="11" t="str">
        <f t="shared" si="3"/>
        <v>Proliferar malware,</v>
      </c>
      <c r="Z28" s="14">
        <v>0.0</v>
      </c>
      <c r="AA28" s="14">
        <v>1.0</v>
      </c>
      <c r="AB28" s="14">
        <v>0.0</v>
      </c>
      <c r="AC28" s="14">
        <v>0.0</v>
      </c>
      <c r="AD28" s="14">
        <v>0.0</v>
      </c>
      <c r="AE28" s="14">
        <v>0.0</v>
      </c>
      <c r="AF28" s="14">
        <v>0.0</v>
      </c>
      <c r="AG28" s="14">
        <v>0.0</v>
      </c>
      <c r="AH28" s="14">
        <v>0.0</v>
      </c>
      <c r="AI28" s="14">
        <v>0.0</v>
      </c>
      <c r="AJ28" s="14">
        <v>0.0</v>
      </c>
      <c r="AK28" s="14">
        <v>0.0</v>
      </c>
      <c r="AL28" s="11" t="str">
        <f t="shared" si="4"/>
        <v>N/A,</v>
      </c>
      <c r="AM28" s="15">
        <v>0.0</v>
      </c>
      <c r="AN28" s="15">
        <v>0.0</v>
      </c>
      <c r="AO28" s="15">
        <v>0.0</v>
      </c>
      <c r="AP28" s="15">
        <v>0.0</v>
      </c>
      <c r="AQ28" s="15">
        <v>0.0</v>
      </c>
      <c r="AR28" s="15">
        <v>0.0</v>
      </c>
      <c r="AS28" s="15">
        <v>1.0</v>
      </c>
      <c r="AT28" s="11" t="str">
        <f t="shared" si="5"/>
        <v>Desconhecido,</v>
      </c>
      <c r="AU28" s="13">
        <v>0.0</v>
      </c>
      <c r="AV28" s="13">
        <v>0.0</v>
      </c>
      <c r="AW28" s="13">
        <v>0.0</v>
      </c>
      <c r="AX28" s="13">
        <v>0.0</v>
      </c>
      <c r="AY28" s="13">
        <v>0.0</v>
      </c>
      <c r="AZ28" s="13">
        <v>0.0</v>
      </c>
      <c r="BA28" s="13">
        <v>0.0</v>
      </c>
      <c r="BB28" s="13">
        <v>0.0</v>
      </c>
      <c r="BC28" s="13">
        <v>0.0</v>
      </c>
      <c r="BD28" s="13">
        <v>1.0</v>
      </c>
      <c r="BE28" s="11" t="s">
        <v>70</v>
      </c>
      <c r="BF28" s="11" t="s">
        <v>70</v>
      </c>
      <c r="BG28" s="26">
        <f t="shared" si="8"/>
        <v>2017</v>
      </c>
      <c r="BH28" s="8">
        <f t="shared" si="6"/>
        <v>1</v>
      </c>
      <c r="BI28" s="16">
        <v>3.0</v>
      </c>
      <c r="BJ28" s="16" t="str">
        <f>VLOOKUP(BI28,setup!$A$2:$B$6,2,FALSE)</f>
        <v>Conexão de rede</v>
      </c>
      <c r="BK28" s="16">
        <v>2.0</v>
      </c>
      <c r="BL28" s="16" t="str">
        <f>VLOOKUP(BK28,setup!$D$2:$E$6,2,FALSE)</f>
        <v>Update</v>
      </c>
    </row>
    <row r="29">
      <c r="A29" s="27">
        <v>42999.0</v>
      </c>
      <c r="B29" s="18" t="s">
        <v>222</v>
      </c>
      <c r="C29" s="20" t="s">
        <v>97</v>
      </c>
      <c r="D29" s="20" t="s">
        <v>223</v>
      </c>
      <c r="E29" s="28" t="s">
        <v>224</v>
      </c>
      <c r="F29" s="20" t="s">
        <v>222</v>
      </c>
      <c r="G29" s="20" t="s">
        <v>225</v>
      </c>
      <c r="H29" s="20" t="s">
        <v>226</v>
      </c>
      <c r="I29" s="20" t="str">
        <f t="shared" si="1"/>
        <v>Aplicitivos Terceiros,</v>
      </c>
      <c r="J29" s="12">
        <v>0.0</v>
      </c>
      <c r="K29" s="12">
        <v>0.0</v>
      </c>
      <c r="L29" s="12">
        <v>1.0</v>
      </c>
      <c r="M29" s="12">
        <v>0.0</v>
      </c>
      <c r="N29" s="12">
        <v>0.0</v>
      </c>
      <c r="O29" s="12">
        <v>0.0</v>
      </c>
      <c r="P29" s="12">
        <v>0.0</v>
      </c>
      <c r="Q29" s="20" t="str">
        <f t="shared" si="2"/>
        <v>Roubo/Comprado Certificado,Acesso a conta,</v>
      </c>
      <c r="R29" s="13">
        <v>1.0</v>
      </c>
      <c r="S29" s="13">
        <v>0.0</v>
      </c>
      <c r="T29" s="13">
        <v>0.0</v>
      </c>
      <c r="U29" s="13">
        <v>1.0</v>
      </c>
      <c r="V29" s="13">
        <v>0.0</v>
      </c>
      <c r="W29" s="13">
        <v>0.0</v>
      </c>
      <c r="X29" s="13">
        <v>0.0</v>
      </c>
      <c r="Y29" s="20" t="str">
        <f t="shared" si="3"/>
        <v>Proliferar malware,</v>
      </c>
      <c r="Z29" s="14">
        <v>0.0</v>
      </c>
      <c r="AA29" s="14">
        <v>1.0</v>
      </c>
      <c r="AB29" s="14">
        <v>0.0</v>
      </c>
      <c r="AC29" s="14">
        <v>0.0</v>
      </c>
      <c r="AD29" s="14">
        <v>0.0</v>
      </c>
      <c r="AE29" s="14">
        <v>0.0</v>
      </c>
      <c r="AF29" s="14">
        <v>0.0</v>
      </c>
      <c r="AG29" s="14">
        <v>0.0</v>
      </c>
      <c r="AH29" s="14">
        <v>0.0</v>
      </c>
      <c r="AI29" s="14">
        <v>0.0</v>
      </c>
      <c r="AJ29" s="14">
        <v>0.0</v>
      </c>
      <c r="AK29" s="14">
        <v>0.0</v>
      </c>
      <c r="AL29" s="20" t="str">
        <f t="shared" si="4"/>
        <v>N/A,</v>
      </c>
      <c r="AM29" s="15">
        <v>0.0</v>
      </c>
      <c r="AN29" s="15">
        <v>0.0</v>
      </c>
      <c r="AO29" s="15">
        <v>0.0</v>
      </c>
      <c r="AP29" s="15">
        <v>0.0</v>
      </c>
      <c r="AQ29" s="15">
        <v>0.0</v>
      </c>
      <c r="AR29" s="15">
        <v>0.0</v>
      </c>
      <c r="AS29" s="15">
        <v>1.0</v>
      </c>
      <c r="AT29" s="20" t="str">
        <f t="shared" si="5"/>
        <v>Extração de dados,Backdoor,Execução / download de comando remoto,Desconhecido,</v>
      </c>
      <c r="AU29" s="13">
        <v>1.0</v>
      </c>
      <c r="AV29" s="13">
        <v>0.0</v>
      </c>
      <c r="AW29" s="13">
        <v>1.0</v>
      </c>
      <c r="AX29" s="13">
        <v>0.0</v>
      </c>
      <c r="AY29" s="13">
        <v>1.0</v>
      </c>
      <c r="AZ29" s="13">
        <v>0.0</v>
      </c>
      <c r="BA29" s="13">
        <v>0.0</v>
      </c>
      <c r="BB29" s="13">
        <v>0.0</v>
      </c>
      <c r="BC29" s="13">
        <v>0.0</v>
      </c>
      <c r="BD29" s="13">
        <v>1.0</v>
      </c>
      <c r="BE29" s="20" t="s">
        <v>227</v>
      </c>
      <c r="BF29" s="20" t="s">
        <v>71</v>
      </c>
      <c r="BG29" s="22">
        <f t="shared" si="8"/>
        <v>2017</v>
      </c>
      <c r="BH29" s="18">
        <f t="shared" si="6"/>
        <v>1</v>
      </c>
      <c r="BI29" s="23">
        <v>3.0</v>
      </c>
      <c r="BJ29" s="23" t="str">
        <f>VLOOKUP(BI29,setup!$A$2:$B$6,2,FALSE)</f>
        <v>Conexão de rede</v>
      </c>
      <c r="BK29" s="23">
        <v>2.0</v>
      </c>
      <c r="BL29" s="23" t="str">
        <f>VLOOKUP(BK29,setup!$D$2:$E$6,2,FALSE)</f>
        <v>Update</v>
      </c>
    </row>
    <row r="30">
      <c r="A30" s="7">
        <v>43759.0</v>
      </c>
      <c r="B30" s="8" t="s">
        <v>228</v>
      </c>
      <c r="C30" s="11" t="s">
        <v>97</v>
      </c>
      <c r="D30" s="11" t="s">
        <v>229</v>
      </c>
      <c r="E30" s="10" t="s">
        <v>230</v>
      </c>
      <c r="F30" s="11" t="s">
        <v>222</v>
      </c>
      <c r="G30" s="11" t="s">
        <v>231</v>
      </c>
      <c r="H30" s="11" t="s">
        <v>232</v>
      </c>
      <c r="I30" s="11" t="str">
        <f t="shared" si="1"/>
        <v>Aplicitivos Terceiros,</v>
      </c>
      <c r="J30" s="12">
        <v>0.0</v>
      </c>
      <c r="K30" s="12">
        <v>0.0</v>
      </c>
      <c r="L30" s="12">
        <v>1.0</v>
      </c>
      <c r="M30" s="12">
        <v>0.0</v>
      </c>
      <c r="N30" s="12">
        <v>0.0</v>
      </c>
      <c r="O30" s="12">
        <v>0.0</v>
      </c>
      <c r="P30" s="12">
        <v>0.0</v>
      </c>
      <c r="Q30" s="11" t="str">
        <f t="shared" si="2"/>
        <v>Roubo/Comprado Certificado,</v>
      </c>
      <c r="R30" s="13">
        <v>1.0</v>
      </c>
      <c r="S30" s="13">
        <v>0.0</v>
      </c>
      <c r="T30" s="13">
        <v>0.0</v>
      </c>
      <c r="U30" s="13">
        <v>0.0</v>
      </c>
      <c r="V30" s="13">
        <v>0.0</v>
      </c>
      <c r="W30" s="13">
        <v>0.0</v>
      </c>
      <c r="X30" s="13">
        <v>0.0</v>
      </c>
      <c r="Y30" s="11" t="str">
        <f t="shared" si="3"/>
        <v>Proliferar malware,</v>
      </c>
      <c r="Z30" s="14">
        <v>0.0</v>
      </c>
      <c r="AA30" s="14">
        <v>1.0</v>
      </c>
      <c r="AB30" s="14">
        <v>0.0</v>
      </c>
      <c r="AC30" s="14">
        <v>0.0</v>
      </c>
      <c r="AD30" s="14">
        <v>0.0</v>
      </c>
      <c r="AE30" s="14">
        <v>0.0</v>
      </c>
      <c r="AF30" s="14">
        <v>0.0</v>
      </c>
      <c r="AG30" s="14">
        <v>0.0</v>
      </c>
      <c r="AH30" s="14">
        <v>0.0</v>
      </c>
      <c r="AI30" s="14">
        <v>0.0</v>
      </c>
      <c r="AJ30" s="14">
        <v>0.0</v>
      </c>
      <c r="AK30" s="14">
        <v>0.0</v>
      </c>
      <c r="AL30" s="11" t="str">
        <f t="shared" si="4"/>
        <v>N/A,</v>
      </c>
      <c r="AM30" s="15">
        <v>0.0</v>
      </c>
      <c r="AN30" s="15">
        <v>0.0</v>
      </c>
      <c r="AO30" s="15">
        <v>0.0</v>
      </c>
      <c r="AP30" s="15">
        <v>0.0</v>
      </c>
      <c r="AQ30" s="15">
        <v>0.0</v>
      </c>
      <c r="AR30" s="15">
        <v>0.0</v>
      </c>
      <c r="AS30" s="15">
        <v>1.0</v>
      </c>
      <c r="AT30" s="11" t="str">
        <f t="shared" si="5"/>
        <v>Extração de dados,Desconhecido,</v>
      </c>
      <c r="AU30" s="13">
        <v>1.0</v>
      </c>
      <c r="AV30" s="13">
        <v>0.0</v>
      </c>
      <c r="AW30" s="13">
        <v>0.0</v>
      </c>
      <c r="AX30" s="13">
        <v>0.0</v>
      </c>
      <c r="AY30" s="13">
        <v>0.0</v>
      </c>
      <c r="AZ30" s="13">
        <v>0.0</v>
      </c>
      <c r="BA30" s="13">
        <v>0.0</v>
      </c>
      <c r="BB30" s="13">
        <v>0.0</v>
      </c>
      <c r="BC30" s="13">
        <v>0.0</v>
      </c>
      <c r="BD30" s="13">
        <v>1.0</v>
      </c>
      <c r="BE30" s="11" t="s">
        <v>137</v>
      </c>
      <c r="BF30" s="11" t="s">
        <v>70</v>
      </c>
      <c r="BG30" s="26">
        <f t="shared" si="8"/>
        <v>2019</v>
      </c>
      <c r="BH30" s="8">
        <f t="shared" si="6"/>
        <v>1</v>
      </c>
      <c r="BI30" s="16">
        <v>3.0</v>
      </c>
      <c r="BJ30" s="16" t="str">
        <f>VLOOKUP(BI30,setup!$A$2:$B$6,2,FALSE)</f>
        <v>Conexão de rede</v>
      </c>
      <c r="BK30" s="16">
        <v>2.0</v>
      </c>
      <c r="BL30" s="16" t="str">
        <f>VLOOKUP(BK30,setup!$D$2:$E$6,2,FALSE)</f>
        <v>Update</v>
      </c>
    </row>
    <row r="31">
      <c r="A31" s="27">
        <v>43535.0</v>
      </c>
      <c r="B31" s="18" t="s">
        <v>233</v>
      </c>
      <c r="C31" s="20" t="s">
        <v>97</v>
      </c>
      <c r="D31" s="20" t="s">
        <v>234</v>
      </c>
      <c r="E31" s="28" t="s">
        <v>235</v>
      </c>
      <c r="F31" s="20" t="s">
        <v>236</v>
      </c>
      <c r="G31" s="20" t="s">
        <v>237</v>
      </c>
      <c r="H31" s="20" t="s">
        <v>238</v>
      </c>
      <c r="I31" s="20" t="str">
        <f t="shared" si="1"/>
        <v>Aplicitivos Terceiros,</v>
      </c>
      <c r="J31" s="12">
        <v>0.0</v>
      </c>
      <c r="K31" s="12">
        <v>0.0</v>
      </c>
      <c r="L31" s="12">
        <v>1.0</v>
      </c>
      <c r="M31" s="12">
        <v>0.0</v>
      </c>
      <c r="N31" s="12">
        <v>0.0</v>
      </c>
      <c r="O31" s="12">
        <v>0.0</v>
      </c>
      <c r="P31" s="12">
        <v>0.0</v>
      </c>
      <c r="Q31" s="20" t="str">
        <f t="shared" si="2"/>
        <v>Método desconhecido,</v>
      </c>
      <c r="R31" s="13">
        <v>0.0</v>
      </c>
      <c r="S31" s="13">
        <v>0.0</v>
      </c>
      <c r="T31" s="13">
        <v>0.0</v>
      </c>
      <c r="U31" s="13">
        <v>0.0</v>
      </c>
      <c r="V31" s="13">
        <v>0.0</v>
      </c>
      <c r="W31" s="13">
        <v>0.0</v>
      </c>
      <c r="X31" s="13">
        <v>1.0</v>
      </c>
      <c r="Y31" s="20" t="str">
        <f t="shared" si="3"/>
        <v>Proliferar malware,</v>
      </c>
      <c r="Z31" s="14">
        <v>0.0</v>
      </c>
      <c r="AA31" s="14">
        <v>1.0</v>
      </c>
      <c r="AB31" s="14">
        <v>0.0</v>
      </c>
      <c r="AC31" s="14">
        <v>0.0</v>
      </c>
      <c r="AD31" s="14">
        <v>0.0</v>
      </c>
      <c r="AE31" s="14">
        <v>0.0</v>
      </c>
      <c r="AF31" s="14">
        <v>0.0</v>
      </c>
      <c r="AG31" s="14">
        <v>0.0</v>
      </c>
      <c r="AH31" s="14">
        <v>0.0</v>
      </c>
      <c r="AI31" s="14">
        <v>0.0</v>
      </c>
      <c r="AJ31" s="14">
        <v>0.0</v>
      </c>
      <c r="AK31" s="14">
        <v>0.0</v>
      </c>
      <c r="AL31" s="20" t="str">
        <f t="shared" si="4"/>
        <v>N/A,</v>
      </c>
      <c r="AM31" s="15">
        <v>0.0</v>
      </c>
      <c r="AN31" s="15">
        <v>0.0</v>
      </c>
      <c r="AO31" s="15">
        <v>0.0</v>
      </c>
      <c r="AP31" s="15">
        <v>0.0</v>
      </c>
      <c r="AQ31" s="15">
        <v>0.0</v>
      </c>
      <c r="AR31" s="15">
        <v>0.0</v>
      </c>
      <c r="AS31" s="15">
        <v>1.0</v>
      </c>
      <c r="AT31" s="20" t="str">
        <f t="shared" si="5"/>
        <v>Extração de dados,Backdoor,Execução / download de comando remoto,</v>
      </c>
      <c r="AU31" s="13">
        <v>1.0</v>
      </c>
      <c r="AV31" s="13">
        <v>0.0</v>
      </c>
      <c r="AW31" s="13">
        <v>1.0</v>
      </c>
      <c r="AX31" s="13">
        <v>0.0</v>
      </c>
      <c r="AY31" s="13">
        <v>1.0</v>
      </c>
      <c r="AZ31" s="13">
        <v>0.0</v>
      </c>
      <c r="BA31" s="13">
        <v>0.0</v>
      </c>
      <c r="BB31" s="13">
        <v>0.0</v>
      </c>
      <c r="BC31" s="13">
        <v>0.0</v>
      </c>
      <c r="BD31" s="13">
        <v>0.0</v>
      </c>
      <c r="BE31" s="20" t="s">
        <v>239</v>
      </c>
      <c r="BF31" s="20" t="s">
        <v>71</v>
      </c>
      <c r="BG31" s="22">
        <f t="shared" si="8"/>
        <v>2019</v>
      </c>
      <c r="BH31" s="18">
        <f t="shared" si="6"/>
        <v>1</v>
      </c>
      <c r="BI31" s="23">
        <v>2.0</v>
      </c>
      <c r="BJ31" s="23" t="str">
        <f>VLOOKUP(BI31,setup!$A$2:$B$6,2,FALSE)</f>
        <v>Download da loja</v>
      </c>
      <c r="BK31" s="23">
        <v>2.0</v>
      </c>
      <c r="BL31" s="23" t="str">
        <f>VLOOKUP(BK31,setup!$D$2:$E$6,2,FALSE)</f>
        <v>Update</v>
      </c>
    </row>
    <row r="32">
      <c r="A32" s="24">
        <v>42859.0</v>
      </c>
      <c r="B32" s="8" t="s">
        <v>240</v>
      </c>
      <c r="C32" s="9" t="s">
        <v>97</v>
      </c>
      <c r="D32" s="11" t="s">
        <v>241</v>
      </c>
      <c r="E32" s="25" t="s">
        <v>242</v>
      </c>
      <c r="F32" s="11" t="s">
        <v>243</v>
      </c>
      <c r="G32" s="11" t="s">
        <v>244</v>
      </c>
      <c r="H32" s="11" t="s">
        <v>245</v>
      </c>
      <c r="I32" s="11" t="str">
        <f t="shared" si="1"/>
        <v>Aplicitivos Terceiros,</v>
      </c>
      <c r="J32" s="12">
        <v>0.0</v>
      </c>
      <c r="K32" s="12">
        <v>0.0</v>
      </c>
      <c r="L32" s="12">
        <v>1.0</v>
      </c>
      <c r="M32" s="12">
        <v>0.0</v>
      </c>
      <c r="N32" s="12">
        <v>0.0</v>
      </c>
      <c r="O32" s="12">
        <v>0.0</v>
      </c>
      <c r="P32" s="12">
        <v>0.0</v>
      </c>
      <c r="Q32" s="11" t="str">
        <f t="shared" si="2"/>
        <v>Auto-assinado/Nenhuma,</v>
      </c>
      <c r="R32" s="13">
        <v>0.0</v>
      </c>
      <c r="S32" s="13">
        <v>0.0</v>
      </c>
      <c r="T32" s="13">
        <v>0.0</v>
      </c>
      <c r="U32" s="13">
        <v>0.0</v>
      </c>
      <c r="V32" s="13">
        <v>1.0</v>
      </c>
      <c r="W32" s="13">
        <v>0.0</v>
      </c>
      <c r="X32" s="13">
        <v>0.0</v>
      </c>
      <c r="Y32" s="11" t="str">
        <f t="shared" si="3"/>
        <v>Proliferar malware,</v>
      </c>
      <c r="Z32" s="14">
        <v>0.0</v>
      </c>
      <c r="AA32" s="14">
        <v>1.0</v>
      </c>
      <c r="AB32" s="14">
        <v>0.0</v>
      </c>
      <c r="AC32" s="14">
        <v>0.0</v>
      </c>
      <c r="AD32" s="14">
        <v>0.0</v>
      </c>
      <c r="AE32" s="14">
        <v>0.0</v>
      </c>
      <c r="AF32" s="14">
        <v>0.0</v>
      </c>
      <c r="AG32" s="14">
        <v>0.0</v>
      </c>
      <c r="AH32" s="14">
        <v>0.0</v>
      </c>
      <c r="AI32" s="14">
        <v>0.0</v>
      </c>
      <c r="AJ32" s="14">
        <v>0.0</v>
      </c>
      <c r="AK32" s="14">
        <v>0.0</v>
      </c>
      <c r="AL32" s="11" t="str">
        <f t="shared" si="4"/>
        <v>N/A,</v>
      </c>
      <c r="AM32" s="15">
        <v>0.0</v>
      </c>
      <c r="AN32" s="15">
        <v>0.0</v>
      </c>
      <c r="AO32" s="15">
        <v>0.0</v>
      </c>
      <c r="AP32" s="15">
        <v>0.0</v>
      </c>
      <c r="AQ32" s="15">
        <v>0.0</v>
      </c>
      <c r="AR32" s="15">
        <v>0.0</v>
      </c>
      <c r="AS32" s="15">
        <v>1.0</v>
      </c>
      <c r="AT32" s="11" t="str">
        <f t="shared" si="5"/>
        <v>Extração de dados,Backdoor,Execução / download de comando remoto,</v>
      </c>
      <c r="AU32" s="13">
        <v>1.0</v>
      </c>
      <c r="AV32" s="13">
        <v>0.0</v>
      </c>
      <c r="AW32" s="13">
        <v>1.0</v>
      </c>
      <c r="AX32" s="13">
        <v>0.0</v>
      </c>
      <c r="AY32" s="13">
        <v>1.0</v>
      </c>
      <c r="AZ32" s="13">
        <v>0.0</v>
      </c>
      <c r="BA32" s="13">
        <v>0.0</v>
      </c>
      <c r="BB32" s="13">
        <v>0.0</v>
      </c>
      <c r="BC32" s="13">
        <v>0.0</v>
      </c>
      <c r="BD32" s="13">
        <v>0.0</v>
      </c>
      <c r="BE32" s="11" t="s">
        <v>70</v>
      </c>
      <c r="BF32" s="11" t="s">
        <v>138</v>
      </c>
      <c r="BG32" s="26">
        <f t="shared" si="8"/>
        <v>2017</v>
      </c>
      <c r="BH32" s="8">
        <f t="shared" si="6"/>
        <v>1</v>
      </c>
      <c r="BI32" s="16">
        <v>3.0</v>
      </c>
      <c r="BJ32" s="16" t="str">
        <f>VLOOKUP(BI32,setup!$A$2:$B$6,2,FALSE)</f>
        <v>Conexão de rede</v>
      </c>
      <c r="BK32" s="16">
        <v>2.0</v>
      </c>
      <c r="BL32" s="16" t="str">
        <f>VLOOKUP(BK32,setup!$D$2:$E$6,2,FALSE)</f>
        <v>Update</v>
      </c>
    </row>
    <row r="33">
      <c r="A33" s="27">
        <v>41091.0</v>
      </c>
      <c r="B33" s="18" t="s">
        <v>246</v>
      </c>
      <c r="C33" s="20" t="s">
        <v>97</v>
      </c>
      <c r="D33" s="20" t="s">
        <v>247</v>
      </c>
      <c r="E33" s="28" t="s">
        <v>248</v>
      </c>
      <c r="F33" s="20" t="s">
        <v>249</v>
      </c>
      <c r="G33" s="20" t="s">
        <v>250</v>
      </c>
      <c r="H33" s="20" t="s">
        <v>251</v>
      </c>
      <c r="I33" s="20" t="str">
        <f t="shared" si="1"/>
        <v>Aplicitivos Terceiros,</v>
      </c>
      <c r="J33" s="12">
        <v>0.0</v>
      </c>
      <c r="K33" s="12">
        <v>0.0</v>
      </c>
      <c r="L33" s="12">
        <v>1.0</v>
      </c>
      <c r="M33" s="12">
        <v>0.0</v>
      </c>
      <c r="N33" s="12">
        <v>0.0</v>
      </c>
      <c r="O33" s="12">
        <v>0.0</v>
      </c>
      <c r="P33" s="12">
        <v>0.0</v>
      </c>
      <c r="Q33" s="20" t="str">
        <f t="shared" si="2"/>
        <v>Roubo/Comprado Certificado,</v>
      </c>
      <c r="R33" s="13">
        <v>1.0</v>
      </c>
      <c r="S33" s="13">
        <v>0.0</v>
      </c>
      <c r="T33" s="13">
        <v>0.0</v>
      </c>
      <c r="U33" s="13">
        <v>0.0</v>
      </c>
      <c r="V33" s="13">
        <v>0.0</v>
      </c>
      <c r="W33" s="13">
        <v>0.0</v>
      </c>
      <c r="X33" s="13">
        <v>0.0</v>
      </c>
      <c r="Y33" s="20" t="str">
        <f t="shared" si="3"/>
        <v>Proliferar malware,</v>
      </c>
      <c r="Z33" s="14">
        <v>0.0</v>
      </c>
      <c r="AA33" s="14">
        <v>1.0</v>
      </c>
      <c r="AB33" s="14">
        <v>0.0</v>
      </c>
      <c r="AC33" s="14">
        <v>0.0</v>
      </c>
      <c r="AD33" s="14">
        <v>0.0</v>
      </c>
      <c r="AE33" s="14">
        <v>0.0</v>
      </c>
      <c r="AF33" s="14">
        <v>0.0</v>
      </c>
      <c r="AG33" s="14">
        <v>0.0</v>
      </c>
      <c r="AH33" s="14">
        <v>0.0</v>
      </c>
      <c r="AI33" s="14">
        <v>0.0</v>
      </c>
      <c r="AJ33" s="14">
        <v>0.0</v>
      </c>
      <c r="AK33" s="14">
        <v>0.0</v>
      </c>
      <c r="AL33" s="20" t="str">
        <f t="shared" si="4"/>
        <v>N/A,</v>
      </c>
      <c r="AM33" s="15">
        <v>0.0</v>
      </c>
      <c r="AN33" s="15">
        <v>0.0</v>
      </c>
      <c r="AO33" s="15">
        <v>0.0</v>
      </c>
      <c r="AP33" s="15">
        <v>0.0</v>
      </c>
      <c r="AQ33" s="15">
        <v>0.0</v>
      </c>
      <c r="AR33" s="15">
        <v>0.0</v>
      </c>
      <c r="AS33" s="15">
        <v>1.0</v>
      </c>
      <c r="AT33" s="20" t="str">
        <f t="shared" si="5"/>
        <v>Extração de dados,</v>
      </c>
      <c r="AU33" s="13">
        <v>1.0</v>
      </c>
      <c r="AV33" s="13">
        <v>0.0</v>
      </c>
      <c r="AW33" s="13">
        <v>0.0</v>
      </c>
      <c r="AX33" s="13">
        <v>0.0</v>
      </c>
      <c r="AY33" s="13">
        <v>0.0</v>
      </c>
      <c r="AZ33" s="13">
        <v>0.0</v>
      </c>
      <c r="BA33" s="13">
        <v>0.0</v>
      </c>
      <c r="BB33" s="13">
        <v>0.0</v>
      </c>
      <c r="BC33" s="13">
        <v>0.0</v>
      </c>
      <c r="BD33" s="13">
        <v>0.0</v>
      </c>
      <c r="BE33" s="20" t="s">
        <v>70</v>
      </c>
      <c r="BF33" s="20" t="s">
        <v>71</v>
      </c>
      <c r="BG33" s="22">
        <f t="shared" si="8"/>
        <v>2012</v>
      </c>
      <c r="BH33" s="18">
        <f t="shared" si="6"/>
        <v>1</v>
      </c>
      <c r="BI33" s="23">
        <v>3.0</v>
      </c>
      <c r="BJ33" s="23" t="str">
        <f>VLOOKUP(BI33,setup!$A$2:$B$6,2,FALSE)</f>
        <v>Conexão de rede</v>
      </c>
      <c r="BK33" s="23">
        <v>2.0</v>
      </c>
      <c r="BL33" s="23" t="str">
        <f>VLOOKUP(BK33,setup!$D$2:$E$6,2,FALSE)</f>
        <v>Update</v>
      </c>
    </row>
    <row r="34">
      <c r="A34" s="7">
        <v>41641.0</v>
      </c>
      <c r="B34" s="8" t="s">
        <v>252</v>
      </c>
      <c r="C34" s="11" t="s">
        <v>97</v>
      </c>
      <c r="D34" s="11" t="s">
        <v>253</v>
      </c>
      <c r="E34" s="10" t="s">
        <v>254</v>
      </c>
      <c r="F34" s="11" t="s">
        <v>255</v>
      </c>
      <c r="G34" s="11" t="s">
        <v>250</v>
      </c>
      <c r="H34" s="11" t="s">
        <v>256</v>
      </c>
      <c r="I34" s="11" t="str">
        <f t="shared" si="1"/>
        <v>Aplicitivos Terceiros,</v>
      </c>
      <c r="J34" s="12">
        <v>0.0</v>
      </c>
      <c r="K34" s="12">
        <v>0.0</v>
      </c>
      <c r="L34" s="12">
        <v>1.0</v>
      </c>
      <c r="M34" s="12">
        <v>0.0</v>
      </c>
      <c r="N34" s="12">
        <v>0.0</v>
      </c>
      <c r="O34" s="12">
        <v>0.0</v>
      </c>
      <c r="P34" s="12">
        <v>0.0</v>
      </c>
      <c r="Q34" s="11" t="str">
        <f t="shared" si="2"/>
        <v>Método desconhecido,</v>
      </c>
      <c r="R34" s="13">
        <v>0.0</v>
      </c>
      <c r="S34" s="13">
        <v>0.0</v>
      </c>
      <c r="T34" s="13">
        <v>0.0</v>
      </c>
      <c r="U34" s="13">
        <v>0.0</v>
      </c>
      <c r="V34" s="13">
        <v>0.0</v>
      </c>
      <c r="W34" s="13">
        <v>0.0</v>
      </c>
      <c r="X34" s="13">
        <v>1.0</v>
      </c>
      <c r="Y34" s="11" t="str">
        <f t="shared" si="3"/>
        <v>Proliferar malware,</v>
      </c>
      <c r="Z34" s="14">
        <v>0.0</v>
      </c>
      <c r="AA34" s="14">
        <v>1.0</v>
      </c>
      <c r="AB34" s="14">
        <v>0.0</v>
      </c>
      <c r="AC34" s="14">
        <v>0.0</v>
      </c>
      <c r="AD34" s="14">
        <v>0.0</v>
      </c>
      <c r="AE34" s="14">
        <v>0.0</v>
      </c>
      <c r="AF34" s="14">
        <v>0.0</v>
      </c>
      <c r="AG34" s="14">
        <v>0.0</v>
      </c>
      <c r="AH34" s="14">
        <v>0.0</v>
      </c>
      <c r="AI34" s="14">
        <v>0.0</v>
      </c>
      <c r="AJ34" s="14">
        <v>0.0</v>
      </c>
      <c r="AK34" s="14">
        <v>0.0</v>
      </c>
      <c r="AL34" s="11" t="str">
        <f t="shared" si="4"/>
        <v>N/A,</v>
      </c>
      <c r="AM34" s="15">
        <v>0.0</v>
      </c>
      <c r="AN34" s="15">
        <v>0.0</v>
      </c>
      <c r="AO34" s="15">
        <v>0.0</v>
      </c>
      <c r="AP34" s="15">
        <v>0.0</v>
      </c>
      <c r="AQ34" s="15">
        <v>0.0</v>
      </c>
      <c r="AR34" s="15">
        <v>0.0</v>
      </c>
      <c r="AS34" s="15">
        <v>1.0</v>
      </c>
      <c r="AT34" s="11" t="str">
        <f t="shared" si="5"/>
        <v>Extração de dados,</v>
      </c>
      <c r="AU34" s="13">
        <v>1.0</v>
      </c>
      <c r="AV34" s="13">
        <v>0.0</v>
      </c>
      <c r="AW34" s="13">
        <v>0.0</v>
      </c>
      <c r="AX34" s="13">
        <v>0.0</v>
      </c>
      <c r="AY34" s="13">
        <v>0.0</v>
      </c>
      <c r="AZ34" s="13">
        <v>0.0</v>
      </c>
      <c r="BA34" s="13">
        <v>0.0</v>
      </c>
      <c r="BB34" s="13">
        <v>0.0</v>
      </c>
      <c r="BC34" s="13">
        <v>0.0</v>
      </c>
      <c r="BD34" s="13">
        <v>0.0</v>
      </c>
      <c r="BE34" s="11" t="s">
        <v>137</v>
      </c>
      <c r="BF34" s="11" t="s">
        <v>71</v>
      </c>
      <c r="BG34" s="26">
        <f t="shared" si="8"/>
        <v>2014</v>
      </c>
      <c r="BH34" s="8">
        <f t="shared" si="6"/>
        <v>1</v>
      </c>
      <c r="BI34" s="16">
        <v>3.0</v>
      </c>
      <c r="BJ34" s="16" t="str">
        <f>VLOOKUP(BI34,setup!$A$2:$B$6,2,FALSE)</f>
        <v>Conexão de rede</v>
      </c>
      <c r="BK34" s="16">
        <v>2.0</v>
      </c>
      <c r="BL34" s="16" t="str">
        <f>VLOOKUP(BK34,setup!$D$2:$E$6,2,FALSE)</f>
        <v>Update</v>
      </c>
    </row>
    <row r="35">
      <c r="A35" s="27">
        <v>42960.0</v>
      </c>
      <c r="B35" s="18" t="s">
        <v>257</v>
      </c>
      <c r="C35" s="20" t="s">
        <v>97</v>
      </c>
      <c r="D35" s="20" t="s">
        <v>258</v>
      </c>
      <c r="E35" s="28" t="s">
        <v>259</v>
      </c>
      <c r="F35" s="20" t="s">
        <v>260</v>
      </c>
      <c r="G35" s="20" t="s">
        <v>250</v>
      </c>
      <c r="H35" s="20" t="s">
        <v>261</v>
      </c>
      <c r="I35" s="20" t="str">
        <f t="shared" si="1"/>
        <v>Aplicitivos Terceiros,</v>
      </c>
      <c r="J35" s="12">
        <v>0.0</v>
      </c>
      <c r="K35" s="12">
        <v>0.0</v>
      </c>
      <c r="L35" s="12">
        <v>1.0</v>
      </c>
      <c r="M35" s="12">
        <v>0.0</v>
      </c>
      <c r="N35" s="12">
        <v>0.0</v>
      </c>
      <c r="O35" s="12">
        <v>0.0</v>
      </c>
      <c r="P35" s="12">
        <v>0.0</v>
      </c>
      <c r="Q35" s="20" t="str">
        <f t="shared" si="2"/>
        <v>Inserção Pré-assinatura,Acesso a conta,</v>
      </c>
      <c r="R35" s="13">
        <v>0.0</v>
      </c>
      <c r="S35" s="13">
        <v>1.0</v>
      </c>
      <c r="T35" s="13">
        <v>0.0</v>
      </c>
      <c r="U35" s="13">
        <v>1.0</v>
      </c>
      <c r="V35" s="13">
        <v>0.0</v>
      </c>
      <c r="W35" s="13">
        <v>0.0</v>
      </c>
      <c r="X35" s="13">
        <v>0.0</v>
      </c>
      <c r="Y35" s="20" t="str">
        <f t="shared" si="3"/>
        <v>Proliferar malware,</v>
      </c>
      <c r="Z35" s="14">
        <v>0.0</v>
      </c>
      <c r="AA35" s="14">
        <v>1.0</v>
      </c>
      <c r="AB35" s="14">
        <v>0.0</v>
      </c>
      <c r="AC35" s="14">
        <v>0.0</v>
      </c>
      <c r="AD35" s="14">
        <v>0.0</v>
      </c>
      <c r="AE35" s="14">
        <v>0.0</v>
      </c>
      <c r="AF35" s="14">
        <v>0.0</v>
      </c>
      <c r="AG35" s="14">
        <v>0.0</v>
      </c>
      <c r="AH35" s="14">
        <v>0.0</v>
      </c>
      <c r="AI35" s="14">
        <v>0.0</v>
      </c>
      <c r="AJ35" s="14">
        <v>0.0</v>
      </c>
      <c r="AK35" s="14">
        <v>0.0</v>
      </c>
      <c r="AL35" s="20" t="str">
        <f t="shared" si="4"/>
        <v>N/A,</v>
      </c>
      <c r="AM35" s="15">
        <v>0.0</v>
      </c>
      <c r="AN35" s="15">
        <v>0.0</v>
      </c>
      <c r="AO35" s="15">
        <v>0.0</v>
      </c>
      <c r="AP35" s="15">
        <v>0.0</v>
      </c>
      <c r="AQ35" s="15">
        <v>0.0</v>
      </c>
      <c r="AR35" s="15">
        <v>0.0</v>
      </c>
      <c r="AS35" s="15">
        <v>1.0</v>
      </c>
      <c r="AT35" s="20" t="str">
        <f t="shared" si="5"/>
        <v>Extração de dados,Backdoor,Execução / download de comando remoto,</v>
      </c>
      <c r="AU35" s="13">
        <v>1.0</v>
      </c>
      <c r="AV35" s="13">
        <v>0.0</v>
      </c>
      <c r="AW35" s="13">
        <v>1.0</v>
      </c>
      <c r="AX35" s="13">
        <v>0.0</v>
      </c>
      <c r="AY35" s="13">
        <v>1.0</v>
      </c>
      <c r="AZ35" s="13">
        <v>0.0</v>
      </c>
      <c r="BA35" s="13">
        <v>0.0</v>
      </c>
      <c r="BB35" s="13">
        <v>0.0</v>
      </c>
      <c r="BC35" s="13">
        <v>0.0</v>
      </c>
      <c r="BD35" s="13">
        <v>0.0</v>
      </c>
      <c r="BE35" s="20" t="s">
        <v>262</v>
      </c>
      <c r="BF35" s="20" t="s">
        <v>71</v>
      </c>
      <c r="BG35" s="22">
        <f t="shared" si="8"/>
        <v>2017</v>
      </c>
      <c r="BH35" s="18">
        <f t="shared" si="6"/>
        <v>1</v>
      </c>
      <c r="BI35" s="23">
        <v>3.0</v>
      </c>
      <c r="BJ35" s="23" t="str">
        <f>VLOOKUP(BI35,setup!$A$2:$B$6,2,FALSE)</f>
        <v>Conexão de rede</v>
      </c>
      <c r="BK35" s="23">
        <v>2.0</v>
      </c>
      <c r="BL35" s="23" t="str">
        <f>VLOOKUP(BK35,setup!$D$2:$E$6,2,FALSE)</f>
        <v>Update</v>
      </c>
    </row>
    <row r="36">
      <c r="A36" s="24">
        <v>41456.0</v>
      </c>
      <c r="B36" s="8" t="s">
        <v>263</v>
      </c>
      <c r="C36" s="9" t="s">
        <v>97</v>
      </c>
      <c r="D36" s="11" t="s">
        <v>264</v>
      </c>
      <c r="E36" s="10" t="s">
        <v>265</v>
      </c>
      <c r="F36" s="11" t="s">
        <v>266</v>
      </c>
      <c r="G36" s="11" t="s">
        <v>250</v>
      </c>
      <c r="H36" s="11" t="s">
        <v>267</v>
      </c>
      <c r="I36" s="11" t="str">
        <f t="shared" si="1"/>
        <v>Aplicitivos Terceiros,</v>
      </c>
      <c r="J36" s="12">
        <v>0.0</v>
      </c>
      <c r="K36" s="12">
        <v>0.0</v>
      </c>
      <c r="L36" s="12">
        <v>1.0</v>
      </c>
      <c r="M36" s="12">
        <v>0.0</v>
      </c>
      <c r="N36" s="12">
        <v>0.0</v>
      </c>
      <c r="O36" s="12">
        <v>0.0</v>
      </c>
      <c r="P36" s="12">
        <v>0.0</v>
      </c>
      <c r="Q36" s="11" t="str">
        <f t="shared" si="2"/>
        <v>Método desconhecido,</v>
      </c>
      <c r="R36" s="13">
        <v>0.0</v>
      </c>
      <c r="S36" s="13">
        <v>0.0</v>
      </c>
      <c r="T36" s="13">
        <v>0.0</v>
      </c>
      <c r="U36" s="13">
        <v>0.0</v>
      </c>
      <c r="V36" s="13">
        <v>0.0</v>
      </c>
      <c r="W36" s="13">
        <v>0.0</v>
      </c>
      <c r="X36" s="13">
        <v>1.0</v>
      </c>
      <c r="Y36" s="11" t="str">
        <f t="shared" si="3"/>
        <v>Proliferar malware,</v>
      </c>
      <c r="Z36" s="14">
        <v>0.0</v>
      </c>
      <c r="AA36" s="14">
        <v>1.0</v>
      </c>
      <c r="AB36" s="14">
        <v>0.0</v>
      </c>
      <c r="AC36" s="14">
        <v>0.0</v>
      </c>
      <c r="AD36" s="14">
        <v>0.0</v>
      </c>
      <c r="AE36" s="14">
        <v>0.0</v>
      </c>
      <c r="AF36" s="14">
        <v>0.0</v>
      </c>
      <c r="AG36" s="14">
        <v>0.0</v>
      </c>
      <c r="AH36" s="14">
        <v>0.0</v>
      </c>
      <c r="AI36" s="14">
        <v>0.0</v>
      </c>
      <c r="AJ36" s="14">
        <v>0.0</v>
      </c>
      <c r="AK36" s="14">
        <v>0.0</v>
      </c>
      <c r="AL36" s="11" t="str">
        <f t="shared" si="4"/>
        <v>N/A,</v>
      </c>
      <c r="AM36" s="15">
        <v>0.0</v>
      </c>
      <c r="AN36" s="15">
        <v>0.0</v>
      </c>
      <c r="AO36" s="15">
        <v>0.0</v>
      </c>
      <c r="AP36" s="15">
        <v>0.0</v>
      </c>
      <c r="AQ36" s="15">
        <v>0.0</v>
      </c>
      <c r="AR36" s="15">
        <v>0.0</v>
      </c>
      <c r="AS36" s="15">
        <v>1.0</v>
      </c>
      <c r="AT36" s="11" t="str">
        <f t="shared" si="5"/>
        <v>Execução / download de comando remoto,Estabelecer BotNet,</v>
      </c>
      <c r="AU36" s="13">
        <v>0.0</v>
      </c>
      <c r="AV36" s="13">
        <v>0.0</v>
      </c>
      <c r="AW36" s="13">
        <v>0.0</v>
      </c>
      <c r="AX36" s="13">
        <v>0.0</v>
      </c>
      <c r="AY36" s="13">
        <v>1.0</v>
      </c>
      <c r="AZ36" s="13">
        <v>0.0</v>
      </c>
      <c r="BA36" s="13">
        <v>0.0</v>
      </c>
      <c r="BB36" s="13">
        <v>1.0</v>
      </c>
      <c r="BC36" s="13">
        <v>0.0</v>
      </c>
      <c r="BD36" s="13">
        <v>0.0</v>
      </c>
      <c r="BE36" s="11" t="s">
        <v>268</v>
      </c>
      <c r="BF36" s="11" t="s">
        <v>70</v>
      </c>
      <c r="BG36" s="26">
        <f t="shared" si="8"/>
        <v>2013</v>
      </c>
      <c r="BH36" s="8">
        <f t="shared" si="6"/>
        <v>1</v>
      </c>
      <c r="BI36" s="16">
        <v>3.0</v>
      </c>
      <c r="BJ36" s="16" t="str">
        <f>VLOOKUP(BI36,setup!$A$2:$B$6,2,FALSE)</f>
        <v>Conexão de rede</v>
      </c>
      <c r="BK36" s="16">
        <v>2.0</v>
      </c>
      <c r="BL36" s="16" t="str">
        <f>VLOOKUP(BK36,setup!$D$2:$E$6,2,FALSE)</f>
        <v>Update</v>
      </c>
    </row>
    <row r="37">
      <c r="A37" s="27">
        <v>43299.0</v>
      </c>
      <c r="B37" s="18" t="s">
        <v>269</v>
      </c>
      <c r="C37" s="19" t="s">
        <v>97</v>
      </c>
      <c r="D37" s="18" t="s">
        <v>270</v>
      </c>
      <c r="E37" s="29" t="s">
        <v>271</v>
      </c>
      <c r="F37" s="20" t="s">
        <v>272</v>
      </c>
      <c r="G37" s="20" t="s">
        <v>273</v>
      </c>
      <c r="H37" s="20" t="s">
        <v>274</v>
      </c>
      <c r="I37" s="20" t="str">
        <f t="shared" si="1"/>
        <v>Aplicitivos Terceiros,</v>
      </c>
      <c r="J37" s="12">
        <v>0.0</v>
      </c>
      <c r="K37" s="12">
        <v>0.0</v>
      </c>
      <c r="L37" s="12">
        <v>1.0</v>
      </c>
      <c r="M37" s="12">
        <v>0.0</v>
      </c>
      <c r="N37" s="12">
        <v>0.0</v>
      </c>
      <c r="O37" s="12">
        <v>0.0</v>
      </c>
      <c r="P37" s="12">
        <v>0.0</v>
      </c>
      <c r="Q37" s="20" t="str">
        <f t="shared" si="2"/>
        <v>Roubo/Comprado Certificado,</v>
      </c>
      <c r="R37" s="13">
        <v>1.0</v>
      </c>
      <c r="S37" s="13">
        <v>0.0</v>
      </c>
      <c r="T37" s="13">
        <v>0.0</v>
      </c>
      <c r="U37" s="13">
        <v>0.0</v>
      </c>
      <c r="V37" s="13">
        <v>0.0</v>
      </c>
      <c r="W37" s="13">
        <v>0.0</v>
      </c>
      <c r="X37" s="13">
        <v>0.0</v>
      </c>
      <c r="Y37" s="20" t="str">
        <f t="shared" si="3"/>
        <v>Proliferar malware,</v>
      </c>
      <c r="Z37" s="14">
        <v>0.0</v>
      </c>
      <c r="AA37" s="14">
        <v>1.0</v>
      </c>
      <c r="AB37" s="14">
        <v>0.0</v>
      </c>
      <c r="AC37" s="14">
        <v>0.0</v>
      </c>
      <c r="AD37" s="14">
        <v>0.0</v>
      </c>
      <c r="AE37" s="14">
        <v>0.0</v>
      </c>
      <c r="AF37" s="14">
        <v>0.0</v>
      </c>
      <c r="AG37" s="14">
        <v>0.0</v>
      </c>
      <c r="AH37" s="14">
        <v>0.0</v>
      </c>
      <c r="AI37" s="14">
        <v>0.0</v>
      </c>
      <c r="AJ37" s="14">
        <v>0.0</v>
      </c>
      <c r="AK37" s="14">
        <v>0.0</v>
      </c>
      <c r="AL37" s="20" t="str">
        <f t="shared" si="4"/>
        <v>N/A,</v>
      </c>
      <c r="AM37" s="15">
        <v>0.0</v>
      </c>
      <c r="AN37" s="15">
        <v>0.0</v>
      </c>
      <c r="AO37" s="15">
        <v>0.0</v>
      </c>
      <c r="AP37" s="15">
        <v>0.0</v>
      </c>
      <c r="AQ37" s="15">
        <v>0.0</v>
      </c>
      <c r="AR37" s="15">
        <v>0.0</v>
      </c>
      <c r="AS37" s="15">
        <v>1.0</v>
      </c>
      <c r="AT37" s="20" t="str">
        <f t="shared" si="5"/>
        <v>Extração de dados,Execução / download de comando remoto,</v>
      </c>
      <c r="AU37" s="13">
        <v>1.0</v>
      </c>
      <c r="AV37" s="13">
        <v>0.0</v>
      </c>
      <c r="AW37" s="13">
        <v>0.0</v>
      </c>
      <c r="AX37" s="13">
        <v>0.0</v>
      </c>
      <c r="AY37" s="13">
        <v>1.0</v>
      </c>
      <c r="AZ37" s="13">
        <v>0.0</v>
      </c>
      <c r="BA37" s="13">
        <v>0.0</v>
      </c>
      <c r="BB37" s="13">
        <v>0.0</v>
      </c>
      <c r="BC37" s="13">
        <v>0.0</v>
      </c>
      <c r="BD37" s="13">
        <v>0.0</v>
      </c>
      <c r="BE37" s="20" t="s">
        <v>70</v>
      </c>
      <c r="BF37" s="20" t="s">
        <v>70</v>
      </c>
      <c r="BG37" s="23">
        <v>2018.0</v>
      </c>
      <c r="BH37" s="18">
        <f t="shared" si="6"/>
        <v>1</v>
      </c>
      <c r="BI37" s="23">
        <v>3.0</v>
      </c>
      <c r="BJ37" s="23" t="str">
        <f>VLOOKUP(BI37,setup!$A$2:$B$6,2,FALSE)</f>
        <v>Conexão de rede</v>
      </c>
      <c r="BK37" s="23">
        <v>2.0</v>
      </c>
      <c r="BL37" s="23" t="str">
        <f>VLOOKUP(BK37,setup!$D$2:$E$6,2,FALSE)</f>
        <v>Update</v>
      </c>
    </row>
    <row r="38">
      <c r="A38" s="24">
        <v>42863.0</v>
      </c>
      <c r="B38" s="8" t="s">
        <v>275</v>
      </c>
      <c r="C38" s="9" t="s">
        <v>97</v>
      </c>
      <c r="D38" s="11" t="s">
        <v>276</v>
      </c>
      <c r="E38" s="25" t="s">
        <v>277</v>
      </c>
      <c r="F38" s="11" t="s">
        <v>278</v>
      </c>
      <c r="G38" s="11" t="s">
        <v>278</v>
      </c>
      <c r="H38" s="11" t="s">
        <v>279</v>
      </c>
      <c r="I38" s="11" t="str">
        <f t="shared" si="1"/>
        <v>Aplicitivos Terceiros,</v>
      </c>
      <c r="J38" s="12">
        <v>0.0</v>
      </c>
      <c r="K38" s="12">
        <v>0.0</v>
      </c>
      <c r="L38" s="12">
        <v>1.0</v>
      </c>
      <c r="M38" s="12">
        <v>0.0</v>
      </c>
      <c r="N38" s="12">
        <v>0.0</v>
      </c>
      <c r="O38" s="12">
        <v>0.0</v>
      </c>
      <c r="P38" s="12">
        <v>0.0</v>
      </c>
      <c r="Q38" s="11" t="str">
        <f t="shared" si="2"/>
        <v>Auto-assinado/Nenhuma,</v>
      </c>
      <c r="R38" s="13">
        <v>0.0</v>
      </c>
      <c r="S38" s="13">
        <v>0.0</v>
      </c>
      <c r="T38" s="13">
        <v>0.0</v>
      </c>
      <c r="U38" s="13">
        <v>0.0</v>
      </c>
      <c r="V38" s="13">
        <v>1.0</v>
      </c>
      <c r="W38" s="13">
        <v>0.0</v>
      </c>
      <c r="X38" s="13">
        <v>0.0</v>
      </c>
      <c r="Y38" s="11" t="str">
        <f t="shared" si="3"/>
        <v>Proliferar malware,Loja de aplicativos de terceiros,</v>
      </c>
      <c r="Z38" s="14">
        <v>0.0</v>
      </c>
      <c r="AA38" s="14">
        <v>1.0</v>
      </c>
      <c r="AB38" s="14">
        <v>0.0</v>
      </c>
      <c r="AC38" s="14">
        <v>1.0</v>
      </c>
      <c r="AD38" s="14">
        <v>0.0</v>
      </c>
      <c r="AE38" s="14">
        <v>0.0</v>
      </c>
      <c r="AF38" s="14">
        <v>0.0</v>
      </c>
      <c r="AG38" s="14">
        <v>0.0</v>
      </c>
      <c r="AH38" s="14">
        <v>0.0</v>
      </c>
      <c r="AI38" s="14">
        <v>0.0</v>
      </c>
      <c r="AJ38" s="14">
        <v>0.0</v>
      </c>
      <c r="AK38" s="14">
        <v>0.0</v>
      </c>
      <c r="AL38" s="11" t="str">
        <f t="shared" si="4"/>
        <v>N/A,</v>
      </c>
      <c r="AM38" s="15">
        <v>0.0</v>
      </c>
      <c r="AN38" s="15">
        <v>0.0</v>
      </c>
      <c r="AO38" s="15">
        <v>0.0</v>
      </c>
      <c r="AP38" s="15">
        <v>0.0</v>
      </c>
      <c r="AQ38" s="15">
        <v>0.0</v>
      </c>
      <c r="AR38" s="15">
        <v>0.0</v>
      </c>
      <c r="AS38" s="15">
        <v>1.0</v>
      </c>
      <c r="AT38" s="11" t="str">
        <f t="shared" si="5"/>
        <v>Extração de dados,Backdoor,Execução / download de comando remoto,</v>
      </c>
      <c r="AU38" s="13">
        <v>1.0</v>
      </c>
      <c r="AV38" s="13">
        <v>0.0</v>
      </c>
      <c r="AW38" s="13">
        <v>1.0</v>
      </c>
      <c r="AX38" s="13">
        <v>0.0</v>
      </c>
      <c r="AY38" s="13">
        <v>1.0</v>
      </c>
      <c r="AZ38" s="13">
        <v>0.0</v>
      </c>
      <c r="BA38" s="13">
        <v>0.0</v>
      </c>
      <c r="BB38" s="13">
        <v>0.0</v>
      </c>
      <c r="BC38" s="13">
        <v>0.0</v>
      </c>
      <c r="BD38" s="13">
        <v>0.0</v>
      </c>
      <c r="BE38" s="11" t="s">
        <v>70</v>
      </c>
      <c r="BF38" s="11" t="s">
        <v>70</v>
      </c>
      <c r="BG38" s="26">
        <f t="shared" ref="BG38:BG47" si="9">YEAR(A38)</f>
        <v>2017</v>
      </c>
      <c r="BH38" s="8">
        <f t="shared" si="6"/>
        <v>1</v>
      </c>
      <c r="BI38" s="16">
        <v>2.0</v>
      </c>
      <c r="BJ38" s="16" t="str">
        <f>VLOOKUP(BI38,setup!$A$2:$B$6,2,FALSE)</f>
        <v>Download da loja</v>
      </c>
      <c r="BK38" s="16">
        <v>2.0</v>
      </c>
      <c r="BL38" s="16" t="str">
        <f>VLOOKUP(BK38,setup!$D$2:$E$6,2,FALSE)</f>
        <v>Update</v>
      </c>
    </row>
    <row r="39">
      <c r="A39" s="17">
        <v>42436.0</v>
      </c>
      <c r="B39" s="18" t="s">
        <v>280</v>
      </c>
      <c r="C39" s="19" t="s">
        <v>97</v>
      </c>
      <c r="D39" s="20" t="s">
        <v>281</v>
      </c>
      <c r="E39" s="28" t="s">
        <v>282</v>
      </c>
      <c r="F39" s="20" t="s">
        <v>283</v>
      </c>
      <c r="G39" s="20" t="s">
        <v>283</v>
      </c>
      <c r="H39" s="20" t="s">
        <v>144</v>
      </c>
      <c r="I39" s="20" t="str">
        <f t="shared" si="1"/>
        <v>Aplicitivos Terceiros,</v>
      </c>
      <c r="J39" s="12">
        <v>0.0</v>
      </c>
      <c r="K39" s="12">
        <v>0.0</v>
      </c>
      <c r="L39" s="12">
        <v>1.0</v>
      </c>
      <c r="M39" s="12">
        <v>0.0</v>
      </c>
      <c r="N39" s="12">
        <v>0.0</v>
      </c>
      <c r="O39" s="12">
        <v>0.0</v>
      </c>
      <c r="P39" s="12">
        <v>0.0</v>
      </c>
      <c r="Q39" s="20" t="str">
        <f t="shared" si="2"/>
        <v>Roubo/Comprado Certificado,</v>
      </c>
      <c r="R39" s="13">
        <v>1.0</v>
      </c>
      <c r="S39" s="13">
        <v>0.0</v>
      </c>
      <c r="T39" s="13">
        <v>0.0</v>
      </c>
      <c r="U39" s="13">
        <v>0.0</v>
      </c>
      <c r="V39" s="13">
        <v>0.0</v>
      </c>
      <c r="W39" s="13">
        <v>0.0</v>
      </c>
      <c r="X39" s="13">
        <v>0.0</v>
      </c>
      <c r="Y39" s="20" t="str">
        <f t="shared" si="3"/>
        <v>Proliferar malware,Loja de aplicativos de terceiros,</v>
      </c>
      <c r="Z39" s="14">
        <v>0.0</v>
      </c>
      <c r="AA39" s="14">
        <v>1.0</v>
      </c>
      <c r="AB39" s="14">
        <v>0.0</v>
      </c>
      <c r="AC39" s="14">
        <v>1.0</v>
      </c>
      <c r="AD39" s="14">
        <v>0.0</v>
      </c>
      <c r="AE39" s="14">
        <v>0.0</v>
      </c>
      <c r="AF39" s="14">
        <v>0.0</v>
      </c>
      <c r="AG39" s="14">
        <v>0.0</v>
      </c>
      <c r="AH39" s="14">
        <v>0.0</v>
      </c>
      <c r="AI39" s="14">
        <v>0.0</v>
      </c>
      <c r="AJ39" s="14">
        <v>0.0</v>
      </c>
      <c r="AK39" s="14">
        <v>0.0</v>
      </c>
      <c r="AL39" s="20" t="str">
        <f t="shared" si="4"/>
        <v>N/A,</v>
      </c>
      <c r="AM39" s="15">
        <v>0.0</v>
      </c>
      <c r="AN39" s="15">
        <v>0.0</v>
      </c>
      <c r="AO39" s="15">
        <v>0.0</v>
      </c>
      <c r="AP39" s="15">
        <v>0.0</v>
      </c>
      <c r="AQ39" s="15">
        <v>0.0</v>
      </c>
      <c r="AR39" s="15">
        <v>0.0</v>
      </c>
      <c r="AS39" s="15">
        <v>1.0</v>
      </c>
      <c r="AT39" s="20" t="str">
        <f t="shared" si="5"/>
        <v>Danos nos dados,</v>
      </c>
      <c r="AU39" s="13">
        <v>0.0</v>
      </c>
      <c r="AV39" s="13">
        <v>0.0</v>
      </c>
      <c r="AW39" s="13">
        <v>0.0</v>
      </c>
      <c r="AX39" s="13">
        <v>0.0</v>
      </c>
      <c r="AY39" s="13">
        <v>0.0</v>
      </c>
      <c r="AZ39" s="13">
        <v>0.0</v>
      </c>
      <c r="BA39" s="13">
        <v>0.0</v>
      </c>
      <c r="BB39" s="13">
        <v>0.0</v>
      </c>
      <c r="BC39" s="13">
        <v>1.0</v>
      </c>
      <c r="BD39" s="13">
        <v>0.0</v>
      </c>
      <c r="BE39" s="20" t="s">
        <v>70</v>
      </c>
      <c r="BF39" s="20" t="s">
        <v>138</v>
      </c>
      <c r="BG39" s="22">
        <f t="shared" si="9"/>
        <v>2016</v>
      </c>
      <c r="BH39" s="18">
        <f t="shared" si="6"/>
        <v>1</v>
      </c>
      <c r="BI39" s="23">
        <v>3.0</v>
      </c>
      <c r="BJ39" s="23" t="str">
        <f>VLOOKUP(BI39,setup!$A$2:$B$6,2,FALSE)</f>
        <v>Conexão de rede</v>
      </c>
      <c r="BK39" s="23">
        <v>2.0</v>
      </c>
      <c r="BL39" s="23" t="str">
        <f>VLOOKUP(BK39,setup!$D$2:$E$6,2,FALSE)</f>
        <v>Update</v>
      </c>
    </row>
    <row r="40">
      <c r="A40" s="7">
        <v>41337.0</v>
      </c>
      <c r="B40" s="8" t="s">
        <v>284</v>
      </c>
      <c r="C40" s="11" t="s">
        <v>97</v>
      </c>
      <c r="D40" s="11" t="s">
        <v>285</v>
      </c>
      <c r="E40" s="10" t="s">
        <v>286</v>
      </c>
      <c r="F40" s="11" t="s">
        <v>287</v>
      </c>
      <c r="G40" s="11" t="s">
        <v>288</v>
      </c>
      <c r="H40" s="11" t="s">
        <v>289</v>
      </c>
      <c r="I40" s="11" t="str">
        <f t="shared" si="1"/>
        <v>Aplicitivos Terceiros,</v>
      </c>
      <c r="J40" s="12">
        <v>0.0</v>
      </c>
      <c r="K40" s="12">
        <v>0.0</v>
      </c>
      <c r="L40" s="12">
        <v>1.0</v>
      </c>
      <c r="M40" s="12">
        <v>0.0</v>
      </c>
      <c r="N40" s="12">
        <v>0.0</v>
      </c>
      <c r="O40" s="12">
        <v>0.0</v>
      </c>
      <c r="P40" s="12">
        <v>0.0</v>
      </c>
      <c r="Q40" s="11" t="str">
        <f t="shared" si="2"/>
        <v>Roubo/Comprado Certificado,</v>
      </c>
      <c r="R40" s="13">
        <v>1.0</v>
      </c>
      <c r="S40" s="13">
        <v>0.0</v>
      </c>
      <c r="T40" s="13">
        <v>0.0</v>
      </c>
      <c r="U40" s="13">
        <v>0.0</v>
      </c>
      <c r="V40" s="13">
        <v>0.0</v>
      </c>
      <c r="W40" s="13">
        <v>0.0</v>
      </c>
      <c r="X40" s="13">
        <v>0.0</v>
      </c>
      <c r="Y40" s="11" t="str">
        <f t="shared" si="3"/>
        <v>Proliferar malware,Software de desenvolvimento,</v>
      </c>
      <c r="Z40" s="14">
        <v>0.0</v>
      </c>
      <c r="AA40" s="14">
        <v>1.0</v>
      </c>
      <c r="AB40" s="14">
        <v>0.0</v>
      </c>
      <c r="AC40" s="14">
        <v>0.0</v>
      </c>
      <c r="AD40" s="14">
        <v>0.0</v>
      </c>
      <c r="AE40" s="14">
        <v>0.0</v>
      </c>
      <c r="AF40" s="14">
        <v>0.0</v>
      </c>
      <c r="AG40" s="14">
        <v>0.0</v>
      </c>
      <c r="AH40" s="14">
        <v>0.0</v>
      </c>
      <c r="AI40" s="14">
        <v>1.0</v>
      </c>
      <c r="AJ40" s="14">
        <v>0.0</v>
      </c>
      <c r="AK40" s="14">
        <v>0.0</v>
      </c>
      <c r="AL40" s="11" t="str">
        <f t="shared" si="4"/>
        <v>N/A,</v>
      </c>
      <c r="AM40" s="15">
        <v>0.0</v>
      </c>
      <c r="AN40" s="15">
        <v>0.0</v>
      </c>
      <c r="AO40" s="15">
        <v>0.0</v>
      </c>
      <c r="AP40" s="15">
        <v>0.0</v>
      </c>
      <c r="AQ40" s="15">
        <v>0.0</v>
      </c>
      <c r="AR40" s="15">
        <v>0.0</v>
      </c>
      <c r="AS40" s="15">
        <v>1.0</v>
      </c>
      <c r="AT40" s="11" t="str">
        <f t="shared" si="5"/>
        <v>Extração de dados,</v>
      </c>
      <c r="AU40" s="13">
        <v>1.0</v>
      </c>
      <c r="AV40" s="13">
        <v>0.0</v>
      </c>
      <c r="AW40" s="13">
        <v>0.0</v>
      </c>
      <c r="AX40" s="13">
        <v>0.0</v>
      </c>
      <c r="AY40" s="13">
        <v>0.0</v>
      </c>
      <c r="AZ40" s="13">
        <v>0.0</v>
      </c>
      <c r="BA40" s="13">
        <v>0.0</v>
      </c>
      <c r="BB40" s="13">
        <v>0.0</v>
      </c>
      <c r="BC40" s="13">
        <v>0.0</v>
      </c>
      <c r="BD40" s="13">
        <v>0.0</v>
      </c>
      <c r="BE40" s="11" t="s">
        <v>137</v>
      </c>
      <c r="BF40" s="11" t="s">
        <v>70</v>
      </c>
      <c r="BG40" s="26">
        <f t="shared" si="9"/>
        <v>2013</v>
      </c>
      <c r="BH40" s="8">
        <f t="shared" si="6"/>
        <v>1</v>
      </c>
      <c r="BI40" s="16">
        <v>3.0</v>
      </c>
      <c r="BJ40" s="16" t="str">
        <f>VLOOKUP(BI40,setup!$A$2:$B$6,2,FALSE)</f>
        <v>Conexão de rede</v>
      </c>
      <c r="BK40" s="16">
        <v>2.0</v>
      </c>
      <c r="BL40" s="16" t="str">
        <f>VLOOKUP(BK40,setup!$D$2:$E$6,2,FALSE)</f>
        <v>Update</v>
      </c>
    </row>
    <row r="41">
      <c r="A41" s="27">
        <v>42779.0</v>
      </c>
      <c r="B41" s="18" t="s">
        <v>290</v>
      </c>
      <c r="C41" s="20" t="s">
        <v>97</v>
      </c>
      <c r="D41" s="20" t="s">
        <v>291</v>
      </c>
      <c r="E41" s="28" t="s">
        <v>292</v>
      </c>
      <c r="F41" s="20" t="s">
        <v>293</v>
      </c>
      <c r="G41" s="20" t="s">
        <v>250</v>
      </c>
      <c r="H41" s="20" t="s">
        <v>245</v>
      </c>
      <c r="I41" s="20" t="str">
        <f t="shared" si="1"/>
        <v>Aplicitivos Terceiros,</v>
      </c>
      <c r="J41" s="12">
        <v>0.0</v>
      </c>
      <c r="K41" s="12">
        <v>0.0</v>
      </c>
      <c r="L41" s="12">
        <v>1.0</v>
      </c>
      <c r="M41" s="12">
        <v>0.0</v>
      </c>
      <c r="N41" s="12">
        <v>0.0</v>
      </c>
      <c r="O41" s="12">
        <v>0.0</v>
      </c>
      <c r="P41" s="12">
        <v>0.0</v>
      </c>
      <c r="Q41" s="20" t="str">
        <f t="shared" si="2"/>
        <v>Roubo/Comprado Certificado,</v>
      </c>
      <c r="R41" s="13">
        <v>1.0</v>
      </c>
      <c r="S41" s="13">
        <v>0.0</v>
      </c>
      <c r="T41" s="13">
        <v>0.0</v>
      </c>
      <c r="U41" s="13">
        <v>0.0</v>
      </c>
      <c r="V41" s="13">
        <v>0.0</v>
      </c>
      <c r="W41" s="13">
        <v>0.0</v>
      </c>
      <c r="X41" s="13">
        <v>0.0</v>
      </c>
      <c r="Y41" s="20" t="str">
        <f t="shared" si="3"/>
        <v>Proliferar malware,Download direto,</v>
      </c>
      <c r="Z41" s="14">
        <v>0.0</v>
      </c>
      <c r="AA41" s="14">
        <v>1.0</v>
      </c>
      <c r="AB41" s="14">
        <v>0.0</v>
      </c>
      <c r="AC41" s="14">
        <v>0.0</v>
      </c>
      <c r="AD41" s="14">
        <v>0.0</v>
      </c>
      <c r="AE41" s="14">
        <v>0.0</v>
      </c>
      <c r="AF41" s="14">
        <v>0.0</v>
      </c>
      <c r="AG41" s="14">
        <v>1.0</v>
      </c>
      <c r="AH41" s="14">
        <v>0.0</v>
      </c>
      <c r="AI41" s="14">
        <v>0.0</v>
      </c>
      <c r="AJ41" s="14">
        <v>0.0</v>
      </c>
      <c r="AK41" s="14">
        <v>0.0</v>
      </c>
      <c r="AL41" s="20" t="str">
        <f t="shared" si="4"/>
        <v>N/A,</v>
      </c>
      <c r="AM41" s="15">
        <v>0.0</v>
      </c>
      <c r="AN41" s="15">
        <v>0.0</v>
      </c>
      <c r="AO41" s="15">
        <v>0.0</v>
      </c>
      <c r="AP41" s="15">
        <v>0.0</v>
      </c>
      <c r="AQ41" s="15">
        <v>0.0</v>
      </c>
      <c r="AR41" s="15">
        <v>0.0</v>
      </c>
      <c r="AS41" s="15">
        <v>1.0</v>
      </c>
      <c r="AT41" s="20" t="str">
        <f t="shared" si="5"/>
        <v>Extração de dados,Backdoor,Execução / download de comando remoto,</v>
      </c>
      <c r="AU41" s="13">
        <v>1.0</v>
      </c>
      <c r="AV41" s="13">
        <v>0.0</v>
      </c>
      <c r="AW41" s="13">
        <v>1.0</v>
      </c>
      <c r="AX41" s="13">
        <v>0.0</v>
      </c>
      <c r="AY41" s="13">
        <v>1.0</v>
      </c>
      <c r="AZ41" s="13">
        <v>0.0</v>
      </c>
      <c r="BA41" s="13">
        <v>0.0</v>
      </c>
      <c r="BB41" s="13">
        <v>0.0</v>
      </c>
      <c r="BC41" s="13">
        <v>0.0</v>
      </c>
      <c r="BD41" s="13">
        <v>0.0</v>
      </c>
      <c r="BE41" s="20" t="s">
        <v>294</v>
      </c>
      <c r="BF41" s="20" t="s">
        <v>71</v>
      </c>
      <c r="BG41" s="22">
        <f t="shared" si="9"/>
        <v>2017</v>
      </c>
      <c r="BH41" s="18">
        <f t="shared" si="6"/>
        <v>1</v>
      </c>
      <c r="BI41" s="23">
        <v>3.0</v>
      </c>
      <c r="BJ41" s="23" t="str">
        <f>VLOOKUP(BI41,setup!$A$2:$B$6,2,FALSE)</f>
        <v>Conexão de rede</v>
      </c>
      <c r="BK41" s="23">
        <v>2.0</v>
      </c>
      <c r="BL41" s="23" t="str">
        <f>VLOOKUP(BK41,setup!$D$2:$E$6,2,FALSE)</f>
        <v>Update</v>
      </c>
    </row>
    <row r="42">
      <c r="A42" s="24">
        <v>42358.0</v>
      </c>
      <c r="B42" s="8" t="s">
        <v>295</v>
      </c>
      <c r="C42" s="9" t="s">
        <v>97</v>
      </c>
      <c r="D42" s="11" t="s">
        <v>296</v>
      </c>
      <c r="E42" s="10" t="s">
        <v>297</v>
      </c>
      <c r="F42" s="11" t="s">
        <v>298</v>
      </c>
      <c r="G42" s="11" t="s">
        <v>250</v>
      </c>
      <c r="H42" s="11" t="s">
        <v>299</v>
      </c>
      <c r="I42" s="11" t="str">
        <f t="shared" si="1"/>
        <v>Aplicitivos Terceiros,</v>
      </c>
      <c r="J42" s="12">
        <v>0.0</v>
      </c>
      <c r="K42" s="12">
        <v>0.0</v>
      </c>
      <c r="L42" s="12">
        <v>1.0</v>
      </c>
      <c r="M42" s="12">
        <v>0.0</v>
      </c>
      <c r="N42" s="12">
        <v>0.0</v>
      </c>
      <c r="O42" s="12">
        <v>0.0</v>
      </c>
      <c r="P42" s="12">
        <v>0.0</v>
      </c>
      <c r="Q42" s="11" t="str">
        <f t="shared" si="2"/>
        <v>Acesso a conta,Método desconhecido,</v>
      </c>
      <c r="R42" s="13">
        <v>0.0</v>
      </c>
      <c r="S42" s="13">
        <v>0.0</v>
      </c>
      <c r="T42" s="13">
        <v>0.0</v>
      </c>
      <c r="U42" s="13">
        <v>1.0</v>
      </c>
      <c r="V42" s="13">
        <v>0.0</v>
      </c>
      <c r="W42" s="13">
        <v>0.0</v>
      </c>
      <c r="X42" s="13">
        <v>1.0</v>
      </c>
      <c r="Y42" s="11" t="str">
        <f t="shared" si="3"/>
        <v>Proliferar malware,Phishing,</v>
      </c>
      <c r="Z42" s="14">
        <v>0.0</v>
      </c>
      <c r="AA42" s="14">
        <v>1.0</v>
      </c>
      <c r="AB42" s="14">
        <v>0.0</v>
      </c>
      <c r="AC42" s="14">
        <v>0.0</v>
      </c>
      <c r="AD42" s="14">
        <v>0.0</v>
      </c>
      <c r="AE42" s="14">
        <v>0.0</v>
      </c>
      <c r="AF42" s="14">
        <v>0.0</v>
      </c>
      <c r="AG42" s="14">
        <v>0.0</v>
      </c>
      <c r="AH42" s="14">
        <v>1.0</v>
      </c>
      <c r="AI42" s="14">
        <v>0.0</v>
      </c>
      <c r="AJ42" s="14">
        <v>0.0</v>
      </c>
      <c r="AK42" s="14">
        <v>0.0</v>
      </c>
      <c r="AL42" s="11" t="str">
        <f t="shared" si="4"/>
        <v>N/A,</v>
      </c>
      <c r="AM42" s="15">
        <v>0.0</v>
      </c>
      <c r="AN42" s="15">
        <v>0.0</v>
      </c>
      <c r="AO42" s="15">
        <v>0.0</v>
      </c>
      <c r="AP42" s="15">
        <v>0.0</v>
      </c>
      <c r="AQ42" s="15">
        <v>0.0</v>
      </c>
      <c r="AR42" s="15">
        <v>0.0</v>
      </c>
      <c r="AS42" s="15">
        <v>1.0</v>
      </c>
      <c r="AT42" s="11" t="str">
        <f t="shared" si="5"/>
        <v>Extração de dados,Backdoor,Execução / download de comando remoto,</v>
      </c>
      <c r="AU42" s="13">
        <v>1.0</v>
      </c>
      <c r="AV42" s="13">
        <v>0.0</v>
      </c>
      <c r="AW42" s="13">
        <v>1.0</v>
      </c>
      <c r="AX42" s="13">
        <v>0.0</v>
      </c>
      <c r="AY42" s="13">
        <v>1.0</v>
      </c>
      <c r="AZ42" s="13">
        <v>0.0</v>
      </c>
      <c r="BA42" s="13">
        <v>0.0</v>
      </c>
      <c r="BB42" s="13">
        <v>0.0</v>
      </c>
      <c r="BC42" s="13">
        <v>0.0</v>
      </c>
      <c r="BD42" s="13">
        <v>0.0</v>
      </c>
      <c r="BE42" s="11" t="s">
        <v>300</v>
      </c>
      <c r="BF42" s="11" t="s">
        <v>71</v>
      </c>
      <c r="BG42" s="26">
        <f t="shared" si="9"/>
        <v>2015</v>
      </c>
      <c r="BH42" s="8">
        <f t="shared" si="6"/>
        <v>1</v>
      </c>
      <c r="BI42" s="16">
        <v>3.0</v>
      </c>
      <c r="BJ42" s="16" t="str">
        <f>VLOOKUP(BI42,setup!$A$2:$B$6,2,FALSE)</f>
        <v>Conexão de rede</v>
      </c>
      <c r="BK42" s="16">
        <v>2.0</v>
      </c>
      <c r="BL42" s="16" t="str">
        <f>VLOOKUP(BK42,setup!$D$2:$E$6,2,FALSE)</f>
        <v>Update</v>
      </c>
    </row>
    <row r="43">
      <c r="A43" s="17">
        <v>40695.0</v>
      </c>
      <c r="B43" s="18" t="s">
        <v>301</v>
      </c>
      <c r="C43" s="19" t="s">
        <v>97</v>
      </c>
      <c r="D43" s="20" t="s">
        <v>302</v>
      </c>
      <c r="E43" s="21" t="s">
        <v>303</v>
      </c>
      <c r="F43" s="20" t="s">
        <v>304</v>
      </c>
      <c r="G43" s="20" t="s">
        <v>305</v>
      </c>
      <c r="H43" s="20" t="s">
        <v>306</v>
      </c>
      <c r="I43" s="20" t="str">
        <f t="shared" si="1"/>
        <v>Aplicitivos Terceiros,</v>
      </c>
      <c r="J43" s="12">
        <v>0.0</v>
      </c>
      <c r="K43" s="12">
        <v>0.0</v>
      </c>
      <c r="L43" s="12">
        <v>1.0</v>
      </c>
      <c r="M43" s="12">
        <v>0.0</v>
      </c>
      <c r="N43" s="12">
        <v>0.0</v>
      </c>
      <c r="O43" s="12">
        <v>0.0</v>
      </c>
      <c r="P43" s="12">
        <v>0.0</v>
      </c>
      <c r="Q43" s="20" t="str">
        <f t="shared" si="2"/>
        <v>Roubo/Comprado Certificado,</v>
      </c>
      <c r="R43" s="13">
        <v>1.0</v>
      </c>
      <c r="S43" s="13">
        <v>0.0</v>
      </c>
      <c r="T43" s="13">
        <v>0.0</v>
      </c>
      <c r="U43" s="13">
        <v>0.0</v>
      </c>
      <c r="V43" s="13">
        <v>0.0</v>
      </c>
      <c r="W43" s="13">
        <v>0.0</v>
      </c>
      <c r="X43" s="13">
        <v>0.0</v>
      </c>
      <c r="Y43" s="20" t="str">
        <f t="shared" si="3"/>
        <v>Proliferar malware,Provedor de serviços de cadeia de suprimentos,</v>
      </c>
      <c r="Z43" s="14">
        <v>0.0</v>
      </c>
      <c r="AA43" s="14">
        <v>1.0</v>
      </c>
      <c r="AB43" s="14">
        <v>0.0</v>
      </c>
      <c r="AC43" s="14">
        <v>0.0</v>
      </c>
      <c r="AD43" s="14">
        <v>0.0</v>
      </c>
      <c r="AE43" s="14">
        <v>0.0</v>
      </c>
      <c r="AF43" s="14">
        <v>0.0</v>
      </c>
      <c r="AG43" s="14">
        <v>0.0</v>
      </c>
      <c r="AH43" s="14">
        <v>0.0</v>
      </c>
      <c r="AI43" s="14">
        <v>0.0</v>
      </c>
      <c r="AJ43" s="14">
        <v>1.0</v>
      </c>
      <c r="AK43" s="14">
        <v>0.0</v>
      </c>
      <c r="AL43" s="20" t="str">
        <f t="shared" si="4"/>
        <v>N/A,</v>
      </c>
      <c r="AM43" s="15">
        <v>0.0</v>
      </c>
      <c r="AN43" s="15">
        <v>0.0</v>
      </c>
      <c r="AO43" s="15">
        <v>0.0</v>
      </c>
      <c r="AP43" s="15">
        <v>0.0</v>
      </c>
      <c r="AQ43" s="15">
        <v>0.0</v>
      </c>
      <c r="AR43" s="15">
        <v>0.0</v>
      </c>
      <c r="AS43" s="15">
        <v>1.0</v>
      </c>
      <c r="AT43" s="20" t="str">
        <f t="shared" si="5"/>
        <v>Extração de dados,Backdoor,Execução / download de comando remoto,</v>
      </c>
      <c r="AU43" s="13">
        <v>1.0</v>
      </c>
      <c r="AV43" s="13">
        <v>0.0</v>
      </c>
      <c r="AW43" s="13">
        <v>1.0</v>
      </c>
      <c r="AX43" s="13">
        <v>0.0</v>
      </c>
      <c r="AY43" s="13">
        <v>1.0</v>
      </c>
      <c r="AZ43" s="13">
        <v>0.0</v>
      </c>
      <c r="BA43" s="13">
        <v>0.0</v>
      </c>
      <c r="BB43" s="13">
        <v>0.0</v>
      </c>
      <c r="BC43" s="13">
        <v>0.0</v>
      </c>
      <c r="BD43" s="13">
        <v>0.0</v>
      </c>
      <c r="BE43" s="20" t="s">
        <v>137</v>
      </c>
      <c r="BF43" s="20" t="s">
        <v>71</v>
      </c>
      <c r="BG43" s="22">
        <f t="shared" si="9"/>
        <v>2011</v>
      </c>
      <c r="BH43" s="18">
        <f t="shared" si="6"/>
        <v>1</v>
      </c>
      <c r="BI43" s="23">
        <v>3.0</v>
      </c>
      <c r="BJ43" s="23" t="str">
        <f>VLOOKUP(BI43,setup!$A$2:$B$6,2,FALSE)</f>
        <v>Conexão de rede</v>
      </c>
      <c r="BK43" s="23">
        <v>2.0</v>
      </c>
      <c r="BL43" s="23" t="str">
        <f>VLOOKUP(BK43,setup!$D$2:$E$6,2,FALSE)</f>
        <v>Update</v>
      </c>
    </row>
    <row r="44">
      <c r="A44" s="24">
        <v>41365.0</v>
      </c>
      <c r="B44" s="8" t="s">
        <v>307</v>
      </c>
      <c r="C44" s="9" t="s">
        <v>97</v>
      </c>
      <c r="D44" s="11" t="s">
        <v>308</v>
      </c>
      <c r="E44" s="25" t="s">
        <v>309</v>
      </c>
      <c r="F44" s="11" t="s">
        <v>310</v>
      </c>
      <c r="G44" s="11" t="s">
        <v>311</v>
      </c>
      <c r="H44" s="11" t="s">
        <v>312</v>
      </c>
      <c r="I44" s="11" t="str">
        <f t="shared" si="1"/>
        <v>Aplicitivos Terceiros,</v>
      </c>
      <c r="J44" s="12">
        <v>0.0</v>
      </c>
      <c r="K44" s="12">
        <v>0.0</v>
      </c>
      <c r="L44" s="12">
        <v>1.0</v>
      </c>
      <c r="M44" s="12">
        <v>0.0</v>
      </c>
      <c r="N44" s="12">
        <v>0.0</v>
      </c>
      <c r="O44" s="12">
        <v>0.0</v>
      </c>
      <c r="P44" s="12">
        <v>0.0</v>
      </c>
      <c r="Q44" s="11" t="str">
        <f t="shared" si="2"/>
        <v>Método desconhecido,</v>
      </c>
      <c r="R44" s="13">
        <v>0.0</v>
      </c>
      <c r="S44" s="13">
        <v>0.0</v>
      </c>
      <c r="T44" s="13">
        <v>0.0</v>
      </c>
      <c r="U44" s="13">
        <v>0.0</v>
      </c>
      <c r="V44" s="13">
        <v>0.0</v>
      </c>
      <c r="W44" s="13">
        <v>0.0</v>
      </c>
      <c r="X44" s="13">
        <v>1.0</v>
      </c>
      <c r="Y44" s="11" t="str">
        <f t="shared" si="3"/>
        <v>Proliferar malware,Provedor de serviços de cadeia de suprimentos,</v>
      </c>
      <c r="Z44" s="14">
        <v>0.0</v>
      </c>
      <c r="AA44" s="14">
        <v>1.0</v>
      </c>
      <c r="AB44" s="14">
        <v>0.0</v>
      </c>
      <c r="AC44" s="14">
        <v>0.0</v>
      </c>
      <c r="AD44" s="14">
        <v>0.0</v>
      </c>
      <c r="AE44" s="14">
        <v>0.0</v>
      </c>
      <c r="AF44" s="14">
        <v>0.0</v>
      </c>
      <c r="AG44" s="14">
        <v>0.0</v>
      </c>
      <c r="AH44" s="14">
        <v>0.0</v>
      </c>
      <c r="AI44" s="14">
        <v>0.0</v>
      </c>
      <c r="AJ44" s="14">
        <v>1.0</v>
      </c>
      <c r="AK44" s="14">
        <v>0.0</v>
      </c>
      <c r="AL44" s="11" t="str">
        <f t="shared" si="4"/>
        <v>N/A,</v>
      </c>
      <c r="AM44" s="15">
        <v>0.0</v>
      </c>
      <c r="AN44" s="15">
        <v>0.0</v>
      </c>
      <c r="AO44" s="15">
        <v>0.0</v>
      </c>
      <c r="AP44" s="15">
        <v>0.0</v>
      </c>
      <c r="AQ44" s="15">
        <v>0.0</v>
      </c>
      <c r="AR44" s="15">
        <v>0.0</v>
      </c>
      <c r="AS44" s="15">
        <v>1.0</v>
      </c>
      <c r="AT44" s="11" t="str">
        <f t="shared" si="5"/>
        <v>Extração de dados,Backdoor,Execução / download de comando remoto,</v>
      </c>
      <c r="AU44" s="13">
        <v>1.0</v>
      </c>
      <c r="AV44" s="13">
        <v>0.0</v>
      </c>
      <c r="AW44" s="13">
        <v>1.0</v>
      </c>
      <c r="AX44" s="13">
        <v>0.0</v>
      </c>
      <c r="AY44" s="13">
        <v>1.0</v>
      </c>
      <c r="AZ44" s="13">
        <v>0.0</v>
      </c>
      <c r="BA44" s="13">
        <v>0.0</v>
      </c>
      <c r="BB44" s="13">
        <v>0.0</v>
      </c>
      <c r="BC44" s="13">
        <v>0.0</v>
      </c>
      <c r="BD44" s="13">
        <v>0.0</v>
      </c>
      <c r="BE44" s="11" t="s">
        <v>102</v>
      </c>
      <c r="BF44" s="11" t="s">
        <v>71</v>
      </c>
      <c r="BG44" s="26">
        <f t="shared" si="9"/>
        <v>2013</v>
      </c>
      <c r="BH44" s="8">
        <f t="shared" si="6"/>
        <v>1</v>
      </c>
      <c r="BI44" s="16">
        <v>3.0</v>
      </c>
      <c r="BJ44" s="16" t="str">
        <f>VLOOKUP(BI44,setup!$A$2:$B$6,2,FALSE)</f>
        <v>Conexão de rede</v>
      </c>
      <c r="BK44" s="16">
        <v>3.0</v>
      </c>
      <c r="BL44" s="16" t="str">
        <f>VLOOKUP(BK44,setup!$D$2:$E$6,2,FALSE)</f>
        <v>OS</v>
      </c>
    </row>
    <row r="45">
      <c r="A45" s="27">
        <v>43246.0</v>
      </c>
      <c r="B45" s="18" t="s">
        <v>313</v>
      </c>
      <c r="C45" s="20" t="s">
        <v>97</v>
      </c>
      <c r="D45" s="20" t="s">
        <v>314</v>
      </c>
      <c r="E45" s="28" t="s">
        <v>315</v>
      </c>
      <c r="F45" s="20" t="s">
        <v>316</v>
      </c>
      <c r="G45" s="20" t="s">
        <v>250</v>
      </c>
      <c r="H45" s="20" t="s">
        <v>317</v>
      </c>
      <c r="I45" s="20" t="str">
        <f t="shared" si="1"/>
        <v>Aplicitivos Terceiros,</v>
      </c>
      <c r="J45" s="12">
        <v>0.0</v>
      </c>
      <c r="K45" s="12">
        <v>0.0</v>
      </c>
      <c r="L45" s="12">
        <v>1.0</v>
      </c>
      <c r="M45" s="12">
        <v>0.0</v>
      </c>
      <c r="N45" s="12">
        <v>0.0</v>
      </c>
      <c r="O45" s="12">
        <v>0.0</v>
      </c>
      <c r="P45" s="12">
        <v>0.0</v>
      </c>
      <c r="Q45" s="20" t="str">
        <f t="shared" si="2"/>
        <v>Sistema de assinatura quebrado,</v>
      </c>
      <c r="R45" s="13">
        <v>0.0</v>
      </c>
      <c r="S45" s="13">
        <v>0.0</v>
      </c>
      <c r="T45" s="13">
        <v>0.0</v>
      </c>
      <c r="U45" s="13">
        <v>0.0</v>
      </c>
      <c r="V45" s="13">
        <v>0.0</v>
      </c>
      <c r="W45" s="13">
        <v>1.0</v>
      </c>
      <c r="X45" s="13">
        <v>0.0</v>
      </c>
      <c r="Y45" s="20" t="str">
        <f t="shared" si="3"/>
        <v>Proliferar malware,Provedor de serviços de cadeia de suprimentos,</v>
      </c>
      <c r="Z45" s="14">
        <v>0.0</v>
      </c>
      <c r="AA45" s="14">
        <v>1.0</v>
      </c>
      <c r="AB45" s="14">
        <v>0.0</v>
      </c>
      <c r="AC45" s="14">
        <v>0.0</v>
      </c>
      <c r="AD45" s="14">
        <v>0.0</v>
      </c>
      <c r="AE45" s="14">
        <v>0.0</v>
      </c>
      <c r="AF45" s="14">
        <v>0.0</v>
      </c>
      <c r="AG45" s="14">
        <v>0.0</v>
      </c>
      <c r="AH45" s="14">
        <v>0.0</v>
      </c>
      <c r="AI45" s="14">
        <v>0.0</v>
      </c>
      <c r="AJ45" s="14">
        <v>1.0</v>
      </c>
      <c r="AK45" s="14">
        <v>0.0</v>
      </c>
      <c r="AL45" s="20" t="str">
        <f t="shared" si="4"/>
        <v>N/A,</v>
      </c>
      <c r="AM45" s="15">
        <v>0.0</v>
      </c>
      <c r="AN45" s="15">
        <v>0.0</v>
      </c>
      <c r="AO45" s="15">
        <v>0.0</v>
      </c>
      <c r="AP45" s="15">
        <v>0.0</v>
      </c>
      <c r="AQ45" s="15">
        <v>0.0</v>
      </c>
      <c r="AR45" s="15">
        <v>0.0</v>
      </c>
      <c r="AS45" s="15">
        <v>1.0</v>
      </c>
      <c r="AT45" s="20" t="str">
        <f t="shared" si="5"/>
        <v>Cryptominer,</v>
      </c>
      <c r="AU45" s="13">
        <v>0.0</v>
      </c>
      <c r="AV45" s="13">
        <v>0.0</v>
      </c>
      <c r="AW45" s="13">
        <v>0.0</v>
      </c>
      <c r="AX45" s="13">
        <v>1.0</v>
      </c>
      <c r="AY45" s="13">
        <v>0.0</v>
      </c>
      <c r="AZ45" s="13">
        <v>0.0</v>
      </c>
      <c r="BA45" s="13">
        <v>0.0</v>
      </c>
      <c r="BB45" s="13">
        <v>0.0</v>
      </c>
      <c r="BC45" s="13">
        <v>0.0</v>
      </c>
      <c r="BD45" s="13">
        <v>0.0</v>
      </c>
      <c r="BE45" s="20" t="s">
        <v>70</v>
      </c>
      <c r="BF45" s="20" t="s">
        <v>138</v>
      </c>
      <c r="BG45" s="22">
        <f t="shared" si="9"/>
        <v>2018</v>
      </c>
      <c r="BH45" s="18">
        <f t="shared" si="6"/>
        <v>1</v>
      </c>
      <c r="BI45" s="23">
        <v>3.0</v>
      </c>
      <c r="BJ45" s="23" t="str">
        <f>VLOOKUP(BI45,setup!$A$2:$B$6,2,FALSE)</f>
        <v>Conexão de rede</v>
      </c>
      <c r="BK45" s="23">
        <v>2.0</v>
      </c>
      <c r="BL45" s="23" t="str">
        <f>VLOOKUP(BK45,setup!$D$2:$E$6,2,FALSE)</f>
        <v>Update</v>
      </c>
    </row>
    <row r="46">
      <c r="A46" s="24">
        <v>42023.0</v>
      </c>
      <c r="B46" s="8" t="s">
        <v>318</v>
      </c>
      <c r="C46" s="11" t="s">
        <v>97</v>
      </c>
      <c r="D46" s="11" t="s">
        <v>319</v>
      </c>
      <c r="E46" s="25" t="s">
        <v>320</v>
      </c>
      <c r="F46" s="11" t="s">
        <v>321</v>
      </c>
      <c r="G46" s="11" t="s">
        <v>322</v>
      </c>
      <c r="H46" s="11" t="s">
        <v>323</v>
      </c>
      <c r="I46" s="11" t="str">
        <f t="shared" si="1"/>
        <v>Aplicitivos Terceiros,</v>
      </c>
      <c r="J46" s="12">
        <v>0.0</v>
      </c>
      <c r="K46" s="12">
        <v>0.0</v>
      </c>
      <c r="L46" s="12">
        <v>1.0</v>
      </c>
      <c r="M46" s="12">
        <v>0.0</v>
      </c>
      <c r="N46" s="12">
        <v>0.0</v>
      </c>
      <c r="O46" s="12">
        <v>0.0</v>
      </c>
      <c r="P46" s="12">
        <v>0.0</v>
      </c>
      <c r="Q46" s="11" t="str">
        <f t="shared" si="2"/>
        <v>Roubo/Comprado Certificado,</v>
      </c>
      <c r="R46" s="13">
        <v>1.0</v>
      </c>
      <c r="S46" s="13">
        <v>0.0</v>
      </c>
      <c r="T46" s="13">
        <v>0.0</v>
      </c>
      <c r="U46" s="13">
        <v>0.0</v>
      </c>
      <c r="V46" s="13">
        <v>0.0</v>
      </c>
      <c r="W46" s="13">
        <v>0.0</v>
      </c>
      <c r="X46" s="13">
        <v>0.0</v>
      </c>
      <c r="Y46" s="11" t="str">
        <f t="shared" si="3"/>
        <v>Proliferar malware,Provedor de serviços de cadeia de suprimentos,</v>
      </c>
      <c r="Z46" s="14">
        <v>0.0</v>
      </c>
      <c r="AA46" s="14">
        <v>1.0</v>
      </c>
      <c r="AB46" s="14">
        <v>0.0</v>
      </c>
      <c r="AC46" s="14">
        <v>0.0</v>
      </c>
      <c r="AD46" s="14">
        <v>0.0</v>
      </c>
      <c r="AE46" s="14">
        <v>0.0</v>
      </c>
      <c r="AF46" s="14">
        <v>0.0</v>
      </c>
      <c r="AG46" s="14">
        <v>0.0</v>
      </c>
      <c r="AH46" s="14">
        <v>0.0</v>
      </c>
      <c r="AI46" s="14">
        <v>0.0</v>
      </c>
      <c r="AJ46" s="14">
        <v>1.0</v>
      </c>
      <c r="AK46" s="14">
        <v>0.0</v>
      </c>
      <c r="AL46" s="11" t="str">
        <f t="shared" si="4"/>
        <v>N/A,</v>
      </c>
      <c r="AM46" s="15">
        <v>0.0</v>
      </c>
      <c r="AN46" s="15">
        <v>0.0</v>
      </c>
      <c r="AO46" s="15">
        <v>0.0</v>
      </c>
      <c r="AP46" s="15">
        <v>0.0</v>
      </c>
      <c r="AQ46" s="15">
        <v>0.0</v>
      </c>
      <c r="AR46" s="15">
        <v>0.0</v>
      </c>
      <c r="AS46" s="15">
        <v>1.0</v>
      </c>
      <c r="AT46" s="11" t="str">
        <f t="shared" si="5"/>
        <v>Extração de dados,Execução / download de comando remoto,</v>
      </c>
      <c r="AU46" s="13">
        <v>1.0</v>
      </c>
      <c r="AV46" s="13">
        <v>0.0</v>
      </c>
      <c r="AW46" s="13">
        <v>0.0</v>
      </c>
      <c r="AX46" s="13">
        <v>0.0</v>
      </c>
      <c r="AY46" s="13">
        <v>1.0</v>
      </c>
      <c r="AZ46" s="13">
        <v>0.0</v>
      </c>
      <c r="BA46" s="13">
        <v>0.0</v>
      </c>
      <c r="BB46" s="13">
        <v>0.0</v>
      </c>
      <c r="BC46" s="13">
        <v>0.0</v>
      </c>
      <c r="BD46" s="13">
        <v>0.0</v>
      </c>
      <c r="BE46" s="11" t="s">
        <v>70</v>
      </c>
      <c r="BF46" s="11" t="s">
        <v>70</v>
      </c>
      <c r="BG46" s="26">
        <f t="shared" si="9"/>
        <v>2015</v>
      </c>
      <c r="BH46" s="8">
        <f t="shared" si="6"/>
        <v>1</v>
      </c>
      <c r="BI46" s="16">
        <v>3.0</v>
      </c>
      <c r="BJ46" s="16" t="str">
        <f>VLOOKUP(BI46,setup!$A$2:$B$6,2,FALSE)</f>
        <v>Conexão de rede</v>
      </c>
      <c r="BK46" s="16">
        <v>2.0</v>
      </c>
      <c r="BL46" s="16" t="str">
        <f>VLOOKUP(BK46,setup!$D$2:$E$6,2,FALSE)</f>
        <v>Update</v>
      </c>
    </row>
    <row r="47">
      <c r="A47" s="27">
        <v>42921.0</v>
      </c>
      <c r="B47" s="18" t="s">
        <v>324</v>
      </c>
      <c r="C47" s="20" t="s">
        <v>97</v>
      </c>
      <c r="D47" s="20" t="s">
        <v>325</v>
      </c>
      <c r="E47" s="28" t="s">
        <v>326</v>
      </c>
      <c r="F47" s="20" t="s">
        <v>327</v>
      </c>
      <c r="G47" s="20" t="s">
        <v>328</v>
      </c>
      <c r="H47" s="20" t="s">
        <v>329</v>
      </c>
      <c r="I47" s="20" t="str">
        <f t="shared" si="1"/>
        <v>Aplicitivos Terceiros,</v>
      </c>
      <c r="J47" s="12">
        <v>0.0</v>
      </c>
      <c r="K47" s="12">
        <v>0.0</v>
      </c>
      <c r="L47" s="12">
        <v>1.0</v>
      </c>
      <c r="M47" s="12">
        <v>0.0</v>
      </c>
      <c r="N47" s="12">
        <v>0.0</v>
      </c>
      <c r="O47" s="12">
        <v>0.0</v>
      </c>
      <c r="P47" s="12">
        <v>0.0</v>
      </c>
      <c r="Q47" s="20" t="str">
        <f t="shared" si="2"/>
        <v>Acesso a conta,</v>
      </c>
      <c r="R47" s="13">
        <v>0.0</v>
      </c>
      <c r="S47" s="13">
        <v>0.0</v>
      </c>
      <c r="T47" s="13">
        <v>0.0</v>
      </c>
      <c r="U47" s="13">
        <v>1.0</v>
      </c>
      <c r="V47" s="13">
        <v>0.0</v>
      </c>
      <c r="W47" s="13">
        <v>0.0</v>
      </c>
      <c r="X47" s="13">
        <v>0.0</v>
      </c>
      <c r="Y47" s="20" t="str">
        <f t="shared" si="3"/>
        <v>Proliferar malware,Worm,</v>
      </c>
      <c r="Z47" s="14">
        <v>0.0</v>
      </c>
      <c r="AA47" s="14">
        <v>1.0</v>
      </c>
      <c r="AB47" s="14">
        <v>0.0</v>
      </c>
      <c r="AC47" s="14">
        <v>0.0</v>
      </c>
      <c r="AD47" s="14">
        <v>0.0</v>
      </c>
      <c r="AE47" s="14">
        <v>1.0</v>
      </c>
      <c r="AF47" s="14">
        <v>0.0</v>
      </c>
      <c r="AG47" s="14">
        <v>0.0</v>
      </c>
      <c r="AH47" s="14">
        <v>0.0</v>
      </c>
      <c r="AI47" s="14">
        <v>0.0</v>
      </c>
      <c r="AJ47" s="14">
        <v>0.0</v>
      </c>
      <c r="AK47" s="14">
        <v>0.0</v>
      </c>
      <c r="AL47" s="20" t="str">
        <f t="shared" si="4"/>
        <v>N/A,</v>
      </c>
      <c r="AM47" s="15">
        <v>0.0</v>
      </c>
      <c r="AN47" s="15">
        <v>0.0</v>
      </c>
      <c r="AO47" s="15">
        <v>0.0</v>
      </c>
      <c r="AP47" s="15">
        <v>0.0</v>
      </c>
      <c r="AQ47" s="15">
        <v>0.0</v>
      </c>
      <c r="AR47" s="15">
        <v>0.0</v>
      </c>
      <c r="AS47" s="15">
        <v>1.0</v>
      </c>
      <c r="AT47" s="20" t="str">
        <f t="shared" si="5"/>
        <v>Extração de dados,Backdoor,Execução / download de comando remoto,Danos nos dados,</v>
      </c>
      <c r="AU47" s="13">
        <v>1.0</v>
      </c>
      <c r="AV47" s="13">
        <v>0.0</v>
      </c>
      <c r="AW47" s="13">
        <v>1.0</v>
      </c>
      <c r="AX47" s="13">
        <v>0.0</v>
      </c>
      <c r="AY47" s="13">
        <v>1.0</v>
      </c>
      <c r="AZ47" s="13">
        <v>0.0</v>
      </c>
      <c r="BA47" s="13">
        <v>0.0</v>
      </c>
      <c r="BB47" s="13">
        <v>0.0</v>
      </c>
      <c r="BC47" s="13">
        <v>1.0</v>
      </c>
      <c r="BD47" s="13">
        <v>0.0</v>
      </c>
      <c r="BE47" s="20" t="s">
        <v>330</v>
      </c>
      <c r="BF47" s="20" t="s">
        <v>71</v>
      </c>
      <c r="BG47" s="22">
        <f t="shared" si="9"/>
        <v>2017</v>
      </c>
      <c r="BH47" s="18">
        <f t="shared" si="6"/>
        <v>1</v>
      </c>
      <c r="BI47" s="23">
        <v>4.0</v>
      </c>
      <c r="BJ47" s="23" t="str">
        <f>VLOOKUP(BI47,setup!$A$2:$B$6,2,FALSE)</f>
        <v>Worm</v>
      </c>
      <c r="BK47" s="23">
        <v>1.0</v>
      </c>
      <c r="BL47" s="23" t="str">
        <f>VLOOKUP(BK47,setup!$D$2:$E$6,2,FALSE)</f>
        <v>Aplicativo</v>
      </c>
    </row>
    <row r="48">
      <c r="A48" s="7">
        <v>44021.0</v>
      </c>
      <c r="B48" s="8" t="s">
        <v>331</v>
      </c>
      <c r="C48" s="9" t="s">
        <v>97</v>
      </c>
      <c r="D48" s="8" t="s">
        <v>332</v>
      </c>
      <c r="E48" s="10" t="s">
        <v>333</v>
      </c>
      <c r="F48" s="11" t="s">
        <v>334</v>
      </c>
      <c r="G48" s="11" t="s">
        <v>335</v>
      </c>
      <c r="H48" s="11" t="s">
        <v>336</v>
      </c>
      <c r="I48" s="11" t="str">
        <f t="shared" si="1"/>
        <v>Aplicitivos Terceiros,</v>
      </c>
      <c r="J48" s="12">
        <v>0.0</v>
      </c>
      <c r="K48" s="12">
        <v>0.0</v>
      </c>
      <c r="L48" s="12">
        <v>1.0</v>
      </c>
      <c r="M48" s="12">
        <v>0.0</v>
      </c>
      <c r="N48" s="12">
        <v>0.0</v>
      </c>
      <c r="O48" s="12">
        <v>0.0</v>
      </c>
      <c r="P48" s="12">
        <v>0.0</v>
      </c>
      <c r="Q48" s="11" t="str">
        <f t="shared" si="2"/>
        <v>Auto-assinado/Nenhuma,</v>
      </c>
      <c r="R48" s="13">
        <v>0.0</v>
      </c>
      <c r="S48" s="13">
        <v>0.0</v>
      </c>
      <c r="T48" s="13">
        <v>0.0</v>
      </c>
      <c r="U48" s="13">
        <v>0.0</v>
      </c>
      <c r="V48" s="13">
        <v>1.0</v>
      </c>
      <c r="W48" s="13">
        <v>0.0</v>
      </c>
      <c r="X48" s="13">
        <v>0.0</v>
      </c>
      <c r="Y48" s="11" t="str">
        <f t="shared" si="3"/>
        <v>Loja de aplicativos proprietários,</v>
      </c>
      <c r="Z48" s="14">
        <v>0.0</v>
      </c>
      <c r="AA48" s="14">
        <v>0.0</v>
      </c>
      <c r="AB48" s="14">
        <v>1.0</v>
      </c>
      <c r="AC48" s="14">
        <v>0.0</v>
      </c>
      <c r="AD48" s="14">
        <v>0.0</v>
      </c>
      <c r="AE48" s="14">
        <v>0.0</v>
      </c>
      <c r="AF48" s="14">
        <v>0.0</v>
      </c>
      <c r="AG48" s="14">
        <v>0.0</v>
      </c>
      <c r="AH48" s="14">
        <v>0.0</v>
      </c>
      <c r="AI48" s="14">
        <v>0.0</v>
      </c>
      <c r="AJ48" s="14">
        <v>0.0</v>
      </c>
      <c r="AK48" s="14">
        <v>0.0</v>
      </c>
      <c r="AL48" s="11" t="str">
        <f t="shared" si="4"/>
        <v>N/A,</v>
      </c>
      <c r="AM48" s="15">
        <v>0.0</v>
      </c>
      <c r="AN48" s="15">
        <v>0.0</v>
      </c>
      <c r="AO48" s="15">
        <v>0.0</v>
      </c>
      <c r="AP48" s="15">
        <v>0.0</v>
      </c>
      <c r="AQ48" s="15">
        <v>0.0</v>
      </c>
      <c r="AR48" s="15">
        <v>0.0</v>
      </c>
      <c r="AS48" s="15">
        <v>1.0</v>
      </c>
      <c r="AT48" s="11" t="str">
        <f t="shared" si="5"/>
        <v>Desvio de pagamento,</v>
      </c>
      <c r="AU48" s="13">
        <v>0.0</v>
      </c>
      <c r="AV48" s="13">
        <v>0.0</v>
      </c>
      <c r="AW48" s="13">
        <v>0.0</v>
      </c>
      <c r="AX48" s="13">
        <v>0.0</v>
      </c>
      <c r="AY48" s="13">
        <v>0.0</v>
      </c>
      <c r="AZ48" s="13">
        <v>0.0</v>
      </c>
      <c r="BA48" s="13">
        <v>1.0</v>
      </c>
      <c r="BB48" s="13">
        <v>0.0</v>
      </c>
      <c r="BC48" s="13">
        <v>0.0</v>
      </c>
      <c r="BD48" s="13">
        <v>0.0</v>
      </c>
      <c r="BE48" s="11" t="s">
        <v>337</v>
      </c>
      <c r="BF48" s="11" t="s">
        <v>138</v>
      </c>
      <c r="BG48" s="16">
        <v>2020.0</v>
      </c>
      <c r="BH48" s="8"/>
      <c r="BI48" s="16">
        <v>2.0</v>
      </c>
      <c r="BJ48" s="16" t="str">
        <f>VLOOKUP(BI48,setup!$A$2:$B$6,2,FALSE)</f>
        <v>Download da loja</v>
      </c>
      <c r="BK48" s="16">
        <v>1.0</v>
      </c>
      <c r="BL48" s="16" t="str">
        <f>VLOOKUP(BK48,setup!$D$2:$E$6,2,FALSE)</f>
        <v>Aplicativo</v>
      </c>
    </row>
    <row r="49">
      <c r="A49" s="27">
        <v>43111.0</v>
      </c>
      <c r="B49" s="18" t="s">
        <v>338</v>
      </c>
      <c r="C49" s="20" t="s">
        <v>64</v>
      </c>
      <c r="D49" s="20" t="s">
        <v>339</v>
      </c>
      <c r="E49" s="28" t="s">
        <v>340</v>
      </c>
      <c r="F49" s="20" t="s">
        <v>341</v>
      </c>
      <c r="G49" s="20" t="s">
        <v>44</v>
      </c>
      <c r="H49" s="20" t="s">
        <v>196</v>
      </c>
      <c r="I49" s="20" t="str">
        <f t="shared" si="1"/>
        <v>Aplicitivos Terceiros,</v>
      </c>
      <c r="J49" s="12">
        <v>0.0</v>
      </c>
      <c r="K49" s="12">
        <v>0.0</v>
      </c>
      <c r="L49" s="12">
        <v>1.0</v>
      </c>
      <c r="M49" s="12">
        <v>0.0</v>
      </c>
      <c r="N49" s="12">
        <v>0.0</v>
      </c>
      <c r="O49" s="12">
        <v>0.0</v>
      </c>
      <c r="P49" s="12">
        <v>0.0</v>
      </c>
      <c r="Q49" s="20" t="str">
        <f t="shared" si="2"/>
        <v>Sistema de assinatura quebrado,</v>
      </c>
      <c r="R49" s="13">
        <v>0.0</v>
      </c>
      <c r="S49" s="13">
        <v>0.0</v>
      </c>
      <c r="T49" s="13">
        <v>0.0</v>
      </c>
      <c r="U49" s="13">
        <v>0.0</v>
      </c>
      <c r="V49" s="13">
        <v>0.0</v>
      </c>
      <c r="W49" s="13">
        <v>1.0</v>
      </c>
      <c r="X49" s="13">
        <v>0.0</v>
      </c>
      <c r="Y49" s="20" t="str">
        <f t="shared" si="3"/>
        <v>Loja de aplicativos proprietários,Loja de aplicativos de terceiros,Provedor de serviços de cadeia de suprimentos,</v>
      </c>
      <c r="Z49" s="14">
        <v>0.0</v>
      </c>
      <c r="AA49" s="14">
        <v>0.0</v>
      </c>
      <c r="AB49" s="14">
        <v>1.0</v>
      </c>
      <c r="AC49" s="14">
        <v>1.0</v>
      </c>
      <c r="AD49" s="14">
        <v>0.0</v>
      </c>
      <c r="AE49" s="14">
        <v>0.0</v>
      </c>
      <c r="AF49" s="14">
        <v>0.0</v>
      </c>
      <c r="AG49" s="14">
        <v>0.0</v>
      </c>
      <c r="AH49" s="14">
        <v>0.0</v>
      </c>
      <c r="AI49" s="14">
        <v>0.0</v>
      </c>
      <c r="AJ49" s="14">
        <v>1.0</v>
      </c>
      <c r="AK49" s="14">
        <v>0.0</v>
      </c>
      <c r="AL49" s="20" t="str">
        <f t="shared" si="4"/>
        <v>Roubo de credencial,Roubo de certificado,Erro de criptografia,Edição de firmware,Injeção de código,</v>
      </c>
      <c r="AM49" s="15">
        <v>1.0</v>
      </c>
      <c r="AN49" s="15">
        <v>1.0</v>
      </c>
      <c r="AO49" s="15">
        <v>1.0</v>
      </c>
      <c r="AP49" s="15">
        <v>1.0</v>
      </c>
      <c r="AQ49" s="15">
        <v>0.0</v>
      </c>
      <c r="AR49" s="15">
        <v>1.0</v>
      </c>
      <c r="AS49" s="15">
        <v>0.0</v>
      </c>
      <c r="AT49" s="20" t="str">
        <f t="shared" si="5"/>
        <v>Extração de dados,Sistemas físicos,Backdoor,Execução / download de comando remoto,Danos nos dados,</v>
      </c>
      <c r="AU49" s="13">
        <v>1.0</v>
      </c>
      <c r="AV49" s="13">
        <v>1.0</v>
      </c>
      <c r="AW49" s="13">
        <v>1.0</v>
      </c>
      <c r="AX49" s="13">
        <v>0.0</v>
      </c>
      <c r="AY49" s="13">
        <v>1.0</v>
      </c>
      <c r="AZ49" s="13">
        <v>0.0</v>
      </c>
      <c r="BA49" s="13">
        <v>0.0</v>
      </c>
      <c r="BB49" s="13">
        <v>0.0</v>
      </c>
      <c r="BC49" s="13">
        <v>1.0</v>
      </c>
      <c r="BD49" s="13">
        <v>0.0</v>
      </c>
      <c r="BE49" s="20" t="s">
        <v>44</v>
      </c>
      <c r="BF49" s="20" t="s">
        <v>44</v>
      </c>
      <c r="BG49" s="22">
        <f t="shared" ref="BG49:BG56" si="10">YEAR(A49)</f>
        <v>2018</v>
      </c>
      <c r="BH49" s="18">
        <f t="shared" ref="BH49:BH74" si="11">SUM(J49:M49)</f>
        <v>1</v>
      </c>
      <c r="BI49" s="23">
        <v>2.0</v>
      </c>
      <c r="BJ49" s="23" t="str">
        <f>VLOOKUP(BI49,setup!$A$2:$B$6,2,FALSE)</f>
        <v>Download da loja</v>
      </c>
      <c r="BK49" s="23">
        <v>5.0</v>
      </c>
      <c r="BL49" s="23" t="str">
        <f>VLOOKUP(BK49,setup!$D$2:$E$6,2,FALSE)</f>
        <v>Sistema Físico</v>
      </c>
    </row>
    <row r="50">
      <c r="A50" s="7">
        <v>43314.0</v>
      </c>
      <c r="B50" s="8" t="s">
        <v>342</v>
      </c>
      <c r="C50" s="11" t="s">
        <v>97</v>
      </c>
      <c r="D50" s="11" t="s">
        <v>343</v>
      </c>
      <c r="E50" s="10" t="s">
        <v>344</v>
      </c>
      <c r="F50" s="11" t="s">
        <v>345</v>
      </c>
      <c r="G50" s="11" t="s">
        <v>346</v>
      </c>
      <c r="H50" s="11" t="s">
        <v>161</v>
      </c>
      <c r="I50" s="11" t="str">
        <f t="shared" si="1"/>
        <v>Aplicitivos Terceiros,</v>
      </c>
      <c r="J50" s="12">
        <v>0.0</v>
      </c>
      <c r="K50" s="12">
        <v>0.0</v>
      </c>
      <c r="L50" s="12">
        <v>1.0</v>
      </c>
      <c r="M50" s="12">
        <v>0.0</v>
      </c>
      <c r="N50" s="12">
        <v>0.0</v>
      </c>
      <c r="O50" s="12">
        <v>0.0</v>
      </c>
      <c r="P50" s="12">
        <v>0.0</v>
      </c>
      <c r="Q50" s="11" t="str">
        <f t="shared" si="2"/>
        <v>Inserção Pré-assinatura,Método desconhecido,</v>
      </c>
      <c r="R50" s="13">
        <v>0.0</v>
      </c>
      <c r="S50" s="13">
        <v>1.0</v>
      </c>
      <c r="T50" s="13">
        <v>0.0</v>
      </c>
      <c r="U50" s="13">
        <v>0.0</v>
      </c>
      <c r="V50" s="13">
        <v>0.0</v>
      </c>
      <c r="W50" s="13">
        <v>0.0</v>
      </c>
      <c r="X50" s="13">
        <v>1.0</v>
      </c>
      <c r="Y50" s="11" t="str">
        <f t="shared" si="3"/>
        <v>Loja de aplicativos proprietários,Software de desenvolvimento,</v>
      </c>
      <c r="Z50" s="14">
        <v>0.0</v>
      </c>
      <c r="AA50" s="14">
        <v>0.0</v>
      </c>
      <c r="AB50" s="14">
        <v>1.0</v>
      </c>
      <c r="AC50" s="14">
        <v>0.0</v>
      </c>
      <c r="AD50" s="14">
        <v>0.0</v>
      </c>
      <c r="AE50" s="14">
        <v>0.0</v>
      </c>
      <c r="AF50" s="14">
        <v>0.0</v>
      </c>
      <c r="AG50" s="14">
        <v>0.0</v>
      </c>
      <c r="AH50" s="14">
        <v>0.0</v>
      </c>
      <c r="AI50" s="14">
        <v>1.0</v>
      </c>
      <c r="AJ50" s="14">
        <v>0.0</v>
      </c>
      <c r="AK50" s="14">
        <v>0.0</v>
      </c>
      <c r="AL50" s="11" t="str">
        <f t="shared" si="4"/>
        <v>N/A,</v>
      </c>
      <c r="AM50" s="15">
        <v>0.0</v>
      </c>
      <c r="AN50" s="15">
        <v>0.0</v>
      </c>
      <c r="AO50" s="15">
        <v>0.0</v>
      </c>
      <c r="AP50" s="15">
        <v>0.0</v>
      </c>
      <c r="AQ50" s="15">
        <v>0.0</v>
      </c>
      <c r="AR50" s="15">
        <v>0.0</v>
      </c>
      <c r="AS50" s="15">
        <v>1.0</v>
      </c>
      <c r="AT50" s="11" t="str">
        <f t="shared" si="5"/>
        <v>Desconhecido,</v>
      </c>
      <c r="AU50" s="13">
        <v>0.0</v>
      </c>
      <c r="AV50" s="13">
        <v>0.0</v>
      </c>
      <c r="AW50" s="13">
        <v>0.0</v>
      </c>
      <c r="AX50" s="13">
        <v>0.0</v>
      </c>
      <c r="AY50" s="13">
        <v>0.0</v>
      </c>
      <c r="AZ50" s="13">
        <v>0.0</v>
      </c>
      <c r="BA50" s="13">
        <v>0.0</v>
      </c>
      <c r="BB50" s="13">
        <v>0.0</v>
      </c>
      <c r="BC50" s="13">
        <v>0.0</v>
      </c>
      <c r="BD50" s="13">
        <v>1.0</v>
      </c>
      <c r="BE50" s="11" t="s">
        <v>70</v>
      </c>
      <c r="BF50" s="11" t="s">
        <v>70</v>
      </c>
      <c r="BG50" s="26">
        <f t="shared" si="10"/>
        <v>2018</v>
      </c>
      <c r="BH50" s="8">
        <f t="shared" si="11"/>
        <v>1</v>
      </c>
      <c r="BI50" s="16">
        <v>2.0</v>
      </c>
      <c r="BJ50" s="16" t="str">
        <f>VLOOKUP(BI50,setup!$A$2:$B$6,2,FALSE)</f>
        <v>Download da loja</v>
      </c>
      <c r="BK50" s="16">
        <v>1.0</v>
      </c>
      <c r="BL50" s="16" t="str">
        <f>VLOOKUP(BK50,setup!$D$2:$E$6,2,FALSE)</f>
        <v>Aplicativo</v>
      </c>
    </row>
    <row r="51">
      <c r="A51" s="27">
        <v>43537.0</v>
      </c>
      <c r="B51" s="18" t="s">
        <v>347</v>
      </c>
      <c r="C51" s="20" t="s">
        <v>97</v>
      </c>
      <c r="D51" s="20" t="s">
        <v>348</v>
      </c>
      <c r="E51" s="28" t="s">
        <v>349</v>
      </c>
      <c r="F51" s="20" t="s">
        <v>350</v>
      </c>
      <c r="G51" s="20" t="s">
        <v>346</v>
      </c>
      <c r="H51" s="20" t="s">
        <v>161</v>
      </c>
      <c r="I51" s="20" t="str">
        <f t="shared" si="1"/>
        <v>Aplicitivos Terceiros,</v>
      </c>
      <c r="J51" s="12">
        <v>0.0</v>
      </c>
      <c r="K51" s="12">
        <v>0.0</v>
      </c>
      <c r="L51" s="12">
        <v>1.0</v>
      </c>
      <c r="M51" s="12">
        <v>0.0</v>
      </c>
      <c r="N51" s="12">
        <v>0.0</v>
      </c>
      <c r="O51" s="12">
        <v>0.0</v>
      </c>
      <c r="P51" s="12">
        <v>0.0</v>
      </c>
      <c r="Q51" s="20" t="str">
        <f t="shared" si="2"/>
        <v>Inserção Pré-assinatura,</v>
      </c>
      <c r="R51" s="13">
        <v>0.0</v>
      </c>
      <c r="S51" s="13">
        <v>1.0</v>
      </c>
      <c r="T51" s="13">
        <v>0.0</v>
      </c>
      <c r="U51" s="13">
        <v>0.0</v>
      </c>
      <c r="V51" s="13">
        <v>0.0</v>
      </c>
      <c r="W51" s="13">
        <v>0.0</v>
      </c>
      <c r="X51" s="13">
        <v>0.0</v>
      </c>
      <c r="Y51" s="20" t="str">
        <f t="shared" si="3"/>
        <v>Loja de aplicativos proprietários,Software de desenvolvimento,</v>
      </c>
      <c r="Z51" s="14">
        <v>0.0</v>
      </c>
      <c r="AA51" s="14">
        <v>0.0</v>
      </c>
      <c r="AB51" s="14">
        <v>1.0</v>
      </c>
      <c r="AC51" s="14">
        <v>0.0</v>
      </c>
      <c r="AD51" s="14">
        <v>0.0</v>
      </c>
      <c r="AE51" s="14">
        <v>0.0</v>
      </c>
      <c r="AF51" s="14">
        <v>0.0</v>
      </c>
      <c r="AG51" s="14">
        <v>0.0</v>
      </c>
      <c r="AH51" s="14">
        <v>0.0</v>
      </c>
      <c r="AI51" s="14">
        <v>1.0</v>
      </c>
      <c r="AJ51" s="14">
        <v>0.0</v>
      </c>
      <c r="AK51" s="14">
        <v>0.0</v>
      </c>
      <c r="AL51" s="20" t="str">
        <f t="shared" si="4"/>
        <v>N/A,</v>
      </c>
      <c r="AM51" s="15">
        <v>0.0</v>
      </c>
      <c r="AN51" s="15">
        <v>0.0</v>
      </c>
      <c r="AO51" s="15">
        <v>0.0</v>
      </c>
      <c r="AP51" s="15">
        <v>0.0</v>
      </c>
      <c r="AQ51" s="15">
        <v>0.0</v>
      </c>
      <c r="AR51" s="15">
        <v>0.0</v>
      </c>
      <c r="AS51" s="15">
        <v>1.0</v>
      </c>
      <c r="AT51" s="20" t="str">
        <f t="shared" si="5"/>
        <v>Extração de dados,Execução / download de comando remoto,Adware,</v>
      </c>
      <c r="AU51" s="13">
        <v>1.0</v>
      </c>
      <c r="AV51" s="13">
        <v>0.0</v>
      </c>
      <c r="AW51" s="13">
        <v>0.0</v>
      </c>
      <c r="AX51" s="13">
        <v>0.0</v>
      </c>
      <c r="AY51" s="13">
        <v>1.0</v>
      </c>
      <c r="AZ51" s="13">
        <v>1.0</v>
      </c>
      <c r="BA51" s="13">
        <v>0.0</v>
      </c>
      <c r="BB51" s="13">
        <v>0.0</v>
      </c>
      <c r="BC51" s="13">
        <v>0.0</v>
      </c>
      <c r="BD51" s="13">
        <v>0.0</v>
      </c>
      <c r="BE51" s="20" t="s">
        <v>337</v>
      </c>
      <c r="BF51" s="20" t="s">
        <v>138</v>
      </c>
      <c r="BG51" s="22">
        <f t="shared" si="10"/>
        <v>2019</v>
      </c>
      <c r="BH51" s="18">
        <f t="shared" si="11"/>
        <v>1</v>
      </c>
      <c r="BI51" s="23">
        <v>2.0</v>
      </c>
      <c r="BJ51" s="23" t="str">
        <f>VLOOKUP(BI51,setup!$A$2:$B$6,2,FALSE)</f>
        <v>Download da loja</v>
      </c>
      <c r="BK51" s="23">
        <v>1.0</v>
      </c>
      <c r="BL51" s="23" t="str">
        <f>VLOOKUP(BK51,setup!$D$2:$E$6,2,FALSE)</f>
        <v>Aplicativo</v>
      </c>
    </row>
    <row r="52">
      <c r="A52" s="7">
        <v>43187.0</v>
      </c>
      <c r="B52" s="8" t="s">
        <v>351</v>
      </c>
      <c r="C52" s="11" t="s">
        <v>64</v>
      </c>
      <c r="D52" s="11" t="s">
        <v>352</v>
      </c>
      <c r="E52" s="10" t="s">
        <v>353</v>
      </c>
      <c r="F52" s="11" t="s">
        <v>354</v>
      </c>
      <c r="G52" s="11" t="s">
        <v>355</v>
      </c>
      <c r="H52" s="11" t="s">
        <v>356</v>
      </c>
      <c r="I52" s="11" t="str">
        <f t="shared" si="1"/>
        <v>Aplicitivos Terceiros,</v>
      </c>
      <c r="J52" s="12">
        <v>0.0</v>
      </c>
      <c r="K52" s="12">
        <v>0.0</v>
      </c>
      <c r="L52" s="12">
        <v>1.0</v>
      </c>
      <c r="M52" s="12">
        <v>0.0</v>
      </c>
      <c r="N52" s="12">
        <v>0.0</v>
      </c>
      <c r="O52" s="12">
        <v>0.0</v>
      </c>
      <c r="P52" s="12">
        <v>0.0</v>
      </c>
      <c r="Q52" s="11" t="str">
        <f t="shared" si="2"/>
        <v>Método desconhecido,</v>
      </c>
      <c r="R52" s="13">
        <v>0.0</v>
      </c>
      <c r="S52" s="13">
        <v>0.0</v>
      </c>
      <c r="T52" s="13">
        <v>0.0</v>
      </c>
      <c r="U52" s="13">
        <v>0.0</v>
      </c>
      <c r="V52" s="13">
        <v>0.0</v>
      </c>
      <c r="W52" s="13">
        <v>0.0</v>
      </c>
      <c r="X52" s="13">
        <v>1.0</v>
      </c>
      <c r="Y52" s="11" t="str">
        <f t="shared" si="3"/>
        <v>Provedor de serviços de cadeia de suprimentos,</v>
      </c>
      <c r="Z52" s="14">
        <v>0.0</v>
      </c>
      <c r="AA52" s="14">
        <v>0.0</v>
      </c>
      <c r="AB52" s="14">
        <v>0.0</v>
      </c>
      <c r="AC52" s="14">
        <v>0.0</v>
      </c>
      <c r="AD52" s="14">
        <v>0.0</v>
      </c>
      <c r="AE52" s="14">
        <v>0.0</v>
      </c>
      <c r="AF52" s="14">
        <v>0.0</v>
      </c>
      <c r="AG52" s="14">
        <v>0.0</v>
      </c>
      <c r="AH52" s="14">
        <v>0.0</v>
      </c>
      <c r="AI52" s="14">
        <v>0.0</v>
      </c>
      <c r="AJ52" s="14">
        <v>1.0</v>
      </c>
      <c r="AK52" s="14">
        <v>0.0</v>
      </c>
      <c r="AL52" s="11" t="str">
        <f t="shared" si="4"/>
        <v>Roubo de credencial,</v>
      </c>
      <c r="AM52" s="15">
        <v>1.0</v>
      </c>
      <c r="AN52" s="15">
        <v>0.0</v>
      </c>
      <c r="AO52" s="15">
        <v>0.0</v>
      </c>
      <c r="AP52" s="15">
        <v>0.0</v>
      </c>
      <c r="AQ52" s="15">
        <v>0.0</v>
      </c>
      <c r="AR52" s="15">
        <v>0.0</v>
      </c>
      <c r="AS52" s="15">
        <v>0.0</v>
      </c>
      <c r="AT52" s="11" t="str">
        <f t="shared" si="5"/>
        <v>Extração de dados,Danos nos dados,</v>
      </c>
      <c r="AU52" s="13">
        <v>1.0</v>
      </c>
      <c r="AV52" s="13">
        <v>0.0</v>
      </c>
      <c r="AW52" s="13">
        <v>0.0</v>
      </c>
      <c r="AX52" s="13">
        <v>0.0</v>
      </c>
      <c r="AY52" s="13">
        <v>0.0</v>
      </c>
      <c r="AZ52" s="13">
        <v>0.0</v>
      </c>
      <c r="BA52" s="13">
        <v>0.0</v>
      </c>
      <c r="BB52" s="13">
        <v>0.0</v>
      </c>
      <c r="BC52" s="13">
        <v>1.0</v>
      </c>
      <c r="BD52" s="13">
        <v>0.0</v>
      </c>
      <c r="BE52" s="11" t="s">
        <v>70</v>
      </c>
      <c r="BF52" s="11" t="s">
        <v>44</v>
      </c>
      <c r="BG52" s="26">
        <f t="shared" si="10"/>
        <v>2018</v>
      </c>
      <c r="BH52" s="8">
        <f t="shared" si="11"/>
        <v>1</v>
      </c>
      <c r="BI52" s="16">
        <v>3.0</v>
      </c>
      <c r="BJ52" s="16" t="str">
        <f>VLOOKUP(BI52,setup!$A$2:$B$6,2,FALSE)</f>
        <v>Conexão de rede</v>
      </c>
      <c r="BK52" s="16">
        <v>1.0</v>
      </c>
      <c r="BL52" s="16" t="str">
        <f>VLOOKUP(BK52,setup!$D$2:$E$6,2,FALSE)</f>
        <v>Aplicativo</v>
      </c>
    </row>
    <row r="53">
      <c r="A53" s="17">
        <v>41593.0</v>
      </c>
      <c r="B53" s="18" t="s">
        <v>357</v>
      </c>
      <c r="C53" s="19" t="s">
        <v>97</v>
      </c>
      <c r="D53" s="20" t="s">
        <v>358</v>
      </c>
      <c r="E53" s="28" t="s">
        <v>359</v>
      </c>
      <c r="F53" s="20" t="s">
        <v>360</v>
      </c>
      <c r="G53" s="20" t="s">
        <v>361</v>
      </c>
      <c r="H53" s="20" t="s">
        <v>362</v>
      </c>
      <c r="I53" s="20" t="str">
        <f t="shared" si="1"/>
        <v>Aplicitivos Terceiros,</v>
      </c>
      <c r="J53" s="12">
        <v>0.0</v>
      </c>
      <c r="K53" s="12">
        <v>0.0</v>
      </c>
      <c r="L53" s="12">
        <v>1.0</v>
      </c>
      <c r="M53" s="12">
        <v>0.0</v>
      </c>
      <c r="N53" s="12">
        <v>0.0</v>
      </c>
      <c r="O53" s="12">
        <v>0.0</v>
      </c>
      <c r="P53" s="12">
        <v>0.0</v>
      </c>
      <c r="Q53" s="20" t="str">
        <f t="shared" si="2"/>
        <v>Acesso a conta,</v>
      </c>
      <c r="R53" s="13">
        <v>0.0</v>
      </c>
      <c r="S53" s="13">
        <v>0.0</v>
      </c>
      <c r="T53" s="13">
        <v>0.0</v>
      </c>
      <c r="U53" s="13">
        <v>1.0</v>
      </c>
      <c r="V53" s="13">
        <v>0.0</v>
      </c>
      <c r="W53" s="13">
        <v>0.0</v>
      </c>
      <c r="X53" s="13">
        <v>0.0</v>
      </c>
      <c r="Y53" s="20" t="str">
        <f t="shared" si="3"/>
        <v>Provedor de serviços de cadeia de suprimentos,</v>
      </c>
      <c r="Z53" s="14">
        <v>0.0</v>
      </c>
      <c r="AA53" s="14">
        <v>0.0</v>
      </c>
      <c r="AB53" s="14">
        <v>0.0</v>
      </c>
      <c r="AC53" s="14">
        <v>0.0</v>
      </c>
      <c r="AD53" s="14">
        <v>0.0</v>
      </c>
      <c r="AE53" s="14">
        <v>0.0</v>
      </c>
      <c r="AF53" s="14">
        <v>0.0</v>
      </c>
      <c r="AG53" s="14">
        <v>0.0</v>
      </c>
      <c r="AH53" s="14">
        <v>0.0</v>
      </c>
      <c r="AI53" s="14">
        <v>0.0</v>
      </c>
      <c r="AJ53" s="14">
        <v>1.0</v>
      </c>
      <c r="AK53" s="14">
        <v>0.0</v>
      </c>
      <c r="AL53" s="20" t="str">
        <f t="shared" si="4"/>
        <v>N/A,</v>
      </c>
      <c r="AM53" s="15">
        <v>0.0</v>
      </c>
      <c r="AN53" s="15">
        <v>0.0</v>
      </c>
      <c r="AO53" s="15">
        <v>0.0</v>
      </c>
      <c r="AP53" s="15">
        <v>0.0</v>
      </c>
      <c r="AQ53" s="15">
        <v>0.0</v>
      </c>
      <c r="AR53" s="15">
        <v>0.0</v>
      </c>
      <c r="AS53" s="15">
        <v>1.0</v>
      </c>
      <c r="AT53" s="20" t="str">
        <f t="shared" si="5"/>
        <v>Extração de dados,</v>
      </c>
      <c r="AU53" s="13">
        <v>1.0</v>
      </c>
      <c r="AV53" s="13">
        <v>0.0</v>
      </c>
      <c r="AW53" s="13">
        <v>0.0</v>
      </c>
      <c r="AX53" s="13">
        <v>0.0</v>
      </c>
      <c r="AY53" s="13">
        <v>0.0</v>
      </c>
      <c r="AZ53" s="13">
        <v>0.0</v>
      </c>
      <c r="BA53" s="13">
        <v>0.0</v>
      </c>
      <c r="BB53" s="13">
        <v>0.0</v>
      </c>
      <c r="BC53" s="13">
        <v>0.0</v>
      </c>
      <c r="BD53" s="13">
        <v>0.0</v>
      </c>
      <c r="BE53" s="20" t="s">
        <v>70</v>
      </c>
      <c r="BF53" s="20" t="s">
        <v>70</v>
      </c>
      <c r="BG53" s="22">
        <f t="shared" si="10"/>
        <v>2013</v>
      </c>
      <c r="BH53" s="18">
        <f t="shared" si="11"/>
        <v>1</v>
      </c>
      <c r="BI53" s="23">
        <v>1.0</v>
      </c>
      <c r="BJ53" s="23" t="str">
        <f>VLOOKUP(BI53,setup!$A$2:$B$6,2,FALSE)</f>
        <v>Componentes do produto</v>
      </c>
      <c r="BK53" s="23">
        <v>3.0</v>
      </c>
      <c r="BL53" s="23" t="str">
        <f>VLOOKUP(BK53,setup!$D$2:$E$6,2,FALSE)</f>
        <v>OS</v>
      </c>
    </row>
    <row r="54">
      <c r="A54" s="7">
        <v>41996.0</v>
      </c>
      <c r="B54" s="8" t="s">
        <v>363</v>
      </c>
      <c r="C54" s="11" t="s">
        <v>64</v>
      </c>
      <c r="D54" s="11" t="s">
        <v>364</v>
      </c>
      <c r="E54" s="10" t="s">
        <v>365</v>
      </c>
      <c r="F54" s="11" t="s">
        <v>366</v>
      </c>
      <c r="G54" s="11" t="s">
        <v>366</v>
      </c>
      <c r="H54" s="11" t="s">
        <v>83</v>
      </c>
      <c r="I54" s="11" t="str">
        <f t="shared" si="1"/>
        <v>Aplicitivos Terceiros,</v>
      </c>
      <c r="J54" s="12">
        <v>0.0</v>
      </c>
      <c r="K54" s="12">
        <v>0.0</v>
      </c>
      <c r="L54" s="12">
        <v>1.0</v>
      </c>
      <c r="M54" s="12">
        <v>0.0</v>
      </c>
      <c r="N54" s="12">
        <v>0.0</v>
      </c>
      <c r="O54" s="12">
        <v>0.0</v>
      </c>
      <c r="P54" s="12">
        <v>0.0</v>
      </c>
      <c r="Q54" s="11" t="str">
        <f t="shared" si="2"/>
        <v>Método desconhecido,</v>
      </c>
      <c r="R54" s="13">
        <v>0.0</v>
      </c>
      <c r="S54" s="13">
        <v>0.0</v>
      </c>
      <c r="T54" s="13">
        <v>0.0</v>
      </c>
      <c r="U54" s="13">
        <v>0.0</v>
      </c>
      <c r="V54" s="13">
        <v>0.0</v>
      </c>
      <c r="W54" s="13">
        <v>0.0</v>
      </c>
      <c r="X54" s="13">
        <v>1.0</v>
      </c>
      <c r="Y54" s="11" t="str">
        <f t="shared" si="3"/>
        <v>Provedor de serviços de cadeia de suprimentos,</v>
      </c>
      <c r="Z54" s="14">
        <v>0.0</v>
      </c>
      <c r="AA54" s="14">
        <v>0.0</v>
      </c>
      <c r="AB54" s="14">
        <v>0.0</v>
      </c>
      <c r="AC54" s="14">
        <v>0.0</v>
      </c>
      <c r="AD54" s="14">
        <v>0.0</v>
      </c>
      <c r="AE54" s="14">
        <v>0.0</v>
      </c>
      <c r="AF54" s="14">
        <v>0.0</v>
      </c>
      <c r="AG54" s="14">
        <v>0.0</v>
      </c>
      <c r="AH54" s="14">
        <v>0.0</v>
      </c>
      <c r="AI54" s="14">
        <v>0.0</v>
      </c>
      <c r="AJ54" s="14">
        <v>1.0</v>
      </c>
      <c r="AK54" s="14">
        <v>0.0</v>
      </c>
      <c r="AL54" s="11" t="str">
        <f t="shared" si="4"/>
        <v>Injeção de código,</v>
      </c>
      <c r="AM54" s="15">
        <v>0.0</v>
      </c>
      <c r="AN54" s="15">
        <v>0.0</v>
      </c>
      <c r="AO54" s="15">
        <v>0.0</v>
      </c>
      <c r="AP54" s="15">
        <v>0.0</v>
      </c>
      <c r="AQ54" s="15">
        <v>0.0</v>
      </c>
      <c r="AR54" s="15">
        <v>1.0</v>
      </c>
      <c r="AS54" s="15">
        <v>0.0</v>
      </c>
      <c r="AT54" s="11" t="str">
        <f t="shared" si="5"/>
        <v>Desconhecido,</v>
      </c>
      <c r="AU54" s="13">
        <v>0.0</v>
      </c>
      <c r="AV54" s="13">
        <v>0.0</v>
      </c>
      <c r="AW54" s="13">
        <v>0.0</v>
      </c>
      <c r="AX54" s="13">
        <v>0.0</v>
      </c>
      <c r="AY54" s="13">
        <v>0.0</v>
      </c>
      <c r="AZ54" s="13">
        <v>0.0</v>
      </c>
      <c r="BA54" s="13">
        <v>0.0</v>
      </c>
      <c r="BB54" s="13">
        <v>0.0</v>
      </c>
      <c r="BC54" s="13">
        <v>0.0</v>
      </c>
      <c r="BD54" s="13">
        <v>1.0</v>
      </c>
      <c r="BE54" s="11" t="s">
        <v>44</v>
      </c>
      <c r="BF54" s="11" t="s">
        <v>44</v>
      </c>
      <c r="BG54" s="26">
        <f t="shared" si="10"/>
        <v>2014</v>
      </c>
      <c r="BH54" s="8">
        <f t="shared" si="11"/>
        <v>1</v>
      </c>
      <c r="BI54" s="16">
        <v>3.0</v>
      </c>
      <c r="BJ54" s="16" t="str">
        <f>VLOOKUP(BI54,setup!$A$2:$B$6,2,FALSE)</f>
        <v>Conexão de rede</v>
      </c>
      <c r="BK54" s="16">
        <v>1.0</v>
      </c>
      <c r="BL54" s="16" t="str">
        <f>VLOOKUP(BK54,setup!$D$2:$E$6,2,FALSE)</f>
        <v>Aplicativo</v>
      </c>
    </row>
    <row r="55">
      <c r="A55" s="27">
        <v>43581.0</v>
      </c>
      <c r="B55" s="18" t="s">
        <v>367</v>
      </c>
      <c r="C55" s="20" t="s">
        <v>64</v>
      </c>
      <c r="D55" s="20" t="s">
        <v>368</v>
      </c>
      <c r="E55" s="28" t="s">
        <v>369</v>
      </c>
      <c r="F55" s="20" t="s">
        <v>367</v>
      </c>
      <c r="G55" s="20" t="s">
        <v>370</v>
      </c>
      <c r="H55" s="20" t="s">
        <v>371</v>
      </c>
      <c r="I55" s="20" t="str">
        <f t="shared" si="1"/>
        <v>Aplicitivos Terceiros,</v>
      </c>
      <c r="J55" s="12">
        <v>0.0</v>
      </c>
      <c r="K55" s="12">
        <v>0.0</v>
      </c>
      <c r="L55" s="12">
        <v>1.0</v>
      </c>
      <c r="M55" s="12">
        <v>0.0</v>
      </c>
      <c r="N55" s="12">
        <v>0.0</v>
      </c>
      <c r="O55" s="12">
        <v>0.0</v>
      </c>
      <c r="P55" s="12">
        <v>0.0</v>
      </c>
      <c r="Q55" s="20" t="str">
        <f t="shared" si="2"/>
        <v>Exploração de Senha padrão,</v>
      </c>
      <c r="R55" s="13">
        <v>0.0</v>
      </c>
      <c r="S55" s="13">
        <v>0.0</v>
      </c>
      <c r="T55" s="13">
        <v>1.0</v>
      </c>
      <c r="U55" s="13">
        <v>0.0</v>
      </c>
      <c r="V55" s="13">
        <v>0.0</v>
      </c>
      <c r="W55" s="13">
        <v>0.0</v>
      </c>
      <c r="X55" s="13">
        <v>0.0</v>
      </c>
      <c r="Y55" s="20" t="str">
        <f t="shared" si="3"/>
        <v>Provedor de serviços de cadeia de suprimentos,</v>
      </c>
      <c r="Z55" s="14">
        <v>0.0</v>
      </c>
      <c r="AA55" s="14">
        <v>0.0</v>
      </c>
      <c r="AB55" s="14">
        <v>0.0</v>
      </c>
      <c r="AC55" s="14">
        <v>0.0</v>
      </c>
      <c r="AD55" s="14">
        <v>0.0</v>
      </c>
      <c r="AE55" s="14">
        <v>0.0</v>
      </c>
      <c r="AF55" s="14">
        <v>0.0</v>
      </c>
      <c r="AG55" s="14">
        <v>0.0</v>
      </c>
      <c r="AH55" s="14">
        <v>0.0</v>
      </c>
      <c r="AI55" s="14">
        <v>0.0</v>
      </c>
      <c r="AJ55" s="14">
        <v>1.0</v>
      </c>
      <c r="AK55" s="14">
        <v>0.0</v>
      </c>
      <c r="AL55" s="20" t="str">
        <f t="shared" si="4"/>
        <v>Roubo de credencial,Roubo de certificado,Senha padrão,</v>
      </c>
      <c r="AM55" s="15">
        <v>1.0</v>
      </c>
      <c r="AN55" s="15">
        <v>1.0</v>
      </c>
      <c r="AO55" s="15">
        <v>0.0</v>
      </c>
      <c r="AP55" s="15">
        <v>0.0</v>
      </c>
      <c r="AQ55" s="15">
        <v>1.0</v>
      </c>
      <c r="AR55" s="15">
        <v>0.0</v>
      </c>
      <c r="AS55" s="15">
        <v>0.0</v>
      </c>
      <c r="AT55" s="20" t="str">
        <f t="shared" si="5"/>
        <v>Extração de dados,Backdoor,</v>
      </c>
      <c r="AU55" s="13">
        <v>1.0</v>
      </c>
      <c r="AV55" s="13">
        <v>0.0</v>
      </c>
      <c r="AW55" s="13">
        <v>1.0</v>
      </c>
      <c r="AX55" s="13">
        <v>0.0</v>
      </c>
      <c r="AY55" s="13">
        <v>0.0</v>
      </c>
      <c r="AZ55" s="13">
        <v>0.0</v>
      </c>
      <c r="BA55" s="13">
        <v>0.0</v>
      </c>
      <c r="BB55" s="13">
        <v>0.0</v>
      </c>
      <c r="BC55" s="13">
        <v>0.0</v>
      </c>
      <c r="BD55" s="13">
        <v>0.0</v>
      </c>
      <c r="BE55" s="20" t="s">
        <v>44</v>
      </c>
      <c r="BF55" s="20" t="s">
        <v>44</v>
      </c>
      <c r="BG55" s="22">
        <f t="shared" si="10"/>
        <v>2019</v>
      </c>
      <c r="BH55" s="18">
        <f t="shared" si="11"/>
        <v>1</v>
      </c>
      <c r="BI55" s="23">
        <v>3.0</v>
      </c>
      <c r="BJ55" s="23" t="str">
        <f>VLOOKUP(BI55,setup!$A$2:$B$6,2,FALSE)</f>
        <v>Conexão de rede</v>
      </c>
      <c r="BK55" s="23">
        <v>1.0</v>
      </c>
      <c r="BL55" s="23" t="str">
        <f>VLOOKUP(BK55,setup!$D$2:$E$6,2,FALSE)</f>
        <v>Aplicativo</v>
      </c>
    </row>
    <row r="56">
      <c r="A56" s="24">
        <v>42055.0</v>
      </c>
      <c r="B56" s="8" t="s">
        <v>372</v>
      </c>
      <c r="C56" s="11" t="s">
        <v>64</v>
      </c>
      <c r="D56" s="11" t="s">
        <v>373</v>
      </c>
      <c r="E56" s="25" t="s">
        <v>374</v>
      </c>
      <c r="F56" s="11" t="s">
        <v>372</v>
      </c>
      <c r="G56" s="11" t="s">
        <v>375</v>
      </c>
      <c r="H56" s="11" t="s">
        <v>376</v>
      </c>
      <c r="I56" s="11" t="str">
        <f t="shared" si="1"/>
        <v>Aplicitivos Terceiros,</v>
      </c>
      <c r="J56" s="12">
        <v>0.0</v>
      </c>
      <c r="K56" s="12">
        <v>0.0</v>
      </c>
      <c r="L56" s="12">
        <v>1.0</v>
      </c>
      <c r="M56" s="12">
        <v>0.0</v>
      </c>
      <c r="N56" s="12">
        <v>0.0</v>
      </c>
      <c r="O56" s="12">
        <v>0.0</v>
      </c>
      <c r="P56" s="12">
        <v>0.0</v>
      </c>
      <c r="Q56" s="11" t="str">
        <f t="shared" si="2"/>
        <v>Método desconhecido,</v>
      </c>
      <c r="R56" s="13">
        <v>0.0</v>
      </c>
      <c r="S56" s="13">
        <v>0.0</v>
      </c>
      <c r="T56" s="13">
        <v>0.0</v>
      </c>
      <c r="U56" s="13">
        <v>0.0</v>
      </c>
      <c r="V56" s="13">
        <v>0.0</v>
      </c>
      <c r="W56" s="13">
        <v>0.0</v>
      </c>
      <c r="X56" s="13">
        <v>1.0</v>
      </c>
      <c r="Y56" s="11" t="str">
        <f t="shared" si="3"/>
        <v>Provedor de serviços de cadeia de suprimentos,</v>
      </c>
      <c r="Z56" s="14">
        <v>0.0</v>
      </c>
      <c r="AA56" s="14">
        <v>0.0</v>
      </c>
      <c r="AB56" s="14">
        <v>0.0</v>
      </c>
      <c r="AC56" s="14">
        <v>0.0</v>
      </c>
      <c r="AD56" s="14">
        <v>0.0</v>
      </c>
      <c r="AE56" s="14">
        <v>0.0</v>
      </c>
      <c r="AF56" s="14">
        <v>0.0</v>
      </c>
      <c r="AG56" s="14">
        <v>0.0</v>
      </c>
      <c r="AH56" s="14">
        <v>0.0</v>
      </c>
      <c r="AI56" s="14">
        <v>0.0</v>
      </c>
      <c r="AJ56" s="14">
        <v>1.0</v>
      </c>
      <c r="AK56" s="14">
        <v>0.0</v>
      </c>
      <c r="AL56" s="11" t="str">
        <f t="shared" si="4"/>
        <v>Roubo de credencial,</v>
      </c>
      <c r="AM56" s="15">
        <v>1.0</v>
      </c>
      <c r="AN56" s="15">
        <v>0.0</v>
      </c>
      <c r="AO56" s="15">
        <v>0.0</v>
      </c>
      <c r="AP56" s="15">
        <v>0.0</v>
      </c>
      <c r="AQ56" s="15">
        <v>0.0</v>
      </c>
      <c r="AR56" s="15">
        <v>0.0</v>
      </c>
      <c r="AS56" s="15">
        <v>0.0</v>
      </c>
      <c r="AT56" s="11" t="str">
        <f t="shared" si="5"/>
        <v>Extração de dados,</v>
      </c>
      <c r="AU56" s="13">
        <v>1.0</v>
      </c>
      <c r="AV56" s="13">
        <v>0.0</v>
      </c>
      <c r="AW56" s="13">
        <v>0.0</v>
      </c>
      <c r="AX56" s="13">
        <v>0.0</v>
      </c>
      <c r="AY56" s="13">
        <v>0.0</v>
      </c>
      <c r="AZ56" s="13">
        <v>0.0</v>
      </c>
      <c r="BA56" s="13">
        <v>0.0</v>
      </c>
      <c r="BB56" s="13">
        <v>0.0</v>
      </c>
      <c r="BC56" s="13">
        <v>0.0</v>
      </c>
      <c r="BD56" s="13">
        <v>0.0</v>
      </c>
      <c r="BE56" s="11" t="s">
        <v>44</v>
      </c>
      <c r="BF56" s="11" t="s">
        <v>44</v>
      </c>
      <c r="BG56" s="26">
        <f t="shared" si="10"/>
        <v>2015</v>
      </c>
      <c r="BH56" s="8">
        <f t="shared" si="11"/>
        <v>1</v>
      </c>
      <c r="BI56" s="16">
        <v>3.0</v>
      </c>
      <c r="BJ56" s="16" t="str">
        <f>VLOOKUP(BI56,setup!$A$2:$B$6,2,FALSE)</f>
        <v>Conexão de rede</v>
      </c>
      <c r="BK56" s="16">
        <v>1.0</v>
      </c>
      <c r="BL56" s="16" t="str">
        <f>VLOOKUP(BK56,setup!$D$2:$E$6,2,FALSE)</f>
        <v>Aplicativo</v>
      </c>
    </row>
    <row r="57">
      <c r="A57" s="27">
        <v>43922.0</v>
      </c>
      <c r="B57" s="18" t="s">
        <v>377</v>
      </c>
      <c r="C57" s="19" t="s">
        <v>97</v>
      </c>
      <c r="D57" s="18" t="s">
        <v>378</v>
      </c>
      <c r="E57" s="29" t="s">
        <v>379</v>
      </c>
      <c r="F57" s="20" t="s">
        <v>380</v>
      </c>
      <c r="G57" s="20" t="s">
        <v>381</v>
      </c>
      <c r="H57" s="20" t="s">
        <v>382</v>
      </c>
      <c r="I57" s="20" t="str">
        <f t="shared" si="1"/>
        <v>Aplicitivos Terceiros,</v>
      </c>
      <c r="J57" s="12">
        <v>0.0</v>
      </c>
      <c r="K57" s="12">
        <v>0.0</v>
      </c>
      <c r="L57" s="12">
        <v>1.0</v>
      </c>
      <c r="M57" s="12">
        <v>0.0</v>
      </c>
      <c r="N57" s="12">
        <v>0.0</v>
      </c>
      <c r="O57" s="12">
        <v>0.0</v>
      </c>
      <c r="P57" s="12">
        <v>0.0</v>
      </c>
      <c r="Q57" s="20" t="str">
        <f t="shared" si="2"/>
        <v>Auto-assinado/Nenhuma,</v>
      </c>
      <c r="R57" s="13">
        <v>0.0</v>
      </c>
      <c r="S57" s="13">
        <v>0.0</v>
      </c>
      <c r="T57" s="13">
        <v>0.0</v>
      </c>
      <c r="U57" s="13">
        <v>0.0</v>
      </c>
      <c r="V57" s="13">
        <v>1.0</v>
      </c>
      <c r="W57" s="13">
        <v>0.0</v>
      </c>
      <c r="X57" s="13">
        <v>0.0</v>
      </c>
      <c r="Y57" s="20" t="str">
        <f t="shared" si="3"/>
        <v>Provedor de serviços de cadeia de suprimentos,</v>
      </c>
      <c r="Z57" s="14">
        <v>0.0</v>
      </c>
      <c r="AA57" s="14">
        <v>0.0</v>
      </c>
      <c r="AB57" s="14">
        <v>0.0</v>
      </c>
      <c r="AC57" s="14">
        <v>0.0</v>
      </c>
      <c r="AD57" s="14">
        <v>0.0</v>
      </c>
      <c r="AE57" s="14">
        <v>0.0</v>
      </c>
      <c r="AF57" s="14">
        <v>0.0</v>
      </c>
      <c r="AG57" s="14">
        <v>0.0</v>
      </c>
      <c r="AH57" s="14">
        <v>0.0</v>
      </c>
      <c r="AI57" s="14">
        <v>0.0</v>
      </c>
      <c r="AJ57" s="14">
        <v>1.0</v>
      </c>
      <c r="AK57" s="14">
        <v>0.0</v>
      </c>
      <c r="AL57" s="20" t="str">
        <f t="shared" si="4"/>
        <v>N/A,</v>
      </c>
      <c r="AM57" s="15">
        <v>0.0</v>
      </c>
      <c r="AN57" s="15">
        <v>0.0</v>
      </c>
      <c r="AO57" s="15">
        <v>0.0</v>
      </c>
      <c r="AP57" s="15">
        <v>0.0</v>
      </c>
      <c r="AQ57" s="15">
        <v>0.0</v>
      </c>
      <c r="AR57" s="15">
        <v>0.0</v>
      </c>
      <c r="AS57" s="15">
        <v>1.0</v>
      </c>
      <c r="AT57" s="20" t="str">
        <f t="shared" si="5"/>
        <v>Extração de dados,Backdoor,Execução / download de comando remoto,</v>
      </c>
      <c r="AU57" s="13">
        <v>1.0</v>
      </c>
      <c r="AV57" s="13">
        <v>0.0</v>
      </c>
      <c r="AW57" s="13">
        <v>1.0</v>
      </c>
      <c r="AX57" s="13">
        <v>0.0</v>
      </c>
      <c r="AY57" s="13">
        <v>1.0</v>
      </c>
      <c r="AZ57" s="13">
        <v>0.0</v>
      </c>
      <c r="BA57" s="13">
        <v>0.0</v>
      </c>
      <c r="BB57" s="13">
        <v>0.0</v>
      </c>
      <c r="BC57" s="13">
        <v>0.0</v>
      </c>
      <c r="BD57" s="13">
        <v>0.0</v>
      </c>
      <c r="BE57" s="20" t="s">
        <v>70</v>
      </c>
      <c r="BF57" s="20" t="s">
        <v>71</v>
      </c>
      <c r="BG57" s="23">
        <v>2020.0</v>
      </c>
      <c r="BH57" s="18">
        <f t="shared" si="11"/>
        <v>1</v>
      </c>
      <c r="BI57" s="23">
        <v>2.0</v>
      </c>
      <c r="BJ57" s="23" t="str">
        <f>VLOOKUP(BI57,setup!$A$2:$B$6,2,FALSE)</f>
        <v>Download da loja</v>
      </c>
      <c r="BK57" s="23">
        <v>3.0</v>
      </c>
      <c r="BL57" s="23" t="str">
        <f>VLOOKUP(BK57,setup!$D$2:$E$6,2,FALSE)</f>
        <v>OS</v>
      </c>
    </row>
    <row r="58">
      <c r="A58" s="24">
        <v>43759.0</v>
      </c>
      <c r="B58" s="8" t="s">
        <v>383</v>
      </c>
      <c r="C58" s="9" t="s">
        <v>97</v>
      </c>
      <c r="D58" s="11" t="s">
        <v>384</v>
      </c>
      <c r="E58" s="25" t="s">
        <v>385</v>
      </c>
      <c r="F58" s="11" t="s">
        <v>386</v>
      </c>
      <c r="G58" s="11" t="s">
        <v>387</v>
      </c>
      <c r="H58" s="11" t="s">
        <v>388</v>
      </c>
      <c r="I58" s="11" t="str">
        <f t="shared" si="1"/>
        <v>Aplicitivos Terceiros,</v>
      </c>
      <c r="J58" s="12">
        <v>0.0</v>
      </c>
      <c r="K58" s="12">
        <v>0.0</v>
      </c>
      <c r="L58" s="12">
        <v>1.0</v>
      </c>
      <c r="M58" s="12">
        <v>0.0</v>
      </c>
      <c r="N58" s="12">
        <v>0.0</v>
      </c>
      <c r="O58" s="12">
        <v>0.0</v>
      </c>
      <c r="P58" s="12">
        <v>0.0</v>
      </c>
      <c r="Q58" s="11" t="str">
        <f t="shared" si="2"/>
        <v>Roubo/Comprado Certificado,Acesso a conta,</v>
      </c>
      <c r="R58" s="13">
        <v>1.0</v>
      </c>
      <c r="S58" s="13">
        <v>0.0</v>
      </c>
      <c r="T58" s="13">
        <v>0.0</v>
      </c>
      <c r="U58" s="13">
        <v>1.0</v>
      </c>
      <c r="V58" s="13">
        <v>0.0</v>
      </c>
      <c r="W58" s="13">
        <v>0.0</v>
      </c>
      <c r="X58" s="13">
        <v>0.0</v>
      </c>
      <c r="Y58" s="11" t="str">
        <f t="shared" si="3"/>
        <v>Provedor de serviços de cadeia de suprimentos,</v>
      </c>
      <c r="Z58" s="14">
        <v>0.0</v>
      </c>
      <c r="AA58" s="14">
        <v>0.0</v>
      </c>
      <c r="AB58" s="14">
        <v>0.0</v>
      </c>
      <c r="AC58" s="14">
        <v>0.0</v>
      </c>
      <c r="AD58" s="14">
        <v>0.0</v>
      </c>
      <c r="AE58" s="14">
        <v>0.0</v>
      </c>
      <c r="AF58" s="14">
        <v>0.0</v>
      </c>
      <c r="AG58" s="14">
        <v>0.0</v>
      </c>
      <c r="AH58" s="14">
        <v>0.0</v>
      </c>
      <c r="AI58" s="14">
        <v>0.0</v>
      </c>
      <c r="AJ58" s="14">
        <v>1.0</v>
      </c>
      <c r="AK58" s="14">
        <v>0.0</v>
      </c>
      <c r="AL58" s="11" t="str">
        <f t="shared" si="4"/>
        <v>N/A,</v>
      </c>
      <c r="AM58" s="15">
        <v>0.0</v>
      </c>
      <c r="AN58" s="15">
        <v>0.0</v>
      </c>
      <c r="AO58" s="15">
        <v>0.0</v>
      </c>
      <c r="AP58" s="15">
        <v>0.0</v>
      </c>
      <c r="AQ58" s="15">
        <v>0.0</v>
      </c>
      <c r="AR58" s="15">
        <v>0.0</v>
      </c>
      <c r="AS58" s="15">
        <v>1.0</v>
      </c>
      <c r="AT58" s="11" t="str">
        <f t="shared" si="5"/>
        <v>Extração de dados,Backdoor,</v>
      </c>
      <c r="AU58" s="13">
        <v>1.0</v>
      </c>
      <c r="AV58" s="13">
        <v>0.0</v>
      </c>
      <c r="AW58" s="13">
        <v>1.0</v>
      </c>
      <c r="AX58" s="13">
        <v>0.0</v>
      </c>
      <c r="AY58" s="13">
        <v>0.0</v>
      </c>
      <c r="AZ58" s="13">
        <v>0.0</v>
      </c>
      <c r="BA58" s="13">
        <v>0.0</v>
      </c>
      <c r="BB58" s="13">
        <v>0.0</v>
      </c>
      <c r="BC58" s="13">
        <v>0.0</v>
      </c>
      <c r="BD58" s="13">
        <v>0.0</v>
      </c>
      <c r="BE58" s="11" t="s">
        <v>70</v>
      </c>
      <c r="BF58" s="11" t="s">
        <v>70</v>
      </c>
      <c r="BG58" s="26">
        <f t="shared" ref="BG58:BG59" si="12">YEAR(A58)</f>
        <v>2019</v>
      </c>
      <c r="BH58" s="8">
        <f t="shared" si="11"/>
        <v>1</v>
      </c>
      <c r="BI58" s="16">
        <v>3.0</v>
      </c>
      <c r="BJ58" s="16" t="str">
        <f>VLOOKUP(BI58,setup!$A$2:$B$6,2,FALSE)</f>
        <v>Conexão de rede</v>
      </c>
      <c r="BK58" s="16">
        <v>3.0</v>
      </c>
      <c r="BL58" s="16" t="str">
        <f>VLOOKUP(BK58,setup!$D$2:$E$6,2,FALSE)</f>
        <v>OS</v>
      </c>
    </row>
    <row r="59">
      <c r="A59" s="27">
        <v>43291.0</v>
      </c>
      <c r="B59" s="18" t="s">
        <v>389</v>
      </c>
      <c r="C59" s="20" t="s">
        <v>97</v>
      </c>
      <c r="D59" s="20" t="s">
        <v>390</v>
      </c>
      <c r="E59" s="28" t="s">
        <v>391</v>
      </c>
      <c r="F59" s="20" t="s">
        <v>392</v>
      </c>
      <c r="G59" s="20" t="s">
        <v>393</v>
      </c>
      <c r="H59" s="20" t="s">
        <v>394</v>
      </c>
      <c r="I59" s="20" t="str">
        <f t="shared" si="1"/>
        <v>Aplicitivos Terceiros,</v>
      </c>
      <c r="J59" s="12">
        <v>0.0</v>
      </c>
      <c r="K59" s="12">
        <v>0.0</v>
      </c>
      <c r="L59" s="12">
        <v>1.0</v>
      </c>
      <c r="M59" s="12">
        <v>0.0</v>
      </c>
      <c r="N59" s="12">
        <v>0.0</v>
      </c>
      <c r="O59" s="12">
        <v>0.0</v>
      </c>
      <c r="P59" s="12">
        <v>0.0</v>
      </c>
      <c r="Q59" s="20" t="str">
        <f t="shared" si="2"/>
        <v>Inserção Pré-assinatura,Método desconhecido,</v>
      </c>
      <c r="R59" s="13">
        <v>0.0</v>
      </c>
      <c r="S59" s="13">
        <v>1.0</v>
      </c>
      <c r="T59" s="13">
        <v>0.0</v>
      </c>
      <c r="U59" s="13">
        <v>0.0</v>
      </c>
      <c r="V59" s="13">
        <v>0.0</v>
      </c>
      <c r="W59" s="13">
        <v>0.0</v>
      </c>
      <c r="X59" s="13">
        <v>1.0</v>
      </c>
      <c r="Y59" s="20" t="str">
        <f t="shared" si="3"/>
        <v>Provedor de serviços de cadeia de suprimentos,</v>
      </c>
      <c r="Z59" s="14">
        <v>0.0</v>
      </c>
      <c r="AA59" s="14">
        <v>0.0</v>
      </c>
      <c r="AB59" s="14">
        <v>0.0</v>
      </c>
      <c r="AC59" s="14">
        <v>0.0</v>
      </c>
      <c r="AD59" s="14">
        <v>0.0</v>
      </c>
      <c r="AE59" s="14">
        <v>0.0</v>
      </c>
      <c r="AF59" s="14">
        <v>0.0</v>
      </c>
      <c r="AG59" s="14">
        <v>0.0</v>
      </c>
      <c r="AH59" s="14">
        <v>0.0</v>
      </c>
      <c r="AI59" s="14">
        <v>0.0</v>
      </c>
      <c r="AJ59" s="14">
        <v>1.0</v>
      </c>
      <c r="AK59" s="14">
        <v>0.0</v>
      </c>
      <c r="AL59" s="20" t="str">
        <f t="shared" si="4"/>
        <v>N/A,</v>
      </c>
      <c r="AM59" s="15">
        <v>0.0</v>
      </c>
      <c r="AN59" s="15">
        <v>0.0</v>
      </c>
      <c r="AO59" s="15">
        <v>0.0</v>
      </c>
      <c r="AP59" s="15">
        <v>0.0</v>
      </c>
      <c r="AQ59" s="15">
        <v>0.0</v>
      </c>
      <c r="AR59" s="15">
        <v>0.0</v>
      </c>
      <c r="AS59" s="15">
        <v>1.0</v>
      </c>
      <c r="AT59" s="20" t="str">
        <f t="shared" si="5"/>
        <v>Extração de dados,</v>
      </c>
      <c r="AU59" s="13">
        <v>1.0</v>
      </c>
      <c r="AV59" s="13">
        <v>0.0</v>
      </c>
      <c r="AW59" s="13">
        <v>0.0</v>
      </c>
      <c r="AX59" s="13">
        <v>0.0</v>
      </c>
      <c r="AY59" s="13">
        <v>0.0</v>
      </c>
      <c r="AZ59" s="13">
        <v>0.0</v>
      </c>
      <c r="BA59" s="13">
        <v>0.0</v>
      </c>
      <c r="BB59" s="13">
        <v>0.0</v>
      </c>
      <c r="BC59" s="13">
        <v>0.0</v>
      </c>
      <c r="BD59" s="13">
        <v>0.0</v>
      </c>
      <c r="BE59" s="20" t="s">
        <v>395</v>
      </c>
      <c r="BF59" s="20" t="s">
        <v>138</v>
      </c>
      <c r="BG59" s="22">
        <f t="shared" si="12"/>
        <v>2018</v>
      </c>
      <c r="BH59" s="18">
        <f t="shared" si="11"/>
        <v>1</v>
      </c>
      <c r="BI59" s="23">
        <v>3.0</v>
      </c>
      <c r="BJ59" s="23" t="str">
        <f>VLOOKUP(BI59,setup!$A$2:$B$6,2,FALSE)</f>
        <v>Conexão de rede</v>
      </c>
      <c r="BK59" s="23">
        <v>1.0</v>
      </c>
      <c r="BL59" s="23" t="str">
        <f>VLOOKUP(BK59,setup!$D$2:$E$6,2,FALSE)</f>
        <v>Aplicativo</v>
      </c>
    </row>
    <row r="60">
      <c r="A60" s="7">
        <v>43915.0</v>
      </c>
      <c r="B60" s="8" t="s">
        <v>396</v>
      </c>
      <c r="C60" s="9" t="s">
        <v>97</v>
      </c>
      <c r="D60" s="8" t="s">
        <v>397</v>
      </c>
      <c r="E60" s="10" t="s">
        <v>398</v>
      </c>
      <c r="F60" s="11" t="s">
        <v>399</v>
      </c>
      <c r="G60" s="11" t="s">
        <v>400</v>
      </c>
      <c r="H60" s="11" t="s">
        <v>401</v>
      </c>
      <c r="I60" s="11" t="str">
        <f t="shared" si="1"/>
        <v>Aplicitivos Terceiros,</v>
      </c>
      <c r="J60" s="12">
        <v>0.0</v>
      </c>
      <c r="K60" s="12">
        <v>0.0</v>
      </c>
      <c r="L60" s="12">
        <v>1.0</v>
      </c>
      <c r="M60" s="12">
        <v>0.0</v>
      </c>
      <c r="N60" s="12">
        <v>0.0</v>
      </c>
      <c r="O60" s="12">
        <v>0.0</v>
      </c>
      <c r="P60" s="12">
        <v>0.0</v>
      </c>
      <c r="Q60" s="11" t="str">
        <f t="shared" si="2"/>
        <v>Acesso a conta,</v>
      </c>
      <c r="R60" s="13">
        <v>0.0</v>
      </c>
      <c r="S60" s="13">
        <v>0.0</v>
      </c>
      <c r="T60" s="13">
        <v>0.0</v>
      </c>
      <c r="U60" s="13">
        <v>1.0</v>
      </c>
      <c r="V60" s="13">
        <v>0.0</v>
      </c>
      <c r="W60" s="13">
        <v>0.0</v>
      </c>
      <c r="X60" s="13">
        <v>0.0</v>
      </c>
      <c r="Y60" s="11" t="str">
        <f t="shared" si="3"/>
        <v>Provedor de serviços de cadeia de suprimentos,</v>
      </c>
      <c r="Z60" s="14">
        <v>0.0</v>
      </c>
      <c r="AA60" s="14">
        <v>0.0</v>
      </c>
      <c r="AB60" s="14">
        <v>0.0</v>
      </c>
      <c r="AC60" s="14">
        <v>0.0</v>
      </c>
      <c r="AD60" s="14">
        <v>0.0</v>
      </c>
      <c r="AE60" s="14">
        <v>0.0</v>
      </c>
      <c r="AF60" s="14">
        <v>0.0</v>
      </c>
      <c r="AG60" s="14">
        <v>0.0</v>
      </c>
      <c r="AH60" s="14">
        <v>0.0</v>
      </c>
      <c r="AI60" s="14">
        <v>0.0</v>
      </c>
      <c r="AJ60" s="14">
        <v>1.0</v>
      </c>
      <c r="AK60" s="14">
        <v>0.0</v>
      </c>
      <c r="AL60" s="11" t="str">
        <f t="shared" si="4"/>
        <v>N/A,</v>
      </c>
      <c r="AM60" s="15">
        <v>0.0</v>
      </c>
      <c r="AN60" s="15">
        <v>0.0</v>
      </c>
      <c r="AO60" s="15">
        <v>0.0</v>
      </c>
      <c r="AP60" s="15">
        <v>0.0</v>
      </c>
      <c r="AQ60" s="15">
        <v>0.0</v>
      </c>
      <c r="AR60" s="15">
        <v>0.0</v>
      </c>
      <c r="AS60" s="15">
        <v>1.0</v>
      </c>
      <c r="AT60" s="11" t="str">
        <f t="shared" si="5"/>
        <v>Extração de dados,Execução / download de comando remoto,</v>
      </c>
      <c r="AU60" s="13">
        <v>1.0</v>
      </c>
      <c r="AV60" s="13">
        <v>0.0</v>
      </c>
      <c r="AW60" s="13">
        <v>0.0</v>
      </c>
      <c r="AX60" s="13">
        <v>0.0</v>
      </c>
      <c r="AY60" s="13">
        <v>1.0</v>
      </c>
      <c r="AZ60" s="13">
        <v>0.0</v>
      </c>
      <c r="BA60" s="13">
        <v>0.0</v>
      </c>
      <c r="BB60" s="13">
        <v>0.0</v>
      </c>
      <c r="BC60" s="13">
        <v>0.0</v>
      </c>
      <c r="BD60" s="13">
        <v>0.0</v>
      </c>
      <c r="BE60" s="11" t="s">
        <v>70</v>
      </c>
      <c r="BF60" s="11" t="s">
        <v>138</v>
      </c>
      <c r="BG60" s="16">
        <v>2020.0</v>
      </c>
      <c r="BH60" s="8">
        <f t="shared" si="11"/>
        <v>1</v>
      </c>
      <c r="BI60" s="16">
        <v>3.0</v>
      </c>
      <c r="BJ60" s="16" t="str">
        <f>VLOOKUP(BI60,setup!$A$2:$B$6,2,FALSE)</f>
        <v>Conexão de rede</v>
      </c>
      <c r="BK60" s="16">
        <v>2.0</v>
      </c>
      <c r="BL60" s="16" t="str">
        <f>VLOOKUP(BK60,setup!$D$2:$E$6,2,FALSE)</f>
        <v>Update</v>
      </c>
    </row>
    <row r="61">
      <c r="A61" s="17">
        <v>42901.0</v>
      </c>
      <c r="B61" s="18" t="s">
        <v>402</v>
      </c>
      <c r="C61" s="19" t="s">
        <v>64</v>
      </c>
      <c r="D61" s="20" t="s">
        <v>403</v>
      </c>
      <c r="E61" s="21" t="s">
        <v>404</v>
      </c>
      <c r="F61" s="20" t="s">
        <v>405</v>
      </c>
      <c r="G61" s="20" t="s">
        <v>406</v>
      </c>
      <c r="H61" s="20" t="s">
        <v>407</v>
      </c>
      <c r="I61" s="20" t="str">
        <f t="shared" si="1"/>
        <v>Aplicitivos Terceiros,</v>
      </c>
      <c r="J61" s="12">
        <v>0.0</v>
      </c>
      <c r="K61" s="12">
        <v>0.0</v>
      </c>
      <c r="L61" s="12">
        <v>1.0</v>
      </c>
      <c r="M61" s="12">
        <v>0.0</v>
      </c>
      <c r="N61" s="12">
        <v>0.0</v>
      </c>
      <c r="O61" s="12">
        <v>0.0</v>
      </c>
      <c r="P61" s="12">
        <v>0.0</v>
      </c>
      <c r="Q61" s="20" t="str">
        <f t="shared" si="2"/>
        <v>Exploração de Senha padrão,</v>
      </c>
      <c r="R61" s="13">
        <v>0.0</v>
      </c>
      <c r="S61" s="13">
        <v>0.0</v>
      </c>
      <c r="T61" s="13">
        <v>1.0</v>
      </c>
      <c r="U61" s="13">
        <v>0.0</v>
      </c>
      <c r="V61" s="13">
        <v>0.0</v>
      </c>
      <c r="W61" s="13">
        <v>0.0</v>
      </c>
      <c r="X61" s="13">
        <v>0.0</v>
      </c>
      <c r="Y61" s="20" t="str">
        <f t="shared" si="3"/>
        <v>Provedor de serviços de cadeia de suprimentos,</v>
      </c>
      <c r="Z61" s="14">
        <v>0.0</v>
      </c>
      <c r="AA61" s="14">
        <v>0.0</v>
      </c>
      <c r="AB61" s="14">
        <v>0.0</v>
      </c>
      <c r="AC61" s="14">
        <v>0.0</v>
      </c>
      <c r="AD61" s="14">
        <v>0.0</v>
      </c>
      <c r="AE61" s="14">
        <v>0.0</v>
      </c>
      <c r="AF61" s="14">
        <v>0.0</v>
      </c>
      <c r="AG61" s="14">
        <v>0.0</v>
      </c>
      <c r="AH61" s="14">
        <v>0.0</v>
      </c>
      <c r="AI61" s="14">
        <v>0.0</v>
      </c>
      <c r="AJ61" s="14">
        <v>1.0</v>
      </c>
      <c r="AK61" s="14">
        <v>0.0</v>
      </c>
      <c r="AL61" s="20" t="str">
        <f t="shared" si="4"/>
        <v>Senha padrão,</v>
      </c>
      <c r="AM61" s="15">
        <v>0.0</v>
      </c>
      <c r="AN61" s="15">
        <v>0.0</v>
      </c>
      <c r="AO61" s="15">
        <v>0.0</v>
      </c>
      <c r="AP61" s="15">
        <v>0.0</v>
      </c>
      <c r="AQ61" s="15">
        <v>1.0</v>
      </c>
      <c r="AR61" s="15">
        <v>0.0</v>
      </c>
      <c r="AS61" s="15">
        <v>0.0</v>
      </c>
      <c r="AT61" s="20" t="str">
        <f t="shared" si="5"/>
        <v>Extração de dados,Backdoor,Execução / download de comando remoto,Estabelecer BotNet,</v>
      </c>
      <c r="AU61" s="13">
        <v>1.0</v>
      </c>
      <c r="AV61" s="13">
        <v>0.0</v>
      </c>
      <c r="AW61" s="13">
        <v>1.0</v>
      </c>
      <c r="AX61" s="13">
        <v>0.0</v>
      </c>
      <c r="AY61" s="13">
        <v>1.0</v>
      </c>
      <c r="AZ61" s="13">
        <v>0.0</v>
      </c>
      <c r="BA61" s="13">
        <v>0.0</v>
      </c>
      <c r="BB61" s="13">
        <v>1.0</v>
      </c>
      <c r="BC61" s="13">
        <v>0.0</v>
      </c>
      <c r="BD61" s="13">
        <v>0.0</v>
      </c>
      <c r="BE61" s="20" t="s">
        <v>44</v>
      </c>
      <c r="BF61" s="20" t="s">
        <v>44</v>
      </c>
      <c r="BG61" s="22">
        <f t="shared" ref="BG61:BG63" si="13">YEAR(A61)</f>
        <v>2017</v>
      </c>
      <c r="BH61" s="18">
        <f t="shared" si="11"/>
        <v>1</v>
      </c>
      <c r="BI61" s="23">
        <v>3.0</v>
      </c>
      <c r="BJ61" s="23" t="str">
        <f>VLOOKUP(BI61,setup!$A$2:$B$6,2,FALSE)</f>
        <v>Conexão de rede</v>
      </c>
      <c r="BK61" s="23">
        <v>3.0</v>
      </c>
      <c r="BL61" s="23" t="str">
        <f>VLOOKUP(BK61,setup!$D$2:$E$6,2,FALSE)</f>
        <v>OS</v>
      </c>
    </row>
    <row r="62">
      <c r="A62" s="7">
        <v>43790.0</v>
      </c>
      <c r="B62" s="8" t="s">
        <v>408</v>
      </c>
      <c r="C62" s="11" t="s">
        <v>97</v>
      </c>
      <c r="D62" s="11" t="s">
        <v>409</v>
      </c>
      <c r="E62" s="10" t="s">
        <v>410</v>
      </c>
      <c r="F62" s="11" t="s">
        <v>345</v>
      </c>
      <c r="G62" s="11" t="s">
        <v>346</v>
      </c>
      <c r="H62" s="11" t="s">
        <v>161</v>
      </c>
      <c r="I62" s="11" t="str">
        <f t="shared" si="1"/>
        <v>Aplicitivos Terceiros,</v>
      </c>
      <c r="J62" s="12">
        <v>0.0</v>
      </c>
      <c r="K62" s="12">
        <v>0.0</v>
      </c>
      <c r="L62" s="12">
        <v>1.0</v>
      </c>
      <c r="M62" s="12">
        <v>0.0</v>
      </c>
      <c r="N62" s="12">
        <v>0.0</v>
      </c>
      <c r="O62" s="12">
        <v>0.0</v>
      </c>
      <c r="P62" s="12">
        <v>0.0</v>
      </c>
      <c r="Q62" s="11" t="str">
        <f t="shared" si="2"/>
        <v>Acesso a conta,Auto-assinado/Nenhuma,</v>
      </c>
      <c r="R62" s="13">
        <v>0.0</v>
      </c>
      <c r="S62" s="13">
        <v>0.0</v>
      </c>
      <c r="T62" s="13">
        <v>0.0</v>
      </c>
      <c r="U62" s="13">
        <v>1.0</v>
      </c>
      <c r="V62" s="13">
        <v>1.0</v>
      </c>
      <c r="W62" s="13">
        <v>0.0</v>
      </c>
      <c r="X62" s="13">
        <v>0.0</v>
      </c>
      <c r="Y62" s="11" t="str">
        <f t="shared" si="3"/>
        <v>Enganam Vítimas,Proliferar malware,Loja de aplicativos proprietários,</v>
      </c>
      <c r="Z62" s="14">
        <v>1.0</v>
      </c>
      <c r="AA62" s="14">
        <v>1.0</v>
      </c>
      <c r="AB62" s="14">
        <v>1.0</v>
      </c>
      <c r="AC62" s="14">
        <v>0.0</v>
      </c>
      <c r="AD62" s="14">
        <v>0.0</v>
      </c>
      <c r="AE62" s="14">
        <v>0.0</v>
      </c>
      <c r="AF62" s="14">
        <v>0.0</v>
      </c>
      <c r="AG62" s="14">
        <v>0.0</v>
      </c>
      <c r="AH62" s="14">
        <v>0.0</v>
      </c>
      <c r="AI62" s="14">
        <v>0.0</v>
      </c>
      <c r="AJ62" s="14">
        <v>0.0</v>
      </c>
      <c r="AK62" s="14">
        <v>0.0</v>
      </c>
      <c r="AL62" s="11" t="str">
        <f t="shared" si="4"/>
        <v>N/A,</v>
      </c>
      <c r="AM62" s="15">
        <v>0.0</v>
      </c>
      <c r="AN62" s="15">
        <v>0.0</v>
      </c>
      <c r="AO62" s="15">
        <v>0.0</v>
      </c>
      <c r="AP62" s="15"/>
      <c r="AQ62" s="15">
        <v>0.0</v>
      </c>
      <c r="AR62" s="15">
        <v>0.0</v>
      </c>
      <c r="AS62" s="15">
        <v>1.0</v>
      </c>
      <c r="AT62" s="11" t="str">
        <f t="shared" si="5"/>
        <v>Execução / download de comando remoto,</v>
      </c>
      <c r="AU62" s="13">
        <v>0.0</v>
      </c>
      <c r="AV62" s="13">
        <v>0.0</v>
      </c>
      <c r="AW62" s="13">
        <v>0.0</v>
      </c>
      <c r="AX62" s="13">
        <v>0.0</v>
      </c>
      <c r="AY62" s="13">
        <v>1.0</v>
      </c>
      <c r="AZ62" s="13">
        <v>0.0</v>
      </c>
      <c r="BA62" s="13">
        <v>0.0</v>
      </c>
      <c r="BB62" s="13">
        <v>0.0</v>
      </c>
      <c r="BC62" s="13">
        <v>0.0</v>
      </c>
      <c r="BD62" s="13">
        <v>0.0</v>
      </c>
      <c r="BE62" s="11" t="s">
        <v>411</v>
      </c>
      <c r="BF62" s="11" t="s">
        <v>71</v>
      </c>
      <c r="BG62" s="26">
        <f t="shared" si="13"/>
        <v>2019</v>
      </c>
      <c r="BH62" s="8">
        <f t="shared" si="11"/>
        <v>1</v>
      </c>
      <c r="BI62" s="16">
        <v>2.0</v>
      </c>
      <c r="BJ62" s="16" t="str">
        <f>VLOOKUP(BI62,setup!$A$2:$B$6,2,FALSE)</f>
        <v>Download da loja</v>
      </c>
      <c r="BK62" s="16">
        <v>1.0</v>
      </c>
      <c r="BL62" s="16" t="str">
        <f>VLOOKUP(BK62,setup!$D$2:$E$6,2,FALSE)</f>
        <v>Aplicativo</v>
      </c>
    </row>
    <row r="63">
      <c r="A63" s="27">
        <v>40563.0</v>
      </c>
      <c r="B63" s="18" t="s">
        <v>412</v>
      </c>
      <c r="C63" s="20" t="s">
        <v>97</v>
      </c>
      <c r="D63" s="20" t="s">
        <v>413</v>
      </c>
      <c r="E63" s="28" t="s">
        <v>414</v>
      </c>
      <c r="F63" s="20" t="s">
        <v>415</v>
      </c>
      <c r="G63" s="20" t="s">
        <v>416</v>
      </c>
      <c r="H63" s="20" t="s">
        <v>417</v>
      </c>
      <c r="I63" s="20" t="str">
        <f t="shared" si="1"/>
        <v>Aplicitivos Terceiros,</v>
      </c>
      <c r="J63" s="12">
        <v>0.0</v>
      </c>
      <c r="K63" s="12">
        <v>0.0</v>
      </c>
      <c r="L63" s="12">
        <v>1.0</v>
      </c>
      <c r="M63" s="12">
        <v>0.0</v>
      </c>
      <c r="N63" s="12">
        <v>0.0</v>
      </c>
      <c r="O63" s="12">
        <v>0.0</v>
      </c>
      <c r="P63" s="12">
        <v>0.0</v>
      </c>
      <c r="Q63" s="20" t="str">
        <f t="shared" si="2"/>
        <v>Roubo/Comprado Certificado,</v>
      </c>
      <c r="R63" s="13">
        <v>1.0</v>
      </c>
      <c r="S63" s="13">
        <v>0.0</v>
      </c>
      <c r="T63" s="13">
        <v>0.0</v>
      </c>
      <c r="U63" s="13">
        <v>0.0</v>
      </c>
      <c r="V63" s="13">
        <v>0.0</v>
      </c>
      <c r="W63" s="13">
        <v>0.0</v>
      </c>
      <c r="X63" s="13">
        <v>0.0</v>
      </c>
      <c r="Y63" s="20" t="str">
        <f t="shared" si="3"/>
        <v>Método Desconhecido,</v>
      </c>
      <c r="Z63" s="14">
        <v>0.0</v>
      </c>
      <c r="AA63" s="14">
        <v>0.0</v>
      </c>
      <c r="AB63" s="14">
        <v>0.0</v>
      </c>
      <c r="AC63" s="14">
        <v>0.0</v>
      </c>
      <c r="AD63" s="14">
        <v>0.0</v>
      </c>
      <c r="AE63" s="14">
        <v>0.0</v>
      </c>
      <c r="AF63" s="14">
        <v>0.0</v>
      </c>
      <c r="AG63" s="14">
        <v>0.0</v>
      </c>
      <c r="AH63" s="14">
        <v>0.0</v>
      </c>
      <c r="AI63" s="14">
        <v>0.0</v>
      </c>
      <c r="AJ63" s="14">
        <v>0.0</v>
      </c>
      <c r="AK63" s="14">
        <v>1.0</v>
      </c>
      <c r="AL63" s="20" t="str">
        <f t="shared" si="4"/>
        <v>N/A,</v>
      </c>
      <c r="AM63" s="15">
        <v>0.0</v>
      </c>
      <c r="AN63" s="15">
        <v>0.0</v>
      </c>
      <c r="AO63" s="15">
        <v>0.0</v>
      </c>
      <c r="AP63" s="15">
        <v>0.0</v>
      </c>
      <c r="AQ63" s="15">
        <v>0.0</v>
      </c>
      <c r="AR63" s="15">
        <v>0.0</v>
      </c>
      <c r="AS63" s="15">
        <v>1.0</v>
      </c>
      <c r="AT63" s="20" t="str">
        <f t="shared" si="5"/>
        <v>Extração de dados,Execução / download de comando remoto,</v>
      </c>
      <c r="AU63" s="13">
        <v>1.0</v>
      </c>
      <c r="AV63" s="13">
        <v>0.0</v>
      </c>
      <c r="AW63" s="13">
        <v>0.0</v>
      </c>
      <c r="AX63" s="13">
        <v>0.0</v>
      </c>
      <c r="AY63" s="13">
        <v>1.0</v>
      </c>
      <c r="AZ63" s="13">
        <v>0.0</v>
      </c>
      <c r="BA63" s="13">
        <v>0.0</v>
      </c>
      <c r="BB63" s="13">
        <v>0.0</v>
      </c>
      <c r="BC63" s="13">
        <v>0.0</v>
      </c>
      <c r="BD63" s="13">
        <v>0.0</v>
      </c>
      <c r="BE63" s="20" t="s">
        <v>418</v>
      </c>
      <c r="BF63" s="20" t="s">
        <v>71</v>
      </c>
      <c r="BG63" s="22">
        <f t="shared" si="13"/>
        <v>2011</v>
      </c>
      <c r="BH63" s="18">
        <f t="shared" si="11"/>
        <v>1</v>
      </c>
      <c r="BI63" s="23">
        <v>4.0</v>
      </c>
      <c r="BJ63" s="23" t="str">
        <f>VLOOKUP(BI63,setup!$A$2:$B$6,2,FALSE)</f>
        <v>Worm</v>
      </c>
      <c r="BK63" s="23">
        <v>4.0</v>
      </c>
      <c r="BL63" s="23" t="str">
        <f>VLOOKUP(BK63,setup!$D$2:$E$6,2,FALSE)</f>
        <v>Firmware</v>
      </c>
    </row>
    <row r="64">
      <c r="A64" s="7">
        <v>43871.0</v>
      </c>
      <c r="B64" s="8" t="s">
        <v>419</v>
      </c>
      <c r="C64" s="9" t="s">
        <v>97</v>
      </c>
      <c r="D64" s="8" t="s">
        <v>420</v>
      </c>
      <c r="E64" s="10" t="s">
        <v>421</v>
      </c>
      <c r="F64" s="11" t="s">
        <v>422</v>
      </c>
      <c r="G64" s="11" t="s">
        <v>423</v>
      </c>
      <c r="H64" s="11" t="s">
        <v>424</v>
      </c>
      <c r="I64" s="11" t="str">
        <f t="shared" si="1"/>
        <v>Aplicitivos Terceiros,</v>
      </c>
      <c r="J64" s="12">
        <v>0.0</v>
      </c>
      <c r="K64" s="12">
        <v>0.0</v>
      </c>
      <c r="L64" s="12">
        <v>1.0</v>
      </c>
      <c r="M64" s="12">
        <v>0.0</v>
      </c>
      <c r="N64" s="12">
        <v>0.0</v>
      </c>
      <c r="O64" s="12">
        <v>0.0</v>
      </c>
      <c r="P64" s="12">
        <v>0.0</v>
      </c>
      <c r="Q64" s="11" t="str">
        <f t="shared" si="2"/>
        <v>Método desconhecido,</v>
      </c>
      <c r="R64" s="13">
        <v>0.0</v>
      </c>
      <c r="S64" s="13">
        <v>0.0</v>
      </c>
      <c r="T64" s="13">
        <v>0.0</v>
      </c>
      <c r="U64" s="13">
        <v>0.0</v>
      </c>
      <c r="V64" s="13">
        <v>0.0</v>
      </c>
      <c r="W64" s="13">
        <v>0.0</v>
      </c>
      <c r="X64" s="13">
        <v>1.0</v>
      </c>
      <c r="Y64" s="11" t="str">
        <f t="shared" si="3"/>
        <v>Worm,Provedor de serviços de cadeia de suprimentos,</v>
      </c>
      <c r="Z64" s="14">
        <v>0.0</v>
      </c>
      <c r="AA64" s="14">
        <v>0.0</v>
      </c>
      <c r="AB64" s="14">
        <v>0.0</v>
      </c>
      <c r="AC64" s="14">
        <v>0.0</v>
      </c>
      <c r="AD64" s="14">
        <v>0.0</v>
      </c>
      <c r="AE64" s="14">
        <v>1.0</v>
      </c>
      <c r="AF64" s="14">
        <v>0.0</v>
      </c>
      <c r="AG64" s="14">
        <v>0.0</v>
      </c>
      <c r="AH64" s="14">
        <v>0.0</v>
      </c>
      <c r="AI64" s="14">
        <v>0.0</v>
      </c>
      <c r="AJ64" s="14">
        <v>1.0</v>
      </c>
      <c r="AK64" s="14">
        <v>0.0</v>
      </c>
      <c r="AL64" s="11" t="str">
        <f t="shared" si="4"/>
        <v>N/A,</v>
      </c>
      <c r="AM64" s="15">
        <v>0.0</v>
      </c>
      <c r="AN64" s="15">
        <v>0.0</v>
      </c>
      <c r="AO64" s="15">
        <v>0.0</v>
      </c>
      <c r="AP64" s="15">
        <v>0.0</v>
      </c>
      <c r="AQ64" s="15">
        <v>0.0</v>
      </c>
      <c r="AR64" s="15">
        <v>0.0</v>
      </c>
      <c r="AS64" s="15">
        <v>1.0</v>
      </c>
      <c r="AT64" s="11" t="str">
        <f t="shared" si="5"/>
        <v>Extração de dados,Backdoor,Execução / download de comando remoto,</v>
      </c>
      <c r="AU64" s="13">
        <v>1.0</v>
      </c>
      <c r="AV64" s="13">
        <v>0.0</v>
      </c>
      <c r="AW64" s="13">
        <v>1.0</v>
      </c>
      <c r="AX64" s="13">
        <v>0.0</v>
      </c>
      <c r="AY64" s="13">
        <v>1.0</v>
      </c>
      <c r="AZ64" s="13">
        <v>0.0</v>
      </c>
      <c r="BA64" s="13">
        <v>0.0</v>
      </c>
      <c r="BB64" s="13">
        <v>0.0</v>
      </c>
      <c r="BC64" s="13">
        <v>0.0</v>
      </c>
      <c r="BD64" s="13">
        <v>0.0</v>
      </c>
      <c r="BE64" s="11" t="s">
        <v>425</v>
      </c>
      <c r="BF64" s="11" t="s">
        <v>71</v>
      </c>
      <c r="BG64" s="16">
        <v>2015.0</v>
      </c>
      <c r="BH64" s="8">
        <f t="shared" si="11"/>
        <v>1</v>
      </c>
      <c r="BI64" s="16">
        <v>3.0</v>
      </c>
      <c r="BJ64" s="16" t="str">
        <f>VLOOKUP(BI64,setup!$A$2:$B$6,2,FALSE)</f>
        <v>Conexão de rede</v>
      </c>
      <c r="BK64" s="16">
        <v>2.0</v>
      </c>
      <c r="BL64" s="16" t="str">
        <f>VLOOKUP(BK64,setup!$D$2:$E$6,2,FALSE)</f>
        <v>Update</v>
      </c>
    </row>
    <row r="65">
      <c r="A65" s="27">
        <v>43876.0</v>
      </c>
      <c r="B65" s="18" t="s">
        <v>426</v>
      </c>
      <c r="C65" s="19" t="s">
        <v>64</v>
      </c>
      <c r="D65" s="18" t="s">
        <v>427</v>
      </c>
      <c r="E65" s="28" t="s">
        <v>428</v>
      </c>
      <c r="F65" s="20" t="s">
        <v>429</v>
      </c>
      <c r="G65" s="20" t="s">
        <v>430</v>
      </c>
      <c r="H65" s="20" t="s">
        <v>431</v>
      </c>
      <c r="I65" s="20" t="str">
        <f t="shared" si="1"/>
        <v>Aplicitivos Terceiros,Firmware Terceiros,</v>
      </c>
      <c r="J65" s="12">
        <v>0.0</v>
      </c>
      <c r="K65" s="12">
        <v>0.0</v>
      </c>
      <c r="L65" s="12">
        <v>1.0</v>
      </c>
      <c r="M65" s="12">
        <v>1.0</v>
      </c>
      <c r="N65" s="12">
        <v>0.0</v>
      </c>
      <c r="O65" s="12">
        <v>0.0</v>
      </c>
      <c r="P65" s="12">
        <v>0.0</v>
      </c>
      <c r="Q65" s="20" t="str">
        <f t="shared" si="2"/>
        <v>Método desconhecido,</v>
      </c>
      <c r="R65" s="13">
        <v>0.0</v>
      </c>
      <c r="S65" s="13">
        <v>0.0</v>
      </c>
      <c r="T65" s="13">
        <v>0.0</v>
      </c>
      <c r="U65" s="13">
        <v>0.0</v>
      </c>
      <c r="V65" s="13">
        <v>0.0</v>
      </c>
      <c r="W65" s="13">
        <v>0.0</v>
      </c>
      <c r="X65" s="13">
        <v>1.0</v>
      </c>
      <c r="Y65" s="20" t="str">
        <f t="shared" si="3"/>
        <v>Software de desenvolvimento,</v>
      </c>
      <c r="Z65" s="14">
        <v>0.0</v>
      </c>
      <c r="AA65" s="14">
        <v>0.0</v>
      </c>
      <c r="AB65" s="14">
        <v>0.0</v>
      </c>
      <c r="AC65" s="14">
        <v>0.0</v>
      </c>
      <c r="AD65" s="14">
        <v>0.0</v>
      </c>
      <c r="AE65" s="14">
        <v>0.0</v>
      </c>
      <c r="AF65" s="14">
        <v>0.0</v>
      </c>
      <c r="AG65" s="14">
        <v>0.0</v>
      </c>
      <c r="AH65" s="14">
        <v>0.0</v>
      </c>
      <c r="AI65" s="14">
        <v>1.0</v>
      </c>
      <c r="AJ65" s="14">
        <v>0.0</v>
      </c>
      <c r="AK65" s="14">
        <v>0.0</v>
      </c>
      <c r="AL65" s="20" t="str">
        <f t="shared" si="4"/>
        <v>Injeção de código,</v>
      </c>
      <c r="AM65" s="15">
        <v>0.0</v>
      </c>
      <c r="AN65" s="15">
        <v>0.0</v>
      </c>
      <c r="AO65" s="15">
        <v>0.0</v>
      </c>
      <c r="AP65" s="15">
        <v>0.0</v>
      </c>
      <c r="AQ65" s="15">
        <v>0.0</v>
      </c>
      <c r="AR65" s="15">
        <v>1.0</v>
      </c>
      <c r="AS65" s="15">
        <v>0.0</v>
      </c>
      <c r="AT65" s="20" t="str">
        <f t="shared" si="5"/>
        <v>Sistemas físicos,Danos nos dados,</v>
      </c>
      <c r="AU65" s="13">
        <v>0.0</v>
      </c>
      <c r="AV65" s="13">
        <v>1.0</v>
      </c>
      <c r="AW65" s="13">
        <v>0.0</v>
      </c>
      <c r="AX65" s="13">
        <v>0.0</v>
      </c>
      <c r="AY65" s="13">
        <v>0.0</v>
      </c>
      <c r="AZ65" s="13">
        <v>0.0</v>
      </c>
      <c r="BA65" s="13">
        <v>0.0</v>
      </c>
      <c r="BB65" s="13">
        <v>0.0</v>
      </c>
      <c r="BC65" s="13">
        <v>1.0</v>
      </c>
      <c r="BD65" s="13">
        <v>0.0</v>
      </c>
      <c r="BE65" s="20" t="s">
        <v>44</v>
      </c>
      <c r="BF65" s="20" t="s">
        <v>44</v>
      </c>
      <c r="BG65" s="23">
        <v>2020.0</v>
      </c>
      <c r="BH65" s="18">
        <f t="shared" si="11"/>
        <v>2</v>
      </c>
      <c r="BI65" s="23">
        <v>0.0</v>
      </c>
      <c r="BJ65" s="23" t="str">
        <f>VLOOKUP(BI65,setup!$A$2:$B$6,2,FALSE)</f>
        <v>Acesso Físico</v>
      </c>
      <c r="BK65" s="23">
        <v>4.0</v>
      </c>
      <c r="BL65" s="23" t="str">
        <f>VLOOKUP(BK65,setup!$D$2:$E$6,2,FALSE)</f>
        <v>Firmware</v>
      </c>
    </row>
    <row r="66">
      <c r="A66" s="24">
        <v>40374.0</v>
      </c>
      <c r="B66" s="8" t="s">
        <v>432</v>
      </c>
      <c r="C66" s="9" t="s">
        <v>97</v>
      </c>
      <c r="D66" s="11" t="s">
        <v>433</v>
      </c>
      <c r="E66" s="10" t="s">
        <v>434</v>
      </c>
      <c r="F66" s="11" t="s">
        <v>310</v>
      </c>
      <c r="G66" s="11" t="s">
        <v>310</v>
      </c>
      <c r="H66" s="11" t="s">
        <v>435</v>
      </c>
      <c r="I66" s="11" t="str">
        <f t="shared" si="1"/>
        <v>Aplicitivos Terceiros,Firmware Terceiros,</v>
      </c>
      <c r="J66" s="12">
        <v>0.0</v>
      </c>
      <c r="K66" s="12">
        <v>0.0</v>
      </c>
      <c r="L66" s="12">
        <v>1.0</v>
      </c>
      <c r="M66" s="12">
        <v>1.0</v>
      </c>
      <c r="N66" s="12">
        <v>0.0</v>
      </c>
      <c r="O66" s="12">
        <v>0.0</v>
      </c>
      <c r="P66" s="12">
        <v>0.0</v>
      </c>
      <c r="Q66" s="11" t="str">
        <f t="shared" si="2"/>
        <v>Roubo/Comprado Certificado,</v>
      </c>
      <c r="R66" s="13">
        <v>1.0</v>
      </c>
      <c r="S66" s="13">
        <v>0.0</v>
      </c>
      <c r="T66" s="13">
        <v>0.0</v>
      </c>
      <c r="U66" s="13">
        <v>0.0</v>
      </c>
      <c r="V66" s="13">
        <v>0.0</v>
      </c>
      <c r="W66" s="13">
        <v>0.0</v>
      </c>
      <c r="X66" s="13">
        <v>0.0</v>
      </c>
      <c r="Y66" s="11" t="str">
        <f t="shared" si="3"/>
        <v>Proliferar malware,Worm,Hardware,Provedor de serviços de cadeia de suprimentos,</v>
      </c>
      <c r="Z66" s="14">
        <v>0.0</v>
      </c>
      <c r="AA66" s="14">
        <v>1.0</v>
      </c>
      <c r="AB66" s="14">
        <v>0.0</v>
      </c>
      <c r="AC66" s="14">
        <v>0.0</v>
      </c>
      <c r="AD66" s="14">
        <v>0.0</v>
      </c>
      <c r="AE66" s="14">
        <v>1.0</v>
      </c>
      <c r="AF66" s="14">
        <v>1.0</v>
      </c>
      <c r="AG66" s="14">
        <v>0.0</v>
      </c>
      <c r="AH66" s="14">
        <v>0.0</v>
      </c>
      <c r="AI66" s="14">
        <v>0.0</v>
      </c>
      <c r="AJ66" s="14">
        <v>1.0</v>
      </c>
      <c r="AK66" s="14">
        <v>0.0</v>
      </c>
      <c r="AL66" s="11" t="str">
        <f t="shared" si="4"/>
        <v>N/A,</v>
      </c>
      <c r="AM66" s="15">
        <v>0.0</v>
      </c>
      <c r="AN66" s="15">
        <v>0.0</v>
      </c>
      <c r="AO66" s="15">
        <v>0.0</v>
      </c>
      <c r="AP66" s="15">
        <v>0.0</v>
      </c>
      <c r="AQ66" s="15">
        <v>0.0</v>
      </c>
      <c r="AR66" s="15">
        <v>0.0</v>
      </c>
      <c r="AS66" s="15">
        <v>1.0</v>
      </c>
      <c r="AT66" s="11" t="str">
        <f t="shared" si="5"/>
        <v>Extração de dados,Sistemas físicos,Backdoor,Execução / download de comando remoto,</v>
      </c>
      <c r="AU66" s="13">
        <v>1.0</v>
      </c>
      <c r="AV66" s="13">
        <v>1.0</v>
      </c>
      <c r="AW66" s="13">
        <v>1.0</v>
      </c>
      <c r="AX66" s="13">
        <v>0.0</v>
      </c>
      <c r="AY66" s="13">
        <v>1.0</v>
      </c>
      <c r="AZ66" s="13">
        <v>0.0</v>
      </c>
      <c r="BA66" s="13">
        <v>0.0</v>
      </c>
      <c r="BB66" s="13">
        <v>0.0</v>
      </c>
      <c r="BC66" s="13">
        <v>0.0</v>
      </c>
      <c r="BD66" s="13">
        <v>0.0</v>
      </c>
      <c r="BE66" s="11" t="s">
        <v>436</v>
      </c>
      <c r="BF66" s="11" t="s">
        <v>71</v>
      </c>
      <c r="BG66" s="26">
        <f t="shared" ref="BG66:BG74" si="14">YEAR(A66)</f>
        <v>2010</v>
      </c>
      <c r="BH66" s="8">
        <f t="shared" si="11"/>
        <v>2</v>
      </c>
      <c r="BI66" s="16">
        <v>4.0</v>
      </c>
      <c r="BJ66" s="16" t="str">
        <f>VLOOKUP(BI66,setup!$A$2:$B$6,2,FALSE)</f>
        <v>Worm</v>
      </c>
      <c r="BK66" s="16">
        <v>5.0</v>
      </c>
      <c r="BL66" s="16" t="str">
        <f>VLOOKUP(BK66,setup!$D$2:$E$6,2,FALSE)</f>
        <v>Sistema Físico</v>
      </c>
    </row>
    <row r="67">
      <c r="A67" s="27">
        <v>42361.0</v>
      </c>
      <c r="B67" s="18" t="s">
        <v>437</v>
      </c>
      <c r="C67" s="20" t="s">
        <v>97</v>
      </c>
      <c r="D67" s="20" t="s">
        <v>438</v>
      </c>
      <c r="E67" s="28" t="s">
        <v>439</v>
      </c>
      <c r="F67" s="20" t="s">
        <v>310</v>
      </c>
      <c r="G67" s="20" t="s">
        <v>310</v>
      </c>
      <c r="H67" s="20" t="s">
        <v>108</v>
      </c>
      <c r="I67" s="20" t="str">
        <f t="shared" si="1"/>
        <v>Aplicitivos Terceiros,Firmware Terceiros,</v>
      </c>
      <c r="J67" s="12">
        <v>0.0</v>
      </c>
      <c r="K67" s="12">
        <v>0.0</v>
      </c>
      <c r="L67" s="12">
        <v>1.0</v>
      </c>
      <c r="M67" s="12">
        <v>1.0</v>
      </c>
      <c r="N67" s="12">
        <v>0.0</v>
      </c>
      <c r="O67" s="12">
        <v>0.0</v>
      </c>
      <c r="P67" s="12">
        <v>0.0</v>
      </c>
      <c r="Q67" s="20" t="str">
        <f t="shared" si="2"/>
        <v>Acesso a conta,</v>
      </c>
      <c r="R67" s="13">
        <v>0.0</v>
      </c>
      <c r="S67" s="13">
        <v>0.0</v>
      </c>
      <c r="T67" s="13">
        <v>0.0</v>
      </c>
      <c r="U67" s="13">
        <v>1.0</v>
      </c>
      <c r="V67" s="13">
        <v>0.0</v>
      </c>
      <c r="W67" s="13">
        <v>0.0</v>
      </c>
      <c r="X67" s="13">
        <v>0.0</v>
      </c>
      <c r="Y67" s="20" t="str">
        <f t="shared" si="3"/>
        <v>Worm,Hardware,Phishing,Provedor de serviços de cadeia de suprimentos,</v>
      </c>
      <c r="Z67" s="14">
        <v>0.0</v>
      </c>
      <c r="AA67" s="14">
        <v>0.0</v>
      </c>
      <c r="AB67" s="14">
        <v>0.0</v>
      </c>
      <c r="AC67" s="14">
        <v>0.0</v>
      </c>
      <c r="AD67" s="14">
        <v>0.0</v>
      </c>
      <c r="AE67" s="14">
        <v>1.0</v>
      </c>
      <c r="AF67" s="14">
        <v>1.0</v>
      </c>
      <c r="AG67" s="14">
        <v>0.0</v>
      </c>
      <c r="AH67" s="14">
        <v>1.0</v>
      </c>
      <c r="AI67" s="14">
        <v>0.0</v>
      </c>
      <c r="AJ67" s="14">
        <v>1.0</v>
      </c>
      <c r="AK67" s="14">
        <v>0.0</v>
      </c>
      <c r="AL67" s="20" t="str">
        <f t="shared" si="4"/>
        <v>N/A,</v>
      </c>
      <c r="AM67" s="15">
        <v>0.0</v>
      </c>
      <c r="AN67" s="15">
        <v>0.0</v>
      </c>
      <c r="AO67" s="15">
        <v>0.0</v>
      </c>
      <c r="AP67" s="15">
        <v>0.0</v>
      </c>
      <c r="AQ67" s="15">
        <v>0.0</v>
      </c>
      <c r="AR67" s="15">
        <v>0.0</v>
      </c>
      <c r="AS67" s="15">
        <v>1.0</v>
      </c>
      <c r="AT67" s="20" t="str">
        <f t="shared" si="5"/>
        <v>Extração de dados,Sistemas físicos,Backdoor,Execução / download de comando remoto,Danos nos dados,</v>
      </c>
      <c r="AU67" s="13">
        <v>1.0</v>
      </c>
      <c r="AV67" s="13">
        <v>1.0</v>
      </c>
      <c r="AW67" s="13">
        <v>1.0</v>
      </c>
      <c r="AX67" s="13">
        <v>0.0</v>
      </c>
      <c r="AY67" s="13">
        <v>1.0</v>
      </c>
      <c r="AZ67" s="13">
        <v>0.0</v>
      </c>
      <c r="BA67" s="13">
        <v>0.0</v>
      </c>
      <c r="BB67" s="13">
        <v>0.0</v>
      </c>
      <c r="BC67" s="13">
        <v>1.0</v>
      </c>
      <c r="BD67" s="13">
        <v>0.0</v>
      </c>
      <c r="BE67" s="20" t="s">
        <v>440</v>
      </c>
      <c r="BF67" s="20" t="s">
        <v>71</v>
      </c>
      <c r="BG67" s="22">
        <f t="shared" si="14"/>
        <v>2015</v>
      </c>
      <c r="BH67" s="18">
        <f t="shared" si="11"/>
        <v>2</v>
      </c>
      <c r="BI67" s="23">
        <v>4.0</v>
      </c>
      <c r="BJ67" s="23" t="str">
        <f>VLOOKUP(BI67,setup!$A$2:$B$6,2,FALSE)</f>
        <v>Worm</v>
      </c>
      <c r="BK67" s="23">
        <v>5.0</v>
      </c>
      <c r="BL67" s="23" t="str">
        <f>VLOOKUP(BK67,setup!$D$2:$E$6,2,FALSE)</f>
        <v>Sistema Físico</v>
      </c>
    </row>
    <row r="68">
      <c r="A68" s="7">
        <v>41684.0</v>
      </c>
      <c r="B68" s="8" t="s">
        <v>441</v>
      </c>
      <c r="C68" s="11" t="s">
        <v>64</v>
      </c>
      <c r="D68" s="11" t="s">
        <v>442</v>
      </c>
      <c r="E68" s="10" t="s">
        <v>443</v>
      </c>
      <c r="F68" s="11" t="s">
        <v>444</v>
      </c>
      <c r="G68" s="11" t="s">
        <v>445</v>
      </c>
      <c r="H68" s="11" t="s">
        <v>445</v>
      </c>
      <c r="I68" s="11" t="str">
        <f t="shared" si="1"/>
        <v>Firmware Terceiros,</v>
      </c>
      <c r="J68" s="12">
        <v>0.0</v>
      </c>
      <c r="K68" s="12">
        <v>0.0</v>
      </c>
      <c r="L68" s="12">
        <v>0.0</v>
      </c>
      <c r="M68" s="12">
        <v>1.0</v>
      </c>
      <c r="N68" s="12">
        <v>0.0</v>
      </c>
      <c r="O68" s="12">
        <v>0.0</v>
      </c>
      <c r="P68" s="12">
        <v>0.0</v>
      </c>
      <c r="Q68" s="11" t="str">
        <f t="shared" si="2"/>
        <v>Roubo/Comprado Certificado,</v>
      </c>
      <c r="R68" s="13">
        <v>1.0</v>
      </c>
      <c r="S68" s="13">
        <v>0.0</v>
      </c>
      <c r="T68" s="13">
        <v>0.0</v>
      </c>
      <c r="U68" s="13">
        <v>0.0</v>
      </c>
      <c r="V68" s="13">
        <v>0.0</v>
      </c>
      <c r="W68" s="13">
        <v>0.0</v>
      </c>
      <c r="X68" s="13">
        <v>0.0</v>
      </c>
      <c r="Y68" s="11" t="str">
        <f t="shared" si="3"/>
        <v>Proliferar malware,Provedor de serviços de cadeia de suprimentos,</v>
      </c>
      <c r="Z68" s="14">
        <v>0.0</v>
      </c>
      <c r="AA68" s="14">
        <v>1.0</v>
      </c>
      <c r="AB68" s="14">
        <v>0.0</v>
      </c>
      <c r="AC68" s="14">
        <v>0.0</v>
      </c>
      <c r="AD68" s="14">
        <v>0.0</v>
      </c>
      <c r="AE68" s="14">
        <v>0.0</v>
      </c>
      <c r="AF68" s="14">
        <v>0.0</v>
      </c>
      <c r="AG68" s="14">
        <v>0.0</v>
      </c>
      <c r="AH68" s="14">
        <v>0.0</v>
      </c>
      <c r="AI68" s="14">
        <v>0.0</v>
      </c>
      <c r="AJ68" s="14">
        <v>1.0</v>
      </c>
      <c r="AK68" s="14">
        <v>0.0</v>
      </c>
      <c r="AL68" s="11" t="str">
        <f t="shared" si="4"/>
        <v>Roubo de certificado,Erro de criptografia,</v>
      </c>
      <c r="AM68" s="15">
        <v>0.0</v>
      </c>
      <c r="AN68" s="15">
        <v>1.0</v>
      </c>
      <c r="AO68" s="15">
        <v>1.0</v>
      </c>
      <c r="AP68" s="15">
        <v>0.0</v>
      </c>
      <c r="AQ68" s="15">
        <v>0.0</v>
      </c>
      <c r="AR68" s="15">
        <v>0.0</v>
      </c>
      <c r="AS68" s="15">
        <v>0.0</v>
      </c>
      <c r="AT68" s="11" t="str">
        <f t="shared" si="5"/>
        <v>Backdoor,Execução / download de comando remoto,</v>
      </c>
      <c r="AU68" s="13">
        <v>0.0</v>
      </c>
      <c r="AV68" s="13">
        <v>0.0</v>
      </c>
      <c r="AW68" s="13">
        <v>1.0</v>
      </c>
      <c r="AX68" s="13">
        <v>0.0</v>
      </c>
      <c r="AY68" s="13">
        <v>1.0</v>
      </c>
      <c r="AZ68" s="13">
        <v>0.0</v>
      </c>
      <c r="BA68" s="13">
        <v>0.0</v>
      </c>
      <c r="BB68" s="13">
        <v>0.0</v>
      </c>
      <c r="BC68" s="13">
        <v>0.0</v>
      </c>
      <c r="BD68" s="13">
        <v>0.0</v>
      </c>
      <c r="BE68" s="11" t="s">
        <v>44</v>
      </c>
      <c r="BF68" s="11" t="s">
        <v>44</v>
      </c>
      <c r="BG68" s="26">
        <f t="shared" si="14"/>
        <v>2014</v>
      </c>
      <c r="BH68" s="8">
        <f t="shared" si="11"/>
        <v>1</v>
      </c>
      <c r="BI68" s="16">
        <v>3.0</v>
      </c>
      <c r="BJ68" s="16" t="str">
        <f>VLOOKUP(BI68,setup!$A$2:$B$6,2,FALSE)</f>
        <v>Conexão de rede</v>
      </c>
      <c r="BK68" s="16">
        <v>4.0</v>
      </c>
      <c r="BL68" s="16" t="str">
        <f>VLOOKUP(BK68,setup!$D$2:$E$6,2,FALSE)</f>
        <v>Firmware</v>
      </c>
    </row>
    <row r="69">
      <c r="A69" s="17">
        <v>43685.0</v>
      </c>
      <c r="B69" s="18" t="s">
        <v>446</v>
      </c>
      <c r="C69" s="19" t="s">
        <v>64</v>
      </c>
      <c r="D69" s="20" t="s">
        <v>447</v>
      </c>
      <c r="E69" s="21" t="s">
        <v>448</v>
      </c>
      <c r="F69" s="20" t="s">
        <v>449</v>
      </c>
      <c r="G69" s="20" t="s">
        <v>450</v>
      </c>
      <c r="H69" s="20" t="s">
        <v>451</v>
      </c>
      <c r="I69" s="20" t="str">
        <f t="shared" si="1"/>
        <v>Firmware Terceiros,</v>
      </c>
      <c r="J69" s="12">
        <v>0.0</v>
      </c>
      <c r="K69" s="12">
        <v>0.0</v>
      </c>
      <c r="L69" s="12">
        <v>0.0</v>
      </c>
      <c r="M69" s="12">
        <v>1.0</v>
      </c>
      <c r="N69" s="12">
        <v>0.0</v>
      </c>
      <c r="O69" s="12">
        <v>0.0</v>
      </c>
      <c r="P69" s="12">
        <v>0.0</v>
      </c>
      <c r="Q69" s="20" t="str">
        <f t="shared" si="2"/>
        <v>Método desconhecido,</v>
      </c>
      <c r="R69" s="13">
        <v>0.0</v>
      </c>
      <c r="S69" s="13">
        <v>0.0</v>
      </c>
      <c r="T69" s="13">
        <v>0.0</v>
      </c>
      <c r="U69" s="13">
        <v>0.0</v>
      </c>
      <c r="V69" s="13">
        <v>0.0</v>
      </c>
      <c r="W69" s="13">
        <v>0.0</v>
      </c>
      <c r="X69" s="13">
        <v>1.0</v>
      </c>
      <c r="Y69" s="20" t="str">
        <f t="shared" si="3"/>
        <v>Provedor de serviços de cadeia de suprimentos,</v>
      </c>
      <c r="Z69" s="14">
        <v>0.0</v>
      </c>
      <c r="AA69" s="14">
        <v>0.0</v>
      </c>
      <c r="AB69" s="14">
        <v>0.0</v>
      </c>
      <c r="AC69" s="14">
        <v>0.0</v>
      </c>
      <c r="AD69" s="14">
        <v>0.0</v>
      </c>
      <c r="AE69" s="14">
        <v>0.0</v>
      </c>
      <c r="AF69" s="14">
        <v>0.0</v>
      </c>
      <c r="AG69" s="14">
        <v>0.0</v>
      </c>
      <c r="AH69" s="14">
        <v>0.0</v>
      </c>
      <c r="AI69" s="14">
        <v>0.0</v>
      </c>
      <c r="AJ69" s="14">
        <v>1.0</v>
      </c>
      <c r="AK69" s="14">
        <v>0.0</v>
      </c>
      <c r="AL69" s="20" t="str">
        <f t="shared" si="4"/>
        <v>Injeção de código,</v>
      </c>
      <c r="AM69" s="15">
        <v>0.0</v>
      </c>
      <c r="AN69" s="15">
        <v>0.0</v>
      </c>
      <c r="AO69" s="15">
        <v>0.0</v>
      </c>
      <c r="AP69" s="15">
        <v>0.0</v>
      </c>
      <c r="AQ69" s="15">
        <v>0.0</v>
      </c>
      <c r="AR69" s="15">
        <v>1.0</v>
      </c>
      <c r="AS69" s="15">
        <v>0.0</v>
      </c>
      <c r="AT69" s="20" t="str">
        <f t="shared" si="5"/>
        <v>Execução / download de comando remoto,Danos nos dados,</v>
      </c>
      <c r="AU69" s="13">
        <v>0.0</v>
      </c>
      <c r="AV69" s="13">
        <v>0.0</v>
      </c>
      <c r="AW69" s="13">
        <v>0.0</v>
      </c>
      <c r="AX69" s="13">
        <v>0.0</v>
      </c>
      <c r="AY69" s="13">
        <v>1.0</v>
      </c>
      <c r="AZ69" s="13">
        <v>0.0</v>
      </c>
      <c r="BA69" s="13">
        <v>0.0</v>
      </c>
      <c r="BB69" s="13">
        <v>0.0</v>
      </c>
      <c r="BC69" s="13">
        <v>1.0</v>
      </c>
      <c r="BD69" s="13">
        <v>0.0</v>
      </c>
      <c r="BE69" s="20" t="s">
        <v>44</v>
      </c>
      <c r="BF69" s="20" t="s">
        <v>44</v>
      </c>
      <c r="BG69" s="22">
        <f t="shared" si="14"/>
        <v>2019</v>
      </c>
      <c r="BH69" s="18">
        <f t="shared" si="11"/>
        <v>1</v>
      </c>
      <c r="BI69" s="23">
        <v>3.0</v>
      </c>
      <c r="BJ69" s="23" t="str">
        <f>VLOOKUP(BI69,setup!$A$2:$B$6,2,FALSE)</f>
        <v>Conexão de rede</v>
      </c>
      <c r="BK69" s="23">
        <v>4.0</v>
      </c>
      <c r="BL69" s="23" t="str">
        <f>VLOOKUP(BK69,setup!$D$2:$E$6,2,FALSE)</f>
        <v>Firmware</v>
      </c>
    </row>
    <row r="70">
      <c r="A70" s="7">
        <v>42262.0</v>
      </c>
      <c r="B70" s="8" t="s">
        <v>452</v>
      </c>
      <c r="C70" s="9" t="s">
        <v>97</v>
      </c>
      <c r="D70" s="11" t="s">
        <v>453</v>
      </c>
      <c r="E70" s="10" t="s">
        <v>454</v>
      </c>
      <c r="F70" s="11" t="s">
        <v>455</v>
      </c>
      <c r="G70" s="11" t="s">
        <v>456</v>
      </c>
      <c r="H70" s="11" t="s">
        <v>83</v>
      </c>
      <c r="I70" s="11" t="str">
        <f t="shared" si="1"/>
        <v>Firmware Terceiros,</v>
      </c>
      <c r="J70" s="12">
        <v>0.0</v>
      </c>
      <c r="K70" s="12">
        <v>0.0</v>
      </c>
      <c r="L70" s="12">
        <v>0.0</v>
      </c>
      <c r="M70" s="12">
        <v>1.0</v>
      </c>
      <c r="N70" s="12">
        <v>0.0</v>
      </c>
      <c r="O70" s="12">
        <v>0.0</v>
      </c>
      <c r="P70" s="12">
        <v>0.0</v>
      </c>
      <c r="Q70" s="11" t="str">
        <f t="shared" si="2"/>
        <v>Exploração de Senha padrão,Acesso a conta,</v>
      </c>
      <c r="R70" s="13">
        <v>0.0</v>
      </c>
      <c r="S70" s="13">
        <v>0.0</v>
      </c>
      <c r="T70" s="13">
        <v>1.0</v>
      </c>
      <c r="U70" s="13">
        <v>1.0</v>
      </c>
      <c r="V70" s="13">
        <v>0.0</v>
      </c>
      <c r="W70" s="13">
        <v>0.0</v>
      </c>
      <c r="X70" s="13">
        <v>0.0</v>
      </c>
      <c r="Y70" s="11" t="str">
        <f t="shared" si="3"/>
        <v>Provedor de serviços de cadeia de suprimentos,</v>
      </c>
      <c r="Z70" s="14">
        <v>0.0</v>
      </c>
      <c r="AA70" s="14">
        <v>0.0</v>
      </c>
      <c r="AB70" s="14">
        <v>0.0</v>
      </c>
      <c r="AC70" s="14">
        <v>0.0</v>
      </c>
      <c r="AD70" s="14">
        <v>0.0</v>
      </c>
      <c r="AE70" s="14">
        <v>0.0</v>
      </c>
      <c r="AF70" s="14">
        <v>0.0</v>
      </c>
      <c r="AG70" s="14">
        <v>0.0</v>
      </c>
      <c r="AH70" s="14">
        <v>0.0</v>
      </c>
      <c r="AI70" s="14">
        <v>0.0</v>
      </c>
      <c r="AJ70" s="14">
        <v>1.0</v>
      </c>
      <c r="AK70" s="14">
        <v>0.0</v>
      </c>
      <c r="AL70" s="11" t="str">
        <f t="shared" si="4"/>
        <v>N/A,</v>
      </c>
      <c r="AM70" s="15">
        <v>0.0</v>
      </c>
      <c r="AN70" s="15">
        <v>0.0</v>
      </c>
      <c r="AO70" s="15">
        <v>0.0</v>
      </c>
      <c r="AP70" s="15">
        <v>0.0</v>
      </c>
      <c r="AQ70" s="15">
        <v>0.0</v>
      </c>
      <c r="AR70" s="15">
        <v>0.0</v>
      </c>
      <c r="AS70" s="15">
        <v>1.0</v>
      </c>
      <c r="AT70" s="11" t="str">
        <f t="shared" si="5"/>
        <v>Backdoor,Execução / download de comando remoto,</v>
      </c>
      <c r="AU70" s="13">
        <v>0.0</v>
      </c>
      <c r="AV70" s="13">
        <v>0.0</v>
      </c>
      <c r="AW70" s="13">
        <v>1.0</v>
      </c>
      <c r="AX70" s="13">
        <v>0.0</v>
      </c>
      <c r="AY70" s="13">
        <v>1.0</v>
      </c>
      <c r="AZ70" s="13">
        <v>0.0</v>
      </c>
      <c r="BA70" s="13">
        <v>0.0</v>
      </c>
      <c r="BB70" s="13">
        <v>0.0</v>
      </c>
      <c r="BC70" s="13">
        <v>0.0</v>
      </c>
      <c r="BD70" s="13">
        <v>0.0</v>
      </c>
      <c r="BE70" s="11" t="s">
        <v>70</v>
      </c>
      <c r="BF70" s="11" t="s">
        <v>70</v>
      </c>
      <c r="BG70" s="26">
        <f t="shared" si="14"/>
        <v>2015</v>
      </c>
      <c r="BH70" s="8">
        <f t="shared" si="11"/>
        <v>1</v>
      </c>
      <c r="BI70" s="16">
        <v>3.0</v>
      </c>
      <c r="BJ70" s="16" t="str">
        <f>VLOOKUP(BI70,setup!$A$2:$B$6,2,FALSE)</f>
        <v>Conexão de rede</v>
      </c>
      <c r="BK70" s="16">
        <v>4.0</v>
      </c>
      <c r="BL70" s="16" t="str">
        <f>VLOOKUP(BK70,setup!$D$2:$E$6,2,FALSE)</f>
        <v>Firmware</v>
      </c>
    </row>
    <row r="71">
      <c r="A71" s="17">
        <v>43599.0</v>
      </c>
      <c r="B71" s="18" t="s">
        <v>457</v>
      </c>
      <c r="C71" s="19" t="s">
        <v>64</v>
      </c>
      <c r="D71" s="20" t="s">
        <v>458</v>
      </c>
      <c r="E71" s="28" t="s">
        <v>459</v>
      </c>
      <c r="F71" s="20" t="s">
        <v>455</v>
      </c>
      <c r="G71" s="20" t="s">
        <v>456</v>
      </c>
      <c r="H71" s="20" t="s">
        <v>460</v>
      </c>
      <c r="I71" s="20" t="str">
        <f t="shared" si="1"/>
        <v>Firmware Terceiros,</v>
      </c>
      <c r="J71" s="12">
        <v>0.0</v>
      </c>
      <c r="K71" s="12">
        <v>0.0</v>
      </c>
      <c r="L71" s="12">
        <v>0.0</v>
      </c>
      <c r="M71" s="12">
        <v>1.0</v>
      </c>
      <c r="N71" s="12">
        <v>0.0</v>
      </c>
      <c r="O71" s="12">
        <v>0.0</v>
      </c>
      <c r="P71" s="12">
        <v>0.0</v>
      </c>
      <c r="Q71" s="20" t="str">
        <f t="shared" si="2"/>
        <v>Método desconhecido,</v>
      </c>
      <c r="R71" s="13">
        <v>0.0</v>
      </c>
      <c r="S71" s="13">
        <v>0.0</v>
      </c>
      <c r="T71" s="13">
        <v>0.0</v>
      </c>
      <c r="U71" s="13">
        <v>0.0</v>
      </c>
      <c r="V71" s="13">
        <v>0.0</v>
      </c>
      <c r="W71" s="13">
        <v>0.0</v>
      </c>
      <c r="X71" s="13">
        <v>1.0</v>
      </c>
      <c r="Y71" s="20" t="str">
        <f t="shared" si="3"/>
        <v>Provedor de serviços de cadeia de suprimentos,</v>
      </c>
      <c r="Z71" s="14">
        <v>0.0</v>
      </c>
      <c r="AA71" s="14">
        <v>0.0</v>
      </c>
      <c r="AB71" s="14">
        <v>0.0</v>
      </c>
      <c r="AC71" s="14">
        <v>0.0</v>
      </c>
      <c r="AD71" s="14">
        <v>0.0</v>
      </c>
      <c r="AE71" s="14">
        <v>0.0</v>
      </c>
      <c r="AF71" s="14">
        <v>0.0</v>
      </c>
      <c r="AG71" s="14">
        <v>0.0</v>
      </c>
      <c r="AH71" s="14">
        <v>0.0</v>
      </c>
      <c r="AI71" s="14">
        <v>0.0</v>
      </c>
      <c r="AJ71" s="14">
        <v>1.0</v>
      </c>
      <c r="AK71" s="14">
        <v>0.0</v>
      </c>
      <c r="AL71" s="20" t="str">
        <f t="shared" si="4"/>
        <v>Edição de firmware,Injeção de código,</v>
      </c>
      <c r="AM71" s="15">
        <v>0.0</v>
      </c>
      <c r="AN71" s="15">
        <v>0.0</v>
      </c>
      <c r="AO71" s="15">
        <v>0.0</v>
      </c>
      <c r="AP71" s="15">
        <v>1.0</v>
      </c>
      <c r="AQ71" s="15">
        <v>0.0</v>
      </c>
      <c r="AR71" s="15">
        <v>1.0</v>
      </c>
      <c r="AS71" s="15">
        <v>0.0</v>
      </c>
      <c r="AT71" s="20" t="str">
        <f t="shared" si="5"/>
        <v>Backdoor,Execução / download de comando remoto,</v>
      </c>
      <c r="AU71" s="13">
        <v>0.0</v>
      </c>
      <c r="AV71" s="13">
        <v>0.0</v>
      </c>
      <c r="AW71" s="13">
        <v>1.0</v>
      </c>
      <c r="AX71" s="13">
        <v>0.0</v>
      </c>
      <c r="AY71" s="13">
        <v>1.0</v>
      </c>
      <c r="AZ71" s="13">
        <v>0.0</v>
      </c>
      <c r="BA71" s="13">
        <v>0.0</v>
      </c>
      <c r="BB71" s="13">
        <v>0.0</v>
      </c>
      <c r="BC71" s="13">
        <v>0.0</v>
      </c>
      <c r="BD71" s="13">
        <v>0.0</v>
      </c>
      <c r="BE71" s="20" t="s">
        <v>44</v>
      </c>
      <c r="BF71" s="20" t="s">
        <v>44</v>
      </c>
      <c r="BG71" s="22">
        <f t="shared" si="14"/>
        <v>2019</v>
      </c>
      <c r="BH71" s="18">
        <f t="shared" si="11"/>
        <v>1</v>
      </c>
      <c r="BI71" s="23">
        <v>3.0</v>
      </c>
      <c r="BJ71" s="23" t="str">
        <f>VLOOKUP(BI71,setup!$A$2:$B$6,2,FALSE)</f>
        <v>Conexão de rede</v>
      </c>
      <c r="BK71" s="23">
        <v>4.0</v>
      </c>
      <c r="BL71" s="23" t="str">
        <f>VLOOKUP(BK71,setup!$D$2:$E$6,2,FALSE)</f>
        <v>Firmware</v>
      </c>
    </row>
    <row r="72">
      <c r="A72" s="7">
        <v>43663.0</v>
      </c>
      <c r="B72" s="8" t="s">
        <v>461</v>
      </c>
      <c r="C72" s="11" t="s">
        <v>64</v>
      </c>
      <c r="D72" s="11" t="s">
        <v>462</v>
      </c>
      <c r="E72" s="10" t="s">
        <v>463</v>
      </c>
      <c r="F72" s="11" t="s">
        <v>464</v>
      </c>
      <c r="G72" s="11" t="s">
        <v>465</v>
      </c>
      <c r="H72" s="11" t="s">
        <v>466</v>
      </c>
      <c r="I72" s="11" t="str">
        <f t="shared" si="1"/>
        <v>Firmware Terceiros,</v>
      </c>
      <c r="J72" s="12">
        <v>0.0</v>
      </c>
      <c r="K72" s="12">
        <v>0.0</v>
      </c>
      <c r="L72" s="12">
        <v>0.0</v>
      </c>
      <c r="M72" s="12">
        <v>1.0</v>
      </c>
      <c r="N72" s="12">
        <v>0.0</v>
      </c>
      <c r="O72" s="12">
        <v>0.0</v>
      </c>
      <c r="P72" s="12">
        <v>0.0</v>
      </c>
      <c r="Q72" s="11" t="str">
        <f t="shared" si="2"/>
        <v>Sistema de assinatura quebrado,</v>
      </c>
      <c r="R72" s="13">
        <v>0.0</v>
      </c>
      <c r="S72" s="13">
        <v>0.0</v>
      </c>
      <c r="T72" s="13">
        <v>0.0</v>
      </c>
      <c r="U72" s="13">
        <v>0.0</v>
      </c>
      <c r="V72" s="13">
        <v>0.0</v>
      </c>
      <c r="W72" s="13">
        <v>1.0</v>
      </c>
      <c r="X72" s="13">
        <v>0.0</v>
      </c>
      <c r="Y72" s="11" t="str">
        <f t="shared" si="3"/>
        <v>Provedor de serviços de cadeia de suprimentos,</v>
      </c>
      <c r="Z72" s="14">
        <v>0.0</v>
      </c>
      <c r="AA72" s="14">
        <v>0.0</v>
      </c>
      <c r="AB72" s="14">
        <v>0.0</v>
      </c>
      <c r="AC72" s="14">
        <v>0.0</v>
      </c>
      <c r="AD72" s="14">
        <v>0.0</v>
      </c>
      <c r="AE72" s="14">
        <v>0.0</v>
      </c>
      <c r="AF72" s="14">
        <v>0.0</v>
      </c>
      <c r="AG72" s="14">
        <v>0.0</v>
      </c>
      <c r="AH72" s="14">
        <v>0.0</v>
      </c>
      <c r="AI72" s="14">
        <v>0.0</v>
      </c>
      <c r="AJ72" s="14">
        <v>1.0</v>
      </c>
      <c r="AK72" s="14">
        <v>0.0</v>
      </c>
      <c r="AL72" s="11" t="str">
        <f t="shared" si="4"/>
        <v>Erro de criptografia,Edição de firmware,Injeção de código,</v>
      </c>
      <c r="AM72" s="15">
        <v>0.0</v>
      </c>
      <c r="AN72" s="15">
        <v>0.0</v>
      </c>
      <c r="AO72" s="15">
        <v>1.0</v>
      </c>
      <c r="AP72" s="15">
        <v>1.0</v>
      </c>
      <c r="AQ72" s="15">
        <v>0.0</v>
      </c>
      <c r="AR72" s="15">
        <v>1.0</v>
      </c>
      <c r="AS72" s="15">
        <v>0.0</v>
      </c>
      <c r="AT72" s="11" t="str">
        <f t="shared" si="5"/>
        <v>Extração de dados,Backdoor,Execução / download de comando remoto,</v>
      </c>
      <c r="AU72" s="13">
        <v>1.0</v>
      </c>
      <c r="AV72" s="13">
        <v>0.0</v>
      </c>
      <c r="AW72" s="13">
        <v>1.0</v>
      </c>
      <c r="AX72" s="13">
        <v>0.0</v>
      </c>
      <c r="AY72" s="13">
        <v>1.0</v>
      </c>
      <c r="AZ72" s="13">
        <v>0.0</v>
      </c>
      <c r="BA72" s="13">
        <v>0.0</v>
      </c>
      <c r="BB72" s="13">
        <v>0.0</v>
      </c>
      <c r="BC72" s="13">
        <v>0.0</v>
      </c>
      <c r="BD72" s="13">
        <v>0.0</v>
      </c>
      <c r="BE72" s="11" t="s">
        <v>44</v>
      </c>
      <c r="BF72" s="11" t="s">
        <v>44</v>
      </c>
      <c r="BG72" s="26">
        <f t="shared" si="14"/>
        <v>2019</v>
      </c>
      <c r="BH72" s="8">
        <f t="shared" si="11"/>
        <v>1</v>
      </c>
      <c r="BI72" s="16">
        <v>1.0</v>
      </c>
      <c r="BJ72" s="16" t="str">
        <f>VLOOKUP(BI72,setup!$A$2:$B$6,2,FALSE)</f>
        <v>Componentes do produto</v>
      </c>
      <c r="BK72" s="16">
        <v>4.0</v>
      </c>
      <c r="BL72" s="16" t="str">
        <f>VLOOKUP(BK72,setup!$D$2:$E$6,2,FALSE)</f>
        <v>Firmware</v>
      </c>
    </row>
    <row r="73">
      <c r="A73" s="17">
        <v>43376.0</v>
      </c>
      <c r="B73" s="18" t="s">
        <v>467</v>
      </c>
      <c r="C73" s="19" t="s">
        <v>64</v>
      </c>
      <c r="D73" s="20" t="s">
        <v>468</v>
      </c>
      <c r="E73" s="21" t="s">
        <v>469</v>
      </c>
      <c r="F73" s="20" t="s">
        <v>470</v>
      </c>
      <c r="G73" s="20" t="s">
        <v>471</v>
      </c>
      <c r="H73" s="20" t="s">
        <v>472</v>
      </c>
      <c r="I73" s="20" t="str">
        <f t="shared" si="1"/>
        <v>Firmware Terceiros,</v>
      </c>
      <c r="J73" s="12">
        <v>0.0</v>
      </c>
      <c r="K73" s="12">
        <v>0.0</v>
      </c>
      <c r="L73" s="12">
        <v>0.0</v>
      </c>
      <c r="M73" s="12">
        <v>1.0</v>
      </c>
      <c r="N73" s="12">
        <v>0.0</v>
      </c>
      <c r="O73" s="12">
        <v>0.0</v>
      </c>
      <c r="P73" s="12">
        <v>0.0</v>
      </c>
      <c r="Q73" s="20" t="str">
        <f t="shared" si="2"/>
        <v>Sistema de assinatura quebrado,Método desconhecido,</v>
      </c>
      <c r="R73" s="13">
        <v>0.0</v>
      </c>
      <c r="S73" s="13">
        <v>0.0</v>
      </c>
      <c r="T73" s="13">
        <v>0.0</v>
      </c>
      <c r="U73" s="13">
        <v>0.0</v>
      </c>
      <c r="V73" s="13">
        <v>0.0</v>
      </c>
      <c r="W73" s="13">
        <v>1.0</v>
      </c>
      <c r="X73" s="13">
        <v>1.0</v>
      </c>
      <c r="Y73" s="20" t="str">
        <f t="shared" si="3"/>
        <v>Provedor de serviços de cadeia de suprimentos,</v>
      </c>
      <c r="Z73" s="14">
        <v>0.0</v>
      </c>
      <c r="AA73" s="14">
        <v>0.0</v>
      </c>
      <c r="AB73" s="14">
        <v>0.0</v>
      </c>
      <c r="AC73" s="14">
        <v>0.0</v>
      </c>
      <c r="AD73" s="14">
        <v>0.0</v>
      </c>
      <c r="AE73" s="14">
        <v>0.0</v>
      </c>
      <c r="AF73" s="14">
        <v>0.0</v>
      </c>
      <c r="AG73" s="14">
        <v>0.0</v>
      </c>
      <c r="AH73" s="14">
        <v>0.0</v>
      </c>
      <c r="AI73" s="14">
        <v>0.0</v>
      </c>
      <c r="AJ73" s="14">
        <v>1.0</v>
      </c>
      <c r="AK73" s="14">
        <v>0.0</v>
      </c>
      <c r="AL73" s="20" t="str">
        <f t="shared" si="4"/>
        <v>Edição de firmware,Injeção de código,</v>
      </c>
      <c r="AM73" s="15">
        <v>0.0</v>
      </c>
      <c r="AN73" s="15">
        <v>0.0</v>
      </c>
      <c r="AO73" s="15">
        <v>0.0</v>
      </c>
      <c r="AP73" s="15">
        <v>1.0</v>
      </c>
      <c r="AQ73" s="15">
        <v>0.0</v>
      </c>
      <c r="AR73" s="15">
        <v>1.0</v>
      </c>
      <c r="AS73" s="15">
        <v>0.0</v>
      </c>
      <c r="AT73" s="20" t="str">
        <f t="shared" si="5"/>
        <v>Desconhecido,</v>
      </c>
      <c r="AU73" s="13">
        <v>0.0</v>
      </c>
      <c r="AV73" s="13">
        <v>0.0</v>
      </c>
      <c r="AW73" s="13">
        <v>0.0</v>
      </c>
      <c r="AX73" s="13">
        <v>0.0</v>
      </c>
      <c r="AY73" s="13">
        <v>0.0</v>
      </c>
      <c r="AZ73" s="13">
        <v>0.0</v>
      </c>
      <c r="BA73" s="13">
        <v>0.0</v>
      </c>
      <c r="BB73" s="13">
        <v>0.0</v>
      </c>
      <c r="BC73" s="13">
        <v>0.0</v>
      </c>
      <c r="BD73" s="13">
        <v>1.0</v>
      </c>
      <c r="BE73" s="20" t="s">
        <v>44</v>
      </c>
      <c r="BF73" s="20" t="s">
        <v>44</v>
      </c>
      <c r="BG73" s="22">
        <f t="shared" si="14"/>
        <v>2018</v>
      </c>
      <c r="BH73" s="18">
        <f t="shared" si="11"/>
        <v>1</v>
      </c>
      <c r="BI73" s="23">
        <v>1.0</v>
      </c>
      <c r="BJ73" s="23" t="str">
        <f>VLOOKUP(BI73,setup!$A$2:$B$6,2,FALSE)</f>
        <v>Componentes do produto</v>
      </c>
      <c r="BK73" s="23">
        <v>4.0</v>
      </c>
      <c r="BL73" s="23" t="str">
        <f>VLOOKUP(BK73,setup!$D$2:$E$6,2,FALSE)</f>
        <v>Firmware</v>
      </c>
    </row>
    <row r="74">
      <c r="A74" s="24">
        <v>43350.0</v>
      </c>
      <c r="B74" s="8" t="s">
        <v>473</v>
      </c>
      <c r="C74" s="9" t="s">
        <v>64</v>
      </c>
      <c r="D74" s="11" t="s">
        <v>474</v>
      </c>
      <c r="E74" s="25" t="s">
        <v>475</v>
      </c>
      <c r="F74" s="11" t="s">
        <v>476</v>
      </c>
      <c r="G74" s="11" t="s">
        <v>477</v>
      </c>
      <c r="H74" s="11" t="s">
        <v>472</v>
      </c>
      <c r="I74" s="11" t="str">
        <f t="shared" si="1"/>
        <v>Firmware Terceiros,</v>
      </c>
      <c r="J74" s="12">
        <v>0.0</v>
      </c>
      <c r="K74" s="12">
        <v>0.0</v>
      </c>
      <c r="L74" s="12">
        <v>0.0</v>
      </c>
      <c r="M74" s="12">
        <v>1.0</v>
      </c>
      <c r="N74" s="12">
        <v>0.0</v>
      </c>
      <c r="O74" s="12">
        <v>0.0</v>
      </c>
      <c r="P74" s="12">
        <v>0.0</v>
      </c>
      <c r="Q74" s="11" t="str">
        <f t="shared" si="2"/>
        <v>Sistema de assinatura quebrado,</v>
      </c>
      <c r="R74" s="13">
        <v>0.0</v>
      </c>
      <c r="S74" s="13">
        <v>0.0</v>
      </c>
      <c r="T74" s="13">
        <v>0.0</v>
      </c>
      <c r="U74" s="13">
        <v>0.0</v>
      </c>
      <c r="V74" s="13">
        <v>0.0</v>
      </c>
      <c r="W74" s="13">
        <v>1.0</v>
      </c>
      <c r="X74" s="13">
        <v>0.0</v>
      </c>
      <c r="Y74" s="11" t="str">
        <f t="shared" si="3"/>
        <v>Provedor de serviços de cadeia de suprimentos,</v>
      </c>
      <c r="Z74" s="14">
        <v>0.0</v>
      </c>
      <c r="AA74" s="14">
        <v>0.0</v>
      </c>
      <c r="AB74" s="14">
        <v>0.0</v>
      </c>
      <c r="AC74" s="14">
        <v>0.0</v>
      </c>
      <c r="AD74" s="14">
        <v>0.0</v>
      </c>
      <c r="AE74" s="14">
        <v>0.0</v>
      </c>
      <c r="AF74" s="14">
        <v>0.0</v>
      </c>
      <c r="AG74" s="14">
        <v>0.0</v>
      </c>
      <c r="AH74" s="14">
        <v>0.0</v>
      </c>
      <c r="AI74" s="14">
        <v>0.0</v>
      </c>
      <c r="AJ74" s="14">
        <v>1.0</v>
      </c>
      <c r="AK74" s="14">
        <v>0.0</v>
      </c>
      <c r="AL74" s="11" t="str">
        <f t="shared" si="4"/>
        <v>Erro de criptografia,Edição de firmware,Injeção de código,</v>
      </c>
      <c r="AM74" s="15">
        <v>0.0</v>
      </c>
      <c r="AN74" s="15">
        <v>0.0</v>
      </c>
      <c r="AO74" s="15">
        <v>1.0</v>
      </c>
      <c r="AP74" s="15">
        <v>1.0</v>
      </c>
      <c r="AQ74" s="15">
        <v>0.0</v>
      </c>
      <c r="AR74" s="15">
        <v>1.0</v>
      </c>
      <c r="AS74" s="15">
        <v>0.0</v>
      </c>
      <c r="AT74" s="11" t="str">
        <f t="shared" si="5"/>
        <v>Desconhecido,</v>
      </c>
      <c r="AU74" s="13">
        <v>0.0</v>
      </c>
      <c r="AV74" s="13">
        <v>0.0</v>
      </c>
      <c r="AW74" s="13">
        <v>0.0</v>
      </c>
      <c r="AX74" s="13">
        <v>0.0</v>
      </c>
      <c r="AY74" s="13">
        <v>0.0</v>
      </c>
      <c r="AZ74" s="13">
        <v>0.0</v>
      </c>
      <c r="BA74" s="13">
        <v>0.0</v>
      </c>
      <c r="BB74" s="13">
        <v>0.0</v>
      </c>
      <c r="BC74" s="13">
        <v>0.0</v>
      </c>
      <c r="BD74" s="13">
        <v>1.0</v>
      </c>
      <c r="BE74" s="11" t="s">
        <v>44</v>
      </c>
      <c r="BF74" s="11" t="s">
        <v>44</v>
      </c>
      <c r="BG74" s="26">
        <f t="shared" si="14"/>
        <v>2018</v>
      </c>
      <c r="BH74" s="8">
        <f t="shared" si="11"/>
        <v>1</v>
      </c>
      <c r="BI74" s="16">
        <v>1.0</v>
      </c>
      <c r="BJ74" s="16" t="str">
        <f>VLOOKUP(BI74,setup!$A$2:$B$6,2,FALSE)</f>
        <v>Componentes do produto</v>
      </c>
      <c r="BK74" s="16">
        <v>4.0</v>
      </c>
      <c r="BL74" s="16" t="str">
        <f>VLOOKUP(BK74,setup!$D$2:$E$6,2,FALSE)</f>
        <v>Firmware</v>
      </c>
    </row>
    <row r="75">
      <c r="A75" s="17">
        <v>43865.0</v>
      </c>
      <c r="B75" s="18" t="s">
        <v>478</v>
      </c>
      <c r="C75" s="19" t="s">
        <v>64</v>
      </c>
      <c r="D75" s="20" t="s">
        <v>479</v>
      </c>
      <c r="E75" s="28" t="s">
        <v>480</v>
      </c>
      <c r="F75" s="20" t="s">
        <v>481</v>
      </c>
      <c r="G75" s="20" t="s">
        <v>481</v>
      </c>
      <c r="H75" s="20" t="s">
        <v>482</v>
      </c>
      <c r="I75" s="20" t="str">
        <f t="shared" si="1"/>
        <v>Firmware Terceiros,</v>
      </c>
      <c r="J75" s="12">
        <v>0.0</v>
      </c>
      <c r="K75" s="12">
        <v>0.0</v>
      </c>
      <c r="L75" s="12">
        <v>0.0</v>
      </c>
      <c r="M75" s="12">
        <v>1.0</v>
      </c>
      <c r="N75" s="12">
        <v>0.0</v>
      </c>
      <c r="O75" s="12">
        <v>0.0</v>
      </c>
      <c r="P75" s="12">
        <v>0.0</v>
      </c>
      <c r="Q75" s="20" t="str">
        <f t="shared" si="2"/>
        <v>Método desconhecido,</v>
      </c>
      <c r="R75" s="13">
        <v>0.0</v>
      </c>
      <c r="S75" s="13">
        <v>0.0</v>
      </c>
      <c r="T75" s="13">
        <v>0.0</v>
      </c>
      <c r="U75" s="13">
        <v>0.0</v>
      </c>
      <c r="V75" s="13">
        <v>0.0</v>
      </c>
      <c r="W75" s="13">
        <v>0.0</v>
      </c>
      <c r="X75" s="13">
        <v>1.0</v>
      </c>
      <c r="Y75" s="20" t="str">
        <f t="shared" si="3"/>
        <v>Provedor de serviços de cadeia de suprimentos,</v>
      </c>
      <c r="Z75" s="14">
        <v>0.0</v>
      </c>
      <c r="AA75" s="14">
        <v>0.0</v>
      </c>
      <c r="AB75" s="14">
        <v>0.0</v>
      </c>
      <c r="AC75" s="14">
        <v>0.0</v>
      </c>
      <c r="AD75" s="14">
        <v>0.0</v>
      </c>
      <c r="AE75" s="14">
        <v>0.0</v>
      </c>
      <c r="AF75" s="14">
        <v>0.0</v>
      </c>
      <c r="AG75" s="14">
        <v>0.0</v>
      </c>
      <c r="AH75" s="14">
        <v>0.0</v>
      </c>
      <c r="AI75" s="14">
        <v>0.0</v>
      </c>
      <c r="AJ75" s="14">
        <v>1.0</v>
      </c>
      <c r="AK75" s="14">
        <v>0.0</v>
      </c>
      <c r="AL75" s="20" t="str">
        <f t="shared" si="4"/>
        <v>Roubo de credencial,Senha padrão,</v>
      </c>
      <c r="AM75" s="15">
        <v>1.0</v>
      </c>
      <c r="AN75" s="15">
        <v>0.0</v>
      </c>
      <c r="AO75" s="15">
        <v>0.0</v>
      </c>
      <c r="AP75" s="15">
        <v>0.0</v>
      </c>
      <c r="AQ75" s="15">
        <v>1.0</v>
      </c>
      <c r="AR75" s="15">
        <v>0.0</v>
      </c>
      <c r="AS75" s="15">
        <v>0.0</v>
      </c>
      <c r="AT75" s="20" t="str">
        <f t="shared" si="5"/>
        <v>Extração de dados,Backdoor,Execução / download de comando remoto,</v>
      </c>
      <c r="AU75" s="13">
        <v>1.0</v>
      </c>
      <c r="AV75" s="13">
        <v>0.0</v>
      </c>
      <c r="AW75" s="13">
        <v>1.0</v>
      </c>
      <c r="AX75" s="13">
        <v>0.0</v>
      </c>
      <c r="AY75" s="13">
        <v>1.0</v>
      </c>
      <c r="AZ75" s="13">
        <v>0.0</v>
      </c>
      <c r="BA75" s="13">
        <v>0.0</v>
      </c>
      <c r="BB75" s="13">
        <v>0.0</v>
      </c>
      <c r="BC75" s="13">
        <v>0.0</v>
      </c>
      <c r="BD75" s="13">
        <v>0.0</v>
      </c>
      <c r="BE75" s="20" t="s">
        <v>44</v>
      </c>
      <c r="BF75" s="20" t="s">
        <v>44</v>
      </c>
      <c r="BG75" s="22">
        <v>2020.0</v>
      </c>
      <c r="BH75" s="18"/>
      <c r="BI75" s="23">
        <v>1.0</v>
      </c>
      <c r="BJ75" s="23" t="str">
        <f>VLOOKUP(BI75,setup!$A$2:$B$6,2,FALSE)</f>
        <v>Componentes do produto</v>
      </c>
      <c r="BK75" s="23">
        <v>4.0</v>
      </c>
      <c r="BL75" s="23" t="str">
        <f>VLOOKUP(BK75,setup!$D$2:$E$6,2,FALSE)</f>
        <v>Firmware</v>
      </c>
    </row>
    <row r="76">
      <c r="A76" s="7">
        <v>43763.0</v>
      </c>
      <c r="B76" s="8" t="s">
        <v>483</v>
      </c>
      <c r="C76" s="11" t="s">
        <v>97</v>
      </c>
      <c r="D76" s="11" t="s">
        <v>484</v>
      </c>
      <c r="E76" s="10" t="s">
        <v>485</v>
      </c>
      <c r="F76" s="11" t="s">
        <v>345</v>
      </c>
      <c r="G76" s="11" t="s">
        <v>183</v>
      </c>
      <c r="H76" s="11" t="s">
        <v>486</v>
      </c>
      <c r="I76" s="11" t="str">
        <f t="shared" si="1"/>
        <v>Aplicativos Invasores,</v>
      </c>
      <c r="J76" s="12">
        <v>0.0</v>
      </c>
      <c r="K76" s="12">
        <v>0.0</v>
      </c>
      <c r="L76" s="12">
        <v>0.0</v>
      </c>
      <c r="M76" s="12">
        <v>0.0</v>
      </c>
      <c r="N76" s="12">
        <v>0.0</v>
      </c>
      <c r="O76" s="12">
        <v>1.0</v>
      </c>
      <c r="P76" s="12">
        <v>0.0</v>
      </c>
      <c r="Q76" s="11" t="str">
        <f t="shared" si="2"/>
        <v>Auto-assinado/Nenhuma,</v>
      </c>
      <c r="R76" s="13">
        <v>0.0</v>
      </c>
      <c r="S76" s="13">
        <v>0.0</v>
      </c>
      <c r="T76" s="13">
        <v>0.0</v>
      </c>
      <c r="U76" s="13">
        <v>0.0</v>
      </c>
      <c r="V76" s="13">
        <v>1.0</v>
      </c>
      <c r="W76" s="13">
        <v>0.0</v>
      </c>
      <c r="X76" s="13">
        <v>0.0</v>
      </c>
      <c r="Y76" s="11" t="str">
        <f t="shared" si="3"/>
        <v>Loja de aplicativos proprietários,</v>
      </c>
      <c r="Z76" s="14">
        <v>0.0</v>
      </c>
      <c r="AA76" s="14">
        <v>0.0</v>
      </c>
      <c r="AB76" s="14">
        <v>1.0</v>
      </c>
      <c r="AC76" s="14">
        <v>0.0</v>
      </c>
      <c r="AD76" s="14">
        <v>0.0</v>
      </c>
      <c r="AE76" s="14">
        <v>0.0</v>
      </c>
      <c r="AF76" s="14">
        <v>0.0</v>
      </c>
      <c r="AG76" s="14">
        <v>0.0</v>
      </c>
      <c r="AH76" s="14">
        <v>0.0</v>
      </c>
      <c r="AI76" s="14">
        <v>0.0</v>
      </c>
      <c r="AJ76" s="14">
        <v>0.0</v>
      </c>
      <c r="AK76" s="14">
        <v>0.0</v>
      </c>
      <c r="AL76" s="11" t="str">
        <f t="shared" si="4"/>
        <v>N/A,</v>
      </c>
      <c r="AM76" s="15">
        <v>0.0</v>
      </c>
      <c r="AN76" s="15">
        <v>0.0</v>
      </c>
      <c r="AO76" s="15">
        <v>0.0</v>
      </c>
      <c r="AP76" s="15">
        <v>0.0</v>
      </c>
      <c r="AQ76" s="15">
        <v>0.0</v>
      </c>
      <c r="AR76" s="15">
        <v>0.0</v>
      </c>
      <c r="AS76" s="15">
        <v>1.0</v>
      </c>
      <c r="AT76" s="11" t="str">
        <f t="shared" si="5"/>
        <v>Adware,</v>
      </c>
      <c r="AU76" s="13">
        <v>0.0</v>
      </c>
      <c r="AV76" s="13">
        <v>0.0</v>
      </c>
      <c r="AW76" s="13">
        <v>0.0</v>
      </c>
      <c r="AX76" s="13">
        <v>0.0</v>
      </c>
      <c r="AY76" s="13">
        <v>0.0</v>
      </c>
      <c r="AZ76" s="13">
        <v>1.0</v>
      </c>
      <c r="BA76" s="13">
        <v>0.0</v>
      </c>
      <c r="BB76" s="13">
        <v>0.0</v>
      </c>
      <c r="BC76" s="13">
        <v>0.0</v>
      </c>
      <c r="BD76" s="13">
        <v>0.0</v>
      </c>
      <c r="BE76" s="11" t="s">
        <v>70</v>
      </c>
      <c r="BF76" s="11" t="s">
        <v>138</v>
      </c>
      <c r="BG76" s="26">
        <f>YEAR(A76)</f>
        <v>2019</v>
      </c>
      <c r="BH76" s="8">
        <f t="shared" ref="BH76:BH117" si="15">SUM(J76:M76)</f>
        <v>0</v>
      </c>
      <c r="BI76" s="16">
        <v>2.0</v>
      </c>
      <c r="BJ76" s="16" t="str">
        <f>VLOOKUP(BI76,setup!$A$2:$B$6,2,FALSE)</f>
        <v>Download da loja</v>
      </c>
      <c r="BK76" s="16">
        <v>1.0</v>
      </c>
      <c r="BL76" s="16" t="str">
        <f>VLOOKUP(BK76,setup!$D$2:$E$6,2,FALSE)</f>
        <v>Aplicativo</v>
      </c>
    </row>
    <row r="77">
      <c r="A77" s="27">
        <v>43999.0</v>
      </c>
      <c r="B77" s="18" t="s">
        <v>487</v>
      </c>
      <c r="C77" s="19" t="s">
        <v>97</v>
      </c>
      <c r="D77" s="18" t="s">
        <v>488</v>
      </c>
      <c r="E77" s="28" t="s">
        <v>489</v>
      </c>
      <c r="F77" s="20" t="s">
        <v>345</v>
      </c>
      <c r="G77" s="20" t="s">
        <v>490</v>
      </c>
      <c r="H77" s="20" t="s">
        <v>491</v>
      </c>
      <c r="I77" s="20" t="str">
        <f t="shared" si="1"/>
        <v>Aplicativos Invasores,</v>
      </c>
      <c r="J77" s="12">
        <v>0.0</v>
      </c>
      <c r="K77" s="12">
        <v>0.0</v>
      </c>
      <c r="L77" s="12">
        <v>0.0</v>
      </c>
      <c r="M77" s="12">
        <v>0.0</v>
      </c>
      <c r="N77" s="12">
        <v>0.0</v>
      </c>
      <c r="O77" s="12">
        <v>1.0</v>
      </c>
      <c r="P77" s="12">
        <v>0.0</v>
      </c>
      <c r="Q77" s="20" t="str">
        <f t="shared" si="2"/>
        <v>Auto-assinado/Nenhuma,</v>
      </c>
      <c r="R77" s="13">
        <v>0.0</v>
      </c>
      <c r="S77" s="13">
        <v>0.0</v>
      </c>
      <c r="T77" s="13">
        <v>0.0</v>
      </c>
      <c r="U77" s="13">
        <v>0.0</v>
      </c>
      <c r="V77" s="13">
        <v>1.0</v>
      </c>
      <c r="W77" s="13">
        <v>0.0</v>
      </c>
      <c r="X77" s="13">
        <v>0.0</v>
      </c>
      <c r="Y77" s="20" t="str">
        <f t="shared" si="3"/>
        <v>Loja de aplicativos proprietários,</v>
      </c>
      <c r="Z77" s="14">
        <v>0.0</v>
      </c>
      <c r="AA77" s="14">
        <v>0.0</v>
      </c>
      <c r="AB77" s="14">
        <v>1.0</v>
      </c>
      <c r="AC77" s="14">
        <v>0.0</v>
      </c>
      <c r="AD77" s="14">
        <v>0.0</v>
      </c>
      <c r="AE77" s="14">
        <v>0.0</v>
      </c>
      <c r="AF77" s="14">
        <v>0.0</v>
      </c>
      <c r="AG77" s="14">
        <v>0.0</v>
      </c>
      <c r="AH77" s="14">
        <v>0.0</v>
      </c>
      <c r="AI77" s="14">
        <v>0.0</v>
      </c>
      <c r="AJ77" s="14">
        <v>0.0</v>
      </c>
      <c r="AK77" s="14">
        <v>0.0</v>
      </c>
      <c r="AL77" s="20" t="str">
        <f t="shared" si="4"/>
        <v>N/A,</v>
      </c>
      <c r="AM77" s="15">
        <v>0.0</v>
      </c>
      <c r="AN77" s="15">
        <v>0.0</v>
      </c>
      <c r="AO77" s="15">
        <v>0.0</v>
      </c>
      <c r="AP77" s="15">
        <v>0.0</v>
      </c>
      <c r="AQ77" s="15">
        <v>0.0</v>
      </c>
      <c r="AR77" s="15">
        <v>0.0</v>
      </c>
      <c r="AS77" s="15">
        <v>1.0</v>
      </c>
      <c r="AT77" s="20" t="str">
        <f t="shared" si="5"/>
        <v>Extração de dados,</v>
      </c>
      <c r="AU77" s="13">
        <v>1.0</v>
      </c>
      <c r="AV77" s="13">
        <v>0.0</v>
      </c>
      <c r="AW77" s="13">
        <v>0.0</v>
      </c>
      <c r="AX77" s="13">
        <v>0.0</v>
      </c>
      <c r="AY77" s="13">
        <v>0.0</v>
      </c>
      <c r="AZ77" s="13">
        <v>0.0</v>
      </c>
      <c r="BA77" s="13">
        <v>0.0</v>
      </c>
      <c r="BB77" s="13">
        <v>0.0</v>
      </c>
      <c r="BC77" s="13">
        <v>0.0</v>
      </c>
      <c r="BD77" s="13">
        <v>0.0</v>
      </c>
      <c r="BE77" s="20" t="s">
        <v>70</v>
      </c>
      <c r="BF77" s="20" t="s">
        <v>70</v>
      </c>
      <c r="BG77" s="23">
        <v>2020.0</v>
      </c>
      <c r="BH77" s="18">
        <f t="shared" si="15"/>
        <v>0</v>
      </c>
      <c r="BI77" s="23">
        <v>3.0</v>
      </c>
      <c r="BJ77" s="23" t="str">
        <f>VLOOKUP(BI77,setup!$A$2:$B$6,2,FALSE)</f>
        <v>Conexão de rede</v>
      </c>
      <c r="BK77" s="23">
        <v>2.0</v>
      </c>
      <c r="BL77" s="23" t="str">
        <f>VLOOKUP(BK77,setup!$D$2:$E$6,2,FALSE)</f>
        <v>Update</v>
      </c>
    </row>
    <row r="78">
      <c r="A78" s="7">
        <v>43480.0</v>
      </c>
      <c r="B78" s="8" t="s">
        <v>492</v>
      </c>
      <c r="C78" s="9" t="s">
        <v>97</v>
      </c>
      <c r="D78" s="8" t="s">
        <v>493</v>
      </c>
      <c r="E78" s="10" t="s">
        <v>494</v>
      </c>
      <c r="F78" s="11" t="s">
        <v>345</v>
      </c>
      <c r="G78" s="11" t="s">
        <v>490</v>
      </c>
      <c r="H78" s="11" t="s">
        <v>491</v>
      </c>
      <c r="I78" s="11" t="str">
        <f t="shared" si="1"/>
        <v>Aplicativos Invasores,</v>
      </c>
      <c r="J78" s="12">
        <v>0.0</v>
      </c>
      <c r="K78" s="12">
        <v>0.0</v>
      </c>
      <c r="L78" s="12">
        <v>0.0</v>
      </c>
      <c r="M78" s="12">
        <v>0.0</v>
      </c>
      <c r="N78" s="12">
        <v>0.0</v>
      </c>
      <c r="O78" s="12">
        <v>1.0</v>
      </c>
      <c r="P78" s="12">
        <v>0.0</v>
      </c>
      <c r="Q78" s="11" t="str">
        <f t="shared" si="2"/>
        <v>Auto-assinado/Nenhuma,</v>
      </c>
      <c r="R78" s="13">
        <v>0.0</v>
      </c>
      <c r="S78" s="13">
        <v>0.0</v>
      </c>
      <c r="T78" s="13">
        <v>0.0</v>
      </c>
      <c r="U78" s="13">
        <v>0.0</v>
      </c>
      <c r="V78" s="13">
        <v>1.0</v>
      </c>
      <c r="W78" s="13">
        <v>0.0</v>
      </c>
      <c r="X78" s="13">
        <v>0.0</v>
      </c>
      <c r="Y78" s="11" t="str">
        <f t="shared" si="3"/>
        <v>Loja de aplicativos proprietários,</v>
      </c>
      <c r="Z78" s="14">
        <v>0.0</v>
      </c>
      <c r="AA78" s="14">
        <v>0.0</v>
      </c>
      <c r="AB78" s="14">
        <v>1.0</v>
      </c>
      <c r="AC78" s="14">
        <v>0.0</v>
      </c>
      <c r="AD78" s="14">
        <v>0.0</v>
      </c>
      <c r="AE78" s="14">
        <v>0.0</v>
      </c>
      <c r="AF78" s="14">
        <v>0.0</v>
      </c>
      <c r="AG78" s="14">
        <v>0.0</v>
      </c>
      <c r="AH78" s="14">
        <v>0.0</v>
      </c>
      <c r="AI78" s="14">
        <v>0.0</v>
      </c>
      <c r="AJ78" s="14">
        <v>0.0</v>
      </c>
      <c r="AK78" s="14">
        <v>0.0</v>
      </c>
      <c r="AL78" s="11" t="str">
        <f t="shared" si="4"/>
        <v>N/A,</v>
      </c>
      <c r="AM78" s="15">
        <v>0.0</v>
      </c>
      <c r="AN78" s="15">
        <v>0.0</v>
      </c>
      <c r="AO78" s="15">
        <v>0.0</v>
      </c>
      <c r="AP78" s="15">
        <v>0.0</v>
      </c>
      <c r="AQ78" s="15">
        <v>0.0</v>
      </c>
      <c r="AR78" s="15">
        <v>0.0</v>
      </c>
      <c r="AS78" s="15">
        <v>1.0</v>
      </c>
      <c r="AT78" s="11" t="str">
        <f t="shared" si="5"/>
        <v>Extração de dados,Adware,</v>
      </c>
      <c r="AU78" s="13">
        <v>1.0</v>
      </c>
      <c r="AV78" s="13">
        <v>0.0</v>
      </c>
      <c r="AW78" s="13">
        <v>0.0</v>
      </c>
      <c r="AX78" s="13">
        <v>0.0</v>
      </c>
      <c r="AY78" s="13">
        <v>0.0</v>
      </c>
      <c r="AZ78" s="13">
        <v>1.0</v>
      </c>
      <c r="BA78" s="13">
        <v>0.0</v>
      </c>
      <c r="BB78" s="13">
        <v>0.0</v>
      </c>
      <c r="BC78" s="13">
        <v>0.0</v>
      </c>
      <c r="BD78" s="13">
        <v>0.0</v>
      </c>
      <c r="BE78" s="11" t="s">
        <v>70</v>
      </c>
      <c r="BF78" s="11" t="s">
        <v>138</v>
      </c>
      <c r="BG78" s="16">
        <v>2019.0</v>
      </c>
      <c r="BH78" s="8">
        <f t="shared" si="15"/>
        <v>0</v>
      </c>
      <c r="BI78" s="16">
        <v>2.0</v>
      </c>
      <c r="BJ78" s="16" t="str">
        <f>VLOOKUP(BI78,setup!$A$2:$B$6,2,FALSE)</f>
        <v>Download da loja</v>
      </c>
      <c r="BK78" s="16">
        <v>1.0</v>
      </c>
      <c r="BL78" s="16" t="str">
        <f>VLOOKUP(BK78,setup!$D$2:$E$6,2,FALSE)</f>
        <v>Aplicativo</v>
      </c>
    </row>
    <row r="79">
      <c r="A79" s="27">
        <v>43048.0</v>
      </c>
      <c r="B79" s="18" t="s">
        <v>495</v>
      </c>
      <c r="C79" s="20" t="s">
        <v>97</v>
      </c>
      <c r="D79" s="20" t="s">
        <v>496</v>
      </c>
      <c r="E79" s="28" t="s">
        <v>497</v>
      </c>
      <c r="F79" s="20" t="s">
        <v>345</v>
      </c>
      <c r="G79" s="20" t="s">
        <v>346</v>
      </c>
      <c r="H79" s="20" t="s">
        <v>161</v>
      </c>
      <c r="I79" s="20" t="str">
        <f t="shared" si="1"/>
        <v>Aplicativos Invasores,</v>
      </c>
      <c r="J79" s="12">
        <v>0.0</v>
      </c>
      <c r="K79" s="12">
        <v>0.0</v>
      </c>
      <c r="L79" s="12">
        <v>0.0</v>
      </c>
      <c r="M79" s="12">
        <v>0.0</v>
      </c>
      <c r="N79" s="12">
        <v>0.0</v>
      </c>
      <c r="O79" s="12">
        <v>1.0</v>
      </c>
      <c r="P79" s="12">
        <v>0.0</v>
      </c>
      <c r="Q79" s="20" t="str">
        <f t="shared" si="2"/>
        <v>Auto-assinado/Nenhuma,</v>
      </c>
      <c r="R79" s="13">
        <v>0.0</v>
      </c>
      <c r="S79" s="13">
        <v>0.0</v>
      </c>
      <c r="T79" s="13">
        <v>0.0</v>
      </c>
      <c r="U79" s="13">
        <v>0.0</v>
      </c>
      <c r="V79" s="13">
        <v>1.0</v>
      </c>
      <c r="W79" s="13">
        <v>0.0</v>
      </c>
      <c r="X79" s="13">
        <v>0.0</v>
      </c>
      <c r="Y79" s="20" t="str">
        <f t="shared" si="3"/>
        <v>Loja de aplicativos proprietários,</v>
      </c>
      <c r="Z79" s="14">
        <v>0.0</v>
      </c>
      <c r="AA79" s="14">
        <v>0.0</v>
      </c>
      <c r="AB79" s="14">
        <v>1.0</v>
      </c>
      <c r="AC79" s="14">
        <v>0.0</v>
      </c>
      <c r="AD79" s="14">
        <v>0.0</v>
      </c>
      <c r="AE79" s="14">
        <v>0.0</v>
      </c>
      <c r="AF79" s="14">
        <v>0.0</v>
      </c>
      <c r="AG79" s="14">
        <v>0.0</v>
      </c>
      <c r="AH79" s="14">
        <v>0.0</v>
      </c>
      <c r="AI79" s="14">
        <v>0.0</v>
      </c>
      <c r="AJ79" s="14">
        <v>0.0</v>
      </c>
      <c r="AK79" s="14">
        <v>0.0</v>
      </c>
      <c r="AL79" s="20" t="str">
        <f t="shared" si="4"/>
        <v>N/A,</v>
      </c>
      <c r="AM79" s="15">
        <v>0.0</v>
      </c>
      <c r="AN79" s="15">
        <v>0.0</v>
      </c>
      <c r="AO79" s="15">
        <v>0.0</v>
      </c>
      <c r="AP79" s="15">
        <v>0.0</v>
      </c>
      <c r="AQ79" s="15">
        <v>0.0</v>
      </c>
      <c r="AR79" s="15">
        <v>0.0</v>
      </c>
      <c r="AS79" s="15">
        <v>1.0</v>
      </c>
      <c r="AT79" s="20" t="str">
        <f t="shared" si="5"/>
        <v>Extração de dados,Execução / download de comando remoto,Desvio de pagamento,</v>
      </c>
      <c r="AU79" s="13">
        <v>1.0</v>
      </c>
      <c r="AV79" s="13">
        <v>0.0</v>
      </c>
      <c r="AW79" s="13">
        <v>0.0</v>
      </c>
      <c r="AX79" s="13">
        <v>0.0</v>
      </c>
      <c r="AY79" s="13">
        <v>1.0</v>
      </c>
      <c r="AZ79" s="13">
        <v>0.0</v>
      </c>
      <c r="BA79" s="13">
        <v>1.0</v>
      </c>
      <c r="BB79" s="13">
        <v>0.0</v>
      </c>
      <c r="BC79" s="13">
        <v>0.0</v>
      </c>
      <c r="BD79" s="13">
        <v>0.0</v>
      </c>
      <c r="BE79" s="20" t="s">
        <v>70</v>
      </c>
      <c r="BF79" s="20" t="s">
        <v>138</v>
      </c>
      <c r="BG79" s="22">
        <f t="shared" ref="BG79:BG80" si="16">YEAR(A79)</f>
        <v>2017</v>
      </c>
      <c r="BH79" s="18">
        <f t="shared" si="15"/>
        <v>0</v>
      </c>
      <c r="BI79" s="23">
        <v>2.0</v>
      </c>
      <c r="BJ79" s="23" t="str">
        <f>VLOOKUP(BI79,setup!$A$2:$B$6,2,FALSE)</f>
        <v>Download da loja</v>
      </c>
      <c r="BK79" s="23">
        <v>1.0</v>
      </c>
      <c r="BL79" s="23" t="str">
        <f>VLOOKUP(BK79,setup!$D$2:$E$6,2,FALSE)</f>
        <v>Aplicativo</v>
      </c>
    </row>
    <row r="80">
      <c r="A80" s="7">
        <v>43836.0</v>
      </c>
      <c r="B80" s="8" t="s">
        <v>498</v>
      </c>
      <c r="C80" s="9" t="s">
        <v>97</v>
      </c>
      <c r="D80" s="8" t="s">
        <v>499</v>
      </c>
      <c r="E80" s="10" t="s">
        <v>500</v>
      </c>
      <c r="F80" s="11" t="s">
        <v>345</v>
      </c>
      <c r="G80" s="11" t="s">
        <v>346</v>
      </c>
      <c r="H80" s="11" t="s">
        <v>161</v>
      </c>
      <c r="I80" s="11" t="str">
        <f t="shared" si="1"/>
        <v>Aplicativos Invasores,</v>
      </c>
      <c r="J80" s="12">
        <v>0.0</v>
      </c>
      <c r="K80" s="12">
        <v>0.0</v>
      </c>
      <c r="L80" s="12">
        <v>0.0</v>
      </c>
      <c r="M80" s="12">
        <v>0.0</v>
      </c>
      <c r="N80" s="12">
        <v>0.0</v>
      </c>
      <c r="O80" s="12">
        <v>1.0</v>
      </c>
      <c r="P80" s="12">
        <v>0.0</v>
      </c>
      <c r="Q80" s="11" t="str">
        <f t="shared" si="2"/>
        <v>Auto-assinado/Nenhuma,</v>
      </c>
      <c r="R80" s="13">
        <v>0.0</v>
      </c>
      <c r="S80" s="13">
        <v>0.0</v>
      </c>
      <c r="T80" s="13">
        <v>0.0</v>
      </c>
      <c r="U80" s="13">
        <v>0.0</v>
      </c>
      <c r="V80" s="13">
        <v>1.0</v>
      </c>
      <c r="W80" s="13">
        <v>0.0</v>
      </c>
      <c r="X80" s="13">
        <v>0.0</v>
      </c>
      <c r="Y80" s="11" t="str">
        <f t="shared" si="3"/>
        <v>Loja de aplicativos proprietários,</v>
      </c>
      <c r="Z80" s="14">
        <v>0.0</v>
      </c>
      <c r="AA80" s="14">
        <v>0.0</v>
      </c>
      <c r="AB80" s="14">
        <v>1.0</v>
      </c>
      <c r="AC80" s="14">
        <v>0.0</v>
      </c>
      <c r="AD80" s="14">
        <v>0.0</v>
      </c>
      <c r="AE80" s="14">
        <v>0.0</v>
      </c>
      <c r="AF80" s="14">
        <v>0.0</v>
      </c>
      <c r="AG80" s="14">
        <v>0.0</v>
      </c>
      <c r="AH80" s="14">
        <v>0.0</v>
      </c>
      <c r="AI80" s="14">
        <v>0.0</v>
      </c>
      <c r="AJ80" s="14">
        <v>0.0</v>
      </c>
      <c r="AK80" s="14">
        <v>0.0</v>
      </c>
      <c r="AL80" s="11" t="str">
        <f t="shared" si="4"/>
        <v>N/A,</v>
      </c>
      <c r="AM80" s="15">
        <v>0.0</v>
      </c>
      <c r="AN80" s="15">
        <v>0.0</v>
      </c>
      <c r="AO80" s="15">
        <v>0.0</v>
      </c>
      <c r="AP80" s="15">
        <v>0.0</v>
      </c>
      <c r="AQ80" s="15">
        <v>0.0</v>
      </c>
      <c r="AR80" s="15">
        <v>0.0</v>
      </c>
      <c r="AS80" s="15">
        <v>1.0</v>
      </c>
      <c r="AT80" s="11" t="str">
        <f t="shared" si="5"/>
        <v>Extração de dados,Execução / download de comando remoto,</v>
      </c>
      <c r="AU80" s="13">
        <v>1.0</v>
      </c>
      <c r="AV80" s="13">
        <v>0.0</v>
      </c>
      <c r="AW80" s="13">
        <v>0.0</v>
      </c>
      <c r="AX80" s="13">
        <v>0.0</v>
      </c>
      <c r="AY80" s="13">
        <v>1.0</v>
      </c>
      <c r="AZ80" s="13">
        <v>0.0</v>
      </c>
      <c r="BA80" s="13">
        <v>0.0</v>
      </c>
      <c r="BB80" s="13">
        <v>0.0</v>
      </c>
      <c r="BC80" s="13">
        <v>0.0</v>
      </c>
      <c r="BD80" s="13">
        <v>0.0</v>
      </c>
      <c r="BE80" s="11" t="s">
        <v>501</v>
      </c>
      <c r="BF80" s="11" t="s">
        <v>71</v>
      </c>
      <c r="BG80" s="26">
        <f t="shared" si="16"/>
        <v>2020</v>
      </c>
      <c r="BH80" s="8">
        <f t="shared" si="15"/>
        <v>0</v>
      </c>
      <c r="BI80" s="16">
        <v>2.0</v>
      </c>
      <c r="BJ80" s="16" t="str">
        <f>VLOOKUP(BI80,setup!$A$2:$B$6,2,FALSE)</f>
        <v>Download da loja</v>
      </c>
      <c r="BK80" s="16">
        <v>1.0</v>
      </c>
      <c r="BL80" s="16" t="str">
        <f>VLOOKUP(BK80,setup!$D$2:$E$6,2,FALSE)</f>
        <v>Aplicativo</v>
      </c>
    </row>
    <row r="81">
      <c r="A81" s="27">
        <v>43332.0</v>
      </c>
      <c r="B81" s="18" t="s">
        <v>502</v>
      </c>
      <c r="C81" s="19" t="s">
        <v>97</v>
      </c>
      <c r="D81" s="20" t="s">
        <v>503</v>
      </c>
      <c r="E81" s="29" t="s">
        <v>504</v>
      </c>
      <c r="F81" s="20" t="s">
        <v>345</v>
      </c>
      <c r="G81" s="20" t="s">
        <v>346</v>
      </c>
      <c r="H81" s="20" t="s">
        <v>505</v>
      </c>
      <c r="I81" s="20" t="str">
        <f t="shared" si="1"/>
        <v>Aplicativos Invasores,</v>
      </c>
      <c r="J81" s="12">
        <v>0.0</v>
      </c>
      <c r="K81" s="12">
        <v>0.0</v>
      </c>
      <c r="L81" s="12">
        <v>0.0</v>
      </c>
      <c r="M81" s="12">
        <v>0.0</v>
      </c>
      <c r="N81" s="12">
        <v>0.0</v>
      </c>
      <c r="O81" s="12">
        <v>1.0</v>
      </c>
      <c r="P81" s="12">
        <v>0.0</v>
      </c>
      <c r="Q81" s="20" t="str">
        <f t="shared" si="2"/>
        <v>Auto-assinado/Nenhuma,</v>
      </c>
      <c r="R81" s="13">
        <v>0.0</v>
      </c>
      <c r="S81" s="13">
        <v>0.0</v>
      </c>
      <c r="T81" s="13">
        <v>0.0</v>
      </c>
      <c r="U81" s="13">
        <v>0.0</v>
      </c>
      <c r="V81" s="13">
        <v>1.0</v>
      </c>
      <c r="W81" s="13">
        <v>0.0</v>
      </c>
      <c r="X81" s="13">
        <v>0.0</v>
      </c>
      <c r="Y81" s="20" t="str">
        <f t="shared" si="3"/>
        <v>Loja de aplicativos proprietários,</v>
      </c>
      <c r="Z81" s="14">
        <v>0.0</v>
      </c>
      <c r="AA81" s="14">
        <v>0.0</v>
      </c>
      <c r="AB81" s="14">
        <v>1.0</v>
      </c>
      <c r="AC81" s="14">
        <v>0.0</v>
      </c>
      <c r="AD81" s="14">
        <v>0.0</v>
      </c>
      <c r="AE81" s="14">
        <v>0.0</v>
      </c>
      <c r="AF81" s="14">
        <v>0.0</v>
      </c>
      <c r="AG81" s="14">
        <v>0.0</v>
      </c>
      <c r="AH81" s="14">
        <v>0.0</v>
      </c>
      <c r="AI81" s="14">
        <v>0.0</v>
      </c>
      <c r="AJ81" s="14">
        <v>0.0</v>
      </c>
      <c r="AK81" s="14">
        <v>0.0</v>
      </c>
      <c r="AL81" s="20" t="str">
        <f t="shared" si="4"/>
        <v>N/A,</v>
      </c>
      <c r="AM81" s="15">
        <v>0.0</v>
      </c>
      <c r="AN81" s="15">
        <v>0.0</v>
      </c>
      <c r="AO81" s="15">
        <v>0.0</v>
      </c>
      <c r="AP81" s="15">
        <v>0.0</v>
      </c>
      <c r="AQ81" s="15">
        <v>0.0</v>
      </c>
      <c r="AR81" s="15">
        <v>0.0</v>
      </c>
      <c r="AS81" s="15">
        <v>1.0</v>
      </c>
      <c r="AT81" s="20" t="str">
        <f t="shared" si="5"/>
        <v>Extração de dados,Backdoor,Execução / download de comando remoto,</v>
      </c>
      <c r="AU81" s="13">
        <v>1.0</v>
      </c>
      <c r="AV81" s="13">
        <v>0.0</v>
      </c>
      <c r="AW81" s="13">
        <v>1.0</v>
      </c>
      <c r="AX81" s="13">
        <v>0.0</v>
      </c>
      <c r="AY81" s="13">
        <v>1.0</v>
      </c>
      <c r="AZ81" s="13">
        <v>0.0</v>
      </c>
      <c r="BA81" s="13">
        <v>0.0</v>
      </c>
      <c r="BB81" s="13">
        <v>0.0</v>
      </c>
      <c r="BC81" s="13">
        <v>0.0</v>
      </c>
      <c r="BD81" s="13">
        <v>0.0</v>
      </c>
      <c r="BE81" s="20" t="s">
        <v>506</v>
      </c>
      <c r="BF81" s="20" t="s">
        <v>71</v>
      </c>
      <c r="BG81" s="23">
        <v>2018.0</v>
      </c>
      <c r="BH81" s="18">
        <f t="shared" si="15"/>
        <v>0</v>
      </c>
      <c r="BI81" s="23">
        <v>2.0</v>
      </c>
      <c r="BJ81" s="23" t="str">
        <f>VLOOKUP(BI81,setup!$A$2:$B$6,2,FALSE)</f>
        <v>Download da loja</v>
      </c>
      <c r="BK81" s="23">
        <v>1.0</v>
      </c>
      <c r="BL81" s="23" t="str">
        <f>VLOOKUP(BK81,setup!$D$2:$E$6,2,FALSE)</f>
        <v>Aplicativo</v>
      </c>
    </row>
    <row r="82">
      <c r="A82" s="24">
        <v>43818.0</v>
      </c>
      <c r="B82" s="8" t="s">
        <v>507</v>
      </c>
      <c r="C82" s="9" t="s">
        <v>97</v>
      </c>
      <c r="D82" s="11" t="s">
        <v>508</v>
      </c>
      <c r="E82" s="25" t="s">
        <v>509</v>
      </c>
      <c r="F82" s="11" t="s">
        <v>345</v>
      </c>
      <c r="G82" s="11" t="s">
        <v>346</v>
      </c>
      <c r="H82" s="11" t="s">
        <v>161</v>
      </c>
      <c r="I82" s="11" t="str">
        <f t="shared" si="1"/>
        <v>Aplicativos Invasores,</v>
      </c>
      <c r="J82" s="12">
        <v>0.0</v>
      </c>
      <c r="K82" s="12">
        <v>0.0</v>
      </c>
      <c r="L82" s="12">
        <v>0.0</v>
      </c>
      <c r="M82" s="12">
        <v>0.0</v>
      </c>
      <c r="N82" s="12">
        <v>0.0</v>
      </c>
      <c r="O82" s="12">
        <v>1.0</v>
      </c>
      <c r="P82" s="12">
        <v>0.0</v>
      </c>
      <c r="Q82" s="11" t="str">
        <f t="shared" si="2"/>
        <v>Auto-assinado/Nenhuma,</v>
      </c>
      <c r="R82" s="13">
        <v>0.0</v>
      </c>
      <c r="S82" s="13">
        <v>0.0</v>
      </c>
      <c r="T82" s="13">
        <v>0.0</v>
      </c>
      <c r="U82" s="13">
        <v>0.0</v>
      </c>
      <c r="V82" s="13">
        <v>1.0</v>
      </c>
      <c r="W82" s="13">
        <v>0.0</v>
      </c>
      <c r="X82" s="13">
        <v>0.0</v>
      </c>
      <c r="Y82" s="11" t="str">
        <f t="shared" si="3"/>
        <v>Loja de aplicativos proprietários,</v>
      </c>
      <c r="Z82" s="14">
        <v>0.0</v>
      </c>
      <c r="AA82" s="14">
        <v>0.0</v>
      </c>
      <c r="AB82" s="14">
        <v>1.0</v>
      </c>
      <c r="AC82" s="14">
        <v>0.0</v>
      </c>
      <c r="AD82" s="14">
        <v>0.0</v>
      </c>
      <c r="AE82" s="14">
        <v>0.0</v>
      </c>
      <c r="AF82" s="14">
        <v>0.0</v>
      </c>
      <c r="AG82" s="14">
        <v>0.0</v>
      </c>
      <c r="AH82" s="14">
        <v>0.0</v>
      </c>
      <c r="AI82" s="14">
        <v>0.0</v>
      </c>
      <c r="AJ82" s="14">
        <v>0.0</v>
      </c>
      <c r="AK82" s="14">
        <v>0.0</v>
      </c>
      <c r="AL82" s="11" t="str">
        <f t="shared" si="4"/>
        <v>N/A,</v>
      </c>
      <c r="AM82" s="15">
        <v>0.0</v>
      </c>
      <c r="AN82" s="15">
        <v>0.0</v>
      </c>
      <c r="AO82" s="15">
        <v>0.0</v>
      </c>
      <c r="AP82" s="15">
        <v>0.0</v>
      </c>
      <c r="AQ82" s="15">
        <v>0.0</v>
      </c>
      <c r="AR82" s="15">
        <v>0.0</v>
      </c>
      <c r="AS82" s="15">
        <v>1.0</v>
      </c>
      <c r="AT82" s="11" t="str">
        <f t="shared" si="5"/>
        <v>Adware,</v>
      </c>
      <c r="AU82" s="13">
        <v>0.0</v>
      </c>
      <c r="AV82" s="13">
        <v>0.0</v>
      </c>
      <c r="AW82" s="13">
        <v>0.0</v>
      </c>
      <c r="AX82" s="13">
        <v>0.0</v>
      </c>
      <c r="AY82" s="13">
        <v>0.0</v>
      </c>
      <c r="AZ82" s="13">
        <v>1.0</v>
      </c>
      <c r="BA82" s="13">
        <v>0.0</v>
      </c>
      <c r="BB82" s="13">
        <v>0.0</v>
      </c>
      <c r="BC82" s="13">
        <v>0.0</v>
      </c>
      <c r="BD82" s="13">
        <v>0.0</v>
      </c>
      <c r="BE82" s="11" t="s">
        <v>70</v>
      </c>
      <c r="BF82" s="11" t="s">
        <v>70</v>
      </c>
      <c r="BG82" s="26">
        <f t="shared" ref="BG82:BG94" si="17">YEAR(A82)</f>
        <v>2019</v>
      </c>
      <c r="BH82" s="8">
        <f t="shared" si="15"/>
        <v>0</v>
      </c>
      <c r="BI82" s="16">
        <v>2.0</v>
      </c>
      <c r="BJ82" s="16" t="str">
        <f>VLOOKUP(BI82,setup!$A$2:$B$6,2,FALSE)</f>
        <v>Download da loja</v>
      </c>
      <c r="BK82" s="16">
        <v>1.0</v>
      </c>
      <c r="BL82" s="16" t="str">
        <f>VLOOKUP(BK82,setup!$D$2:$E$6,2,FALSE)</f>
        <v>Aplicativo</v>
      </c>
    </row>
    <row r="83">
      <c r="A83" s="27">
        <v>42992.0</v>
      </c>
      <c r="B83" s="18" t="s">
        <v>510</v>
      </c>
      <c r="C83" s="20" t="s">
        <v>97</v>
      </c>
      <c r="D83" s="20" t="s">
        <v>511</v>
      </c>
      <c r="E83" s="28" t="s">
        <v>512</v>
      </c>
      <c r="F83" s="20" t="s">
        <v>513</v>
      </c>
      <c r="G83" s="20" t="s">
        <v>346</v>
      </c>
      <c r="H83" s="20" t="s">
        <v>161</v>
      </c>
      <c r="I83" s="20" t="str">
        <f t="shared" si="1"/>
        <v>Aplicativos Invasores,</v>
      </c>
      <c r="J83" s="12">
        <v>0.0</v>
      </c>
      <c r="K83" s="12">
        <v>0.0</v>
      </c>
      <c r="L83" s="12">
        <v>0.0</v>
      </c>
      <c r="M83" s="12">
        <v>0.0</v>
      </c>
      <c r="N83" s="12">
        <v>0.0</v>
      </c>
      <c r="O83" s="12">
        <v>1.0</v>
      </c>
      <c r="P83" s="12">
        <v>0.0</v>
      </c>
      <c r="Q83" s="20" t="str">
        <f t="shared" si="2"/>
        <v>Auto-assinado/Nenhuma,</v>
      </c>
      <c r="R83" s="13">
        <v>0.0</v>
      </c>
      <c r="S83" s="13">
        <v>0.0</v>
      </c>
      <c r="T83" s="13">
        <v>0.0</v>
      </c>
      <c r="U83" s="13">
        <v>0.0</v>
      </c>
      <c r="V83" s="13">
        <v>1.0</v>
      </c>
      <c r="W83" s="13">
        <v>0.0</v>
      </c>
      <c r="X83" s="13">
        <v>0.0</v>
      </c>
      <c r="Y83" s="20" t="str">
        <f t="shared" si="3"/>
        <v>Loja de aplicativos proprietários,Loja de aplicativos de terceiros,</v>
      </c>
      <c r="Z83" s="14">
        <v>0.0</v>
      </c>
      <c r="AA83" s="14">
        <v>0.0</v>
      </c>
      <c r="AB83" s="14">
        <v>1.0</v>
      </c>
      <c r="AC83" s="14">
        <v>1.0</v>
      </c>
      <c r="AD83" s="14">
        <v>0.0</v>
      </c>
      <c r="AE83" s="14">
        <v>0.0</v>
      </c>
      <c r="AF83" s="14">
        <v>0.0</v>
      </c>
      <c r="AG83" s="14">
        <v>0.0</v>
      </c>
      <c r="AH83" s="14">
        <v>0.0</v>
      </c>
      <c r="AI83" s="14">
        <v>0.0</v>
      </c>
      <c r="AJ83" s="14">
        <v>0.0</v>
      </c>
      <c r="AK83" s="14">
        <v>0.0</v>
      </c>
      <c r="AL83" s="20" t="str">
        <f t="shared" si="4"/>
        <v>N/A,</v>
      </c>
      <c r="AM83" s="15">
        <v>0.0</v>
      </c>
      <c r="AN83" s="15">
        <v>0.0</v>
      </c>
      <c r="AO83" s="15">
        <v>0.0</v>
      </c>
      <c r="AP83" s="15">
        <v>0.0</v>
      </c>
      <c r="AQ83" s="15">
        <v>0.0</v>
      </c>
      <c r="AR83" s="15">
        <v>0.0</v>
      </c>
      <c r="AS83" s="15">
        <v>1.0</v>
      </c>
      <c r="AT83" s="20" t="str">
        <f t="shared" si="5"/>
        <v>Extração de dados,Execução / download de comando remoto,Desvio de pagamento,</v>
      </c>
      <c r="AU83" s="13">
        <v>1.0</v>
      </c>
      <c r="AV83" s="13">
        <v>0.0</v>
      </c>
      <c r="AW83" s="13">
        <v>0.0</v>
      </c>
      <c r="AX83" s="13">
        <v>0.0</v>
      </c>
      <c r="AY83" s="13">
        <v>1.0</v>
      </c>
      <c r="AZ83" s="13">
        <v>0.0</v>
      </c>
      <c r="BA83" s="13">
        <v>1.0</v>
      </c>
      <c r="BB83" s="13">
        <v>0.0</v>
      </c>
      <c r="BC83" s="13">
        <v>0.0</v>
      </c>
      <c r="BD83" s="13">
        <v>0.0</v>
      </c>
      <c r="BE83" s="20" t="s">
        <v>70</v>
      </c>
      <c r="BF83" s="20" t="s">
        <v>138</v>
      </c>
      <c r="BG83" s="22">
        <f t="shared" si="17"/>
        <v>2017</v>
      </c>
      <c r="BH83" s="18">
        <f t="shared" si="15"/>
        <v>0</v>
      </c>
      <c r="BI83" s="23">
        <v>2.0</v>
      </c>
      <c r="BJ83" s="23" t="str">
        <f>VLOOKUP(BI83,setup!$A$2:$B$6,2,FALSE)</f>
        <v>Download da loja</v>
      </c>
      <c r="BK83" s="23">
        <v>1.0</v>
      </c>
      <c r="BL83" s="23" t="str">
        <f>VLOOKUP(BK83,setup!$D$2:$E$6,2,FALSE)</f>
        <v>Aplicativo</v>
      </c>
    </row>
    <row r="84">
      <c r="A84" s="7">
        <v>43741.0</v>
      </c>
      <c r="B84" s="8" t="s">
        <v>514</v>
      </c>
      <c r="C84" s="11" t="s">
        <v>97</v>
      </c>
      <c r="D84" s="11" t="s">
        <v>515</v>
      </c>
      <c r="E84" s="10" t="s">
        <v>516</v>
      </c>
      <c r="F84" s="11" t="s">
        <v>345</v>
      </c>
      <c r="G84" s="11" t="s">
        <v>346</v>
      </c>
      <c r="H84" s="11" t="s">
        <v>517</v>
      </c>
      <c r="I84" s="11" t="str">
        <f t="shared" si="1"/>
        <v>Aplicativos Invasores,</v>
      </c>
      <c r="J84" s="12">
        <v>0.0</v>
      </c>
      <c r="K84" s="12">
        <v>0.0</v>
      </c>
      <c r="L84" s="12">
        <v>0.0</v>
      </c>
      <c r="M84" s="12">
        <v>0.0</v>
      </c>
      <c r="N84" s="12">
        <v>0.0</v>
      </c>
      <c r="O84" s="12">
        <v>1.0</v>
      </c>
      <c r="P84" s="12">
        <v>0.0</v>
      </c>
      <c r="Q84" s="11" t="str">
        <f t="shared" si="2"/>
        <v>Auto-assinado/Nenhuma,</v>
      </c>
      <c r="R84" s="13">
        <v>0.0</v>
      </c>
      <c r="S84" s="13">
        <v>0.0</v>
      </c>
      <c r="T84" s="13">
        <v>0.0</v>
      </c>
      <c r="U84" s="13">
        <v>0.0</v>
      </c>
      <c r="V84" s="13">
        <v>1.0</v>
      </c>
      <c r="W84" s="13">
        <v>0.0</v>
      </c>
      <c r="X84" s="13">
        <v>0.0</v>
      </c>
      <c r="Y84" s="11" t="str">
        <f t="shared" si="3"/>
        <v>Loja de aplicativos proprietários,Phishing,</v>
      </c>
      <c r="Z84" s="14">
        <v>0.0</v>
      </c>
      <c r="AA84" s="14">
        <v>0.0</v>
      </c>
      <c r="AB84" s="14">
        <v>1.0</v>
      </c>
      <c r="AC84" s="14">
        <v>0.0</v>
      </c>
      <c r="AD84" s="14">
        <v>0.0</v>
      </c>
      <c r="AE84" s="14">
        <v>0.0</v>
      </c>
      <c r="AF84" s="14">
        <v>0.0</v>
      </c>
      <c r="AG84" s="14">
        <v>0.0</v>
      </c>
      <c r="AH84" s="14">
        <v>1.0</v>
      </c>
      <c r="AI84" s="14">
        <v>0.0</v>
      </c>
      <c r="AJ84" s="14">
        <v>0.0</v>
      </c>
      <c r="AK84" s="14">
        <v>0.0</v>
      </c>
      <c r="AL84" s="11" t="str">
        <f t="shared" si="4"/>
        <v>N/A,</v>
      </c>
      <c r="AM84" s="15">
        <v>0.0</v>
      </c>
      <c r="AN84" s="15">
        <v>0.0</v>
      </c>
      <c r="AO84" s="15">
        <v>0.0</v>
      </c>
      <c r="AP84" s="15">
        <v>0.0</v>
      </c>
      <c r="AQ84" s="15">
        <v>0.0</v>
      </c>
      <c r="AR84" s="15">
        <v>0.0</v>
      </c>
      <c r="AS84" s="15">
        <v>1.0</v>
      </c>
      <c r="AT84" s="11" t="str">
        <f t="shared" si="5"/>
        <v>Extração de dados,</v>
      </c>
      <c r="AU84" s="13">
        <v>1.0</v>
      </c>
      <c r="AV84" s="13">
        <v>0.0</v>
      </c>
      <c r="AW84" s="13">
        <v>0.0</v>
      </c>
      <c r="AX84" s="13">
        <v>0.0</v>
      </c>
      <c r="AY84" s="13">
        <v>0.0</v>
      </c>
      <c r="AZ84" s="13">
        <v>0.0</v>
      </c>
      <c r="BA84" s="13">
        <v>0.0</v>
      </c>
      <c r="BB84" s="13">
        <v>0.0</v>
      </c>
      <c r="BC84" s="13">
        <v>0.0</v>
      </c>
      <c r="BD84" s="13">
        <v>0.0</v>
      </c>
      <c r="BE84" s="11" t="s">
        <v>70</v>
      </c>
      <c r="BF84" s="11" t="s">
        <v>71</v>
      </c>
      <c r="BG84" s="26">
        <f t="shared" si="17"/>
        <v>2019</v>
      </c>
      <c r="BH84" s="8">
        <f t="shared" si="15"/>
        <v>0</v>
      </c>
      <c r="BI84" s="16">
        <v>2.0</v>
      </c>
      <c r="BJ84" s="16" t="str">
        <f>VLOOKUP(BI84,setup!$A$2:$B$6,2,FALSE)</f>
        <v>Download da loja</v>
      </c>
      <c r="BK84" s="16">
        <v>1.0</v>
      </c>
      <c r="BL84" s="16" t="str">
        <f>VLOOKUP(BK84,setup!$D$2:$E$6,2,FALSE)</f>
        <v>Aplicativo</v>
      </c>
    </row>
    <row r="85">
      <c r="A85" s="27">
        <v>42694.0</v>
      </c>
      <c r="B85" s="18" t="s">
        <v>518</v>
      </c>
      <c r="C85" s="20" t="s">
        <v>97</v>
      </c>
      <c r="D85" s="20" t="s">
        <v>519</v>
      </c>
      <c r="E85" s="28" t="s">
        <v>520</v>
      </c>
      <c r="F85" s="20" t="s">
        <v>345</v>
      </c>
      <c r="G85" s="20" t="s">
        <v>346</v>
      </c>
      <c r="H85" s="20" t="s">
        <v>161</v>
      </c>
      <c r="I85" s="20" t="str">
        <f t="shared" si="1"/>
        <v>Aplicativos Invasores,</v>
      </c>
      <c r="J85" s="12">
        <v>0.0</v>
      </c>
      <c r="K85" s="12">
        <v>0.0</v>
      </c>
      <c r="L85" s="12">
        <v>0.0</v>
      </c>
      <c r="M85" s="12">
        <v>0.0</v>
      </c>
      <c r="N85" s="12">
        <v>0.0</v>
      </c>
      <c r="O85" s="12">
        <v>1.0</v>
      </c>
      <c r="P85" s="12">
        <v>0.0</v>
      </c>
      <c r="Q85" s="20" t="str">
        <f t="shared" si="2"/>
        <v>Auto-assinado/Nenhuma,</v>
      </c>
      <c r="R85" s="13">
        <v>0.0</v>
      </c>
      <c r="S85" s="13">
        <v>0.0</v>
      </c>
      <c r="T85" s="13">
        <v>0.0</v>
      </c>
      <c r="U85" s="13">
        <v>0.0</v>
      </c>
      <c r="V85" s="13">
        <v>1.0</v>
      </c>
      <c r="W85" s="13">
        <v>0.0</v>
      </c>
      <c r="X85" s="13">
        <v>0.0</v>
      </c>
      <c r="Y85" s="20" t="str">
        <f t="shared" si="3"/>
        <v>Loja de aplicativos proprietários,Phishing,</v>
      </c>
      <c r="Z85" s="14">
        <v>0.0</v>
      </c>
      <c r="AA85" s="14">
        <v>0.0</v>
      </c>
      <c r="AB85" s="14">
        <v>1.0</v>
      </c>
      <c r="AC85" s="14">
        <v>0.0</v>
      </c>
      <c r="AD85" s="14">
        <v>0.0</v>
      </c>
      <c r="AE85" s="14">
        <v>0.0</v>
      </c>
      <c r="AF85" s="14">
        <v>0.0</v>
      </c>
      <c r="AG85" s="14">
        <v>0.0</v>
      </c>
      <c r="AH85" s="14">
        <v>1.0</v>
      </c>
      <c r="AI85" s="14">
        <v>0.0</v>
      </c>
      <c r="AJ85" s="14">
        <v>0.0</v>
      </c>
      <c r="AK85" s="14">
        <v>0.0</v>
      </c>
      <c r="AL85" s="20" t="str">
        <f t="shared" si="4"/>
        <v>N/A,</v>
      </c>
      <c r="AM85" s="15">
        <v>0.0</v>
      </c>
      <c r="AN85" s="15">
        <v>0.0</v>
      </c>
      <c r="AO85" s="15">
        <v>0.0</v>
      </c>
      <c r="AP85" s="15">
        <v>0.0</v>
      </c>
      <c r="AQ85" s="15">
        <v>0.0</v>
      </c>
      <c r="AR85" s="15">
        <v>0.0</v>
      </c>
      <c r="AS85" s="15">
        <v>1.0</v>
      </c>
      <c r="AT85" s="20" t="str">
        <f t="shared" si="5"/>
        <v>Extração de dados,Backdoor,Execução / download de comando remoto,Adware,</v>
      </c>
      <c r="AU85" s="13">
        <v>1.0</v>
      </c>
      <c r="AV85" s="13">
        <v>0.0</v>
      </c>
      <c r="AW85" s="13">
        <v>1.0</v>
      </c>
      <c r="AX85" s="13">
        <v>0.0</v>
      </c>
      <c r="AY85" s="13">
        <v>1.0</v>
      </c>
      <c r="AZ85" s="13">
        <v>1.0</v>
      </c>
      <c r="BA85" s="13">
        <v>0.0</v>
      </c>
      <c r="BB85" s="13">
        <v>0.0</v>
      </c>
      <c r="BC85" s="13">
        <v>0.0</v>
      </c>
      <c r="BD85" s="13">
        <v>0.0</v>
      </c>
      <c r="BE85" s="20" t="s">
        <v>70</v>
      </c>
      <c r="BF85" s="20" t="s">
        <v>138</v>
      </c>
      <c r="BG85" s="22">
        <f t="shared" si="17"/>
        <v>2016</v>
      </c>
      <c r="BH85" s="18">
        <f t="shared" si="15"/>
        <v>0</v>
      </c>
      <c r="BI85" s="23">
        <v>2.0</v>
      </c>
      <c r="BJ85" s="23" t="str">
        <f>VLOOKUP(BI85,setup!$A$2:$B$6,2,FALSE)</f>
        <v>Download da loja</v>
      </c>
      <c r="BK85" s="23">
        <v>1.0</v>
      </c>
      <c r="BL85" s="23" t="str">
        <f>VLOOKUP(BK85,setup!$D$2:$E$6,2,FALSE)</f>
        <v>Aplicativo</v>
      </c>
    </row>
    <row r="86">
      <c r="A86" s="24">
        <v>43045.0</v>
      </c>
      <c r="B86" s="8" t="s">
        <v>521</v>
      </c>
      <c r="C86" s="9" t="s">
        <v>97</v>
      </c>
      <c r="D86" s="11" t="s">
        <v>522</v>
      </c>
      <c r="E86" s="25" t="s">
        <v>523</v>
      </c>
      <c r="F86" s="11" t="s">
        <v>345</v>
      </c>
      <c r="G86" s="11" t="s">
        <v>346</v>
      </c>
      <c r="H86" s="11" t="s">
        <v>161</v>
      </c>
      <c r="I86" s="11" t="str">
        <f t="shared" si="1"/>
        <v>Aplicativos Invasores,</v>
      </c>
      <c r="J86" s="12">
        <v>0.0</v>
      </c>
      <c r="K86" s="12">
        <v>0.0</v>
      </c>
      <c r="L86" s="12">
        <v>0.0</v>
      </c>
      <c r="M86" s="12">
        <v>0.0</v>
      </c>
      <c r="N86" s="12">
        <v>0.0</v>
      </c>
      <c r="O86" s="12">
        <v>1.0</v>
      </c>
      <c r="P86" s="12">
        <v>0.0</v>
      </c>
      <c r="Q86" s="11" t="str">
        <f t="shared" si="2"/>
        <v>Auto-assinado/Nenhuma,</v>
      </c>
      <c r="R86" s="13">
        <v>0.0</v>
      </c>
      <c r="S86" s="13">
        <v>0.0</v>
      </c>
      <c r="T86" s="13">
        <v>0.0</v>
      </c>
      <c r="U86" s="13">
        <v>0.0</v>
      </c>
      <c r="V86" s="13">
        <v>1.0</v>
      </c>
      <c r="W86" s="13">
        <v>0.0</v>
      </c>
      <c r="X86" s="13">
        <v>0.0</v>
      </c>
      <c r="Y86" s="11" t="str">
        <f t="shared" si="3"/>
        <v>Enganam Vítimas,Loja de aplicativos proprietários,</v>
      </c>
      <c r="Z86" s="14">
        <v>1.0</v>
      </c>
      <c r="AA86" s="14">
        <v>0.0</v>
      </c>
      <c r="AB86" s="14">
        <v>1.0</v>
      </c>
      <c r="AC86" s="14">
        <v>0.0</v>
      </c>
      <c r="AD86" s="14">
        <v>0.0</v>
      </c>
      <c r="AE86" s="14">
        <v>0.0</v>
      </c>
      <c r="AF86" s="14">
        <v>0.0</v>
      </c>
      <c r="AG86" s="14">
        <v>0.0</v>
      </c>
      <c r="AH86" s="14">
        <v>0.0</v>
      </c>
      <c r="AI86" s="14">
        <v>0.0</v>
      </c>
      <c r="AJ86" s="14">
        <v>0.0</v>
      </c>
      <c r="AK86" s="14">
        <v>0.0</v>
      </c>
      <c r="AL86" s="11" t="str">
        <f t="shared" si="4"/>
        <v>N/A,</v>
      </c>
      <c r="AM86" s="15">
        <v>0.0</v>
      </c>
      <c r="AN86" s="15">
        <v>0.0</v>
      </c>
      <c r="AO86" s="15">
        <v>0.0</v>
      </c>
      <c r="AP86" s="15">
        <v>0.0</v>
      </c>
      <c r="AQ86" s="15">
        <v>0.0</v>
      </c>
      <c r="AR86" s="15">
        <v>0.0</v>
      </c>
      <c r="AS86" s="15">
        <v>1.0</v>
      </c>
      <c r="AT86" s="11" t="str">
        <f t="shared" si="5"/>
        <v>Extração de dados,Adware,</v>
      </c>
      <c r="AU86" s="13">
        <v>1.0</v>
      </c>
      <c r="AV86" s="13">
        <v>0.0</v>
      </c>
      <c r="AW86" s="13">
        <v>0.0</v>
      </c>
      <c r="AX86" s="13">
        <v>0.0</v>
      </c>
      <c r="AY86" s="13">
        <v>0.0</v>
      </c>
      <c r="AZ86" s="13">
        <v>1.0</v>
      </c>
      <c r="BA86" s="13">
        <v>0.0</v>
      </c>
      <c r="BB86" s="13">
        <v>0.0</v>
      </c>
      <c r="BC86" s="13">
        <v>0.0</v>
      </c>
      <c r="BD86" s="13">
        <v>0.0</v>
      </c>
      <c r="BE86" s="11" t="s">
        <v>70</v>
      </c>
      <c r="BF86" s="11" t="s">
        <v>138</v>
      </c>
      <c r="BG86" s="26">
        <f t="shared" si="17"/>
        <v>2017</v>
      </c>
      <c r="BH86" s="8">
        <f t="shared" si="15"/>
        <v>0</v>
      </c>
      <c r="BI86" s="16">
        <v>2.0</v>
      </c>
      <c r="BJ86" s="16" t="str">
        <f>VLOOKUP(BI86,setup!$A$2:$B$6,2,FALSE)</f>
        <v>Download da loja</v>
      </c>
      <c r="BK86" s="16">
        <v>1.0</v>
      </c>
      <c r="BL86" s="16" t="str">
        <f>VLOOKUP(BK86,setup!$D$2:$E$6,2,FALSE)</f>
        <v>Aplicativo</v>
      </c>
    </row>
    <row r="87">
      <c r="A87" s="27">
        <v>40603.0</v>
      </c>
      <c r="B87" s="18" t="s">
        <v>524</v>
      </c>
      <c r="C87" s="20" t="s">
        <v>97</v>
      </c>
      <c r="D87" s="20" t="s">
        <v>525</v>
      </c>
      <c r="E87" s="28" t="s">
        <v>526</v>
      </c>
      <c r="F87" s="20" t="s">
        <v>345</v>
      </c>
      <c r="G87" s="20" t="s">
        <v>527</v>
      </c>
      <c r="H87" s="20" t="s">
        <v>161</v>
      </c>
      <c r="I87" s="20" t="str">
        <f t="shared" si="1"/>
        <v>Aplicativos Invasores,</v>
      </c>
      <c r="J87" s="12">
        <v>0.0</v>
      </c>
      <c r="K87" s="12">
        <v>0.0</v>
      </c>
      <c r="L87" s="12">
        <v>0.0</v>
      </c>
      <c r="M87" s="12">
        <v>0.0</v>
      </c>
      <c r="N87" s="12">
        <v>0.0</v>
      </c>
      <c r="O87" s="12">
        <v>1.0</v>
      </c>
      <c r="P87" s="12">
        <v>0.0</v>
      </c>
      <c r="Q87" s="20" t="str">
        <f t="shared" si="2"/>
        <v>Auto-assinado/Nenhuma,</v>
      </c>
      <c r="R87" s="13">
        <v>0.0</v>
      </c>
      <c r="S87" s="13">
        <v>0.0</v>
      </c>
      <c r="T87" s="13">
        <v>0.0</v>
      </c>
      <c r="U87" s="13">
        <v>0.0</v>
      </c>
      <c r="V87" s="13">
        <v>1.0</v>
      </c>
      <c r="W87" s="13">
        <v>0.0</v>
      </c>
      <c r="X87" s="13">
        <v>0.0</v>
      </c>
      <c r="Y87" s="20" t="str">
        <f t="shared" si="3"/>
        <v>Enganam Vítimas,Loja de aplicativos proprietários,Loja de aplicativos de terceiros,</v>
      </c>
      <c r="Z87" s="14">
        <v>1.0</v>
      </c>
      <c r="AA87" s="14">
        <v>0.0</v>
      </c>
      <c r="AB87" s="14">
        <v>1.0</v>
      </c>
      <c r="AC87" s="14">
        <v>1.0</v>
      </c>
      <c r="AD87" s="14">
        <v>0.0</v>
      </c>
      <c r="AE87" s="14">
        <v>0.0</v>
      </c>
      <c r="AF87" s="14">
        <v>0.0</v>
      </c>
      <c r="AG87" s="14">
        <v>0.0</v>
      </c>
      <c r="AH87" s="14">
        <v>0.0</v>
      </c>
      <c r="AI87" s="14">
        <v>0.0</v>
      </c>
      <c r="AJ87" s="14">
        <v>0.0</v>
      </c>
      <c r="AK87" s="14">
        <v>0.0</v>
      </c>
      <c r="AL87" s="20" t="str">
        <f t="shared" si="4"/>
        <v>N/A,</v>
      </c>
      <c r="AM87" s="15">
        <v>0.0</v>
      </c>
      <c r="AN87" s="15">
        <v>0.0</v>
      </c>
      <c r="AO87" s="15">
        <v>0.0</v>
      </c>
      <c r="AP87" s="15">
        <v>0.0</v>
      </c>
      <c r="AQ87" s="15">
        <v>0.0</v>
      </c>
      <c r="AR87" s="15">
        <v>0.0</v>
      </c>
      <c r="AS87" s="15">
        <v>1.0</v>
      </c>
      <c r="AT87" s="20" t="str">
        <f t="shared" si="5"/>
        <v>Extração de dados,Backdoor,Execução / download de comando remoto,</v>
      </c>
      <c r="AU87" s="13">
        <v>1.0</v>
      </c>
      <c r="AV87" s="13">
        <v>0.0</v>
      </c>
      <c r="AW87" s="13">
        <v>1.0</v>
      </c>
      <c r="AX87" s="13">
        <v>0.0</v>
      </c>
      <c r="AY87" s="13">
        <v>1.0</v>
      </c>
      <c r="AZ87" s="13">
        <v>0.0</v>
      </c>
      <c r="BA87" s="13">
        <v>0.0</v>
      </c>
      <c r="BB87" s="13">
        <v>0.0</v>
      </c>
      <c r="BC87" s="13">
        <v>0.0</v>
      </c>
      <c r="BD87" s="13">
        <v>0.0</v>
      </c>
      <c r="BE87" s="20" t="s">
        <v>70</v>
      </c>
      <c r="BF87" s="20" t="s">
        <v>138</v>
      </c>
      <c r="BG87" s="22">
        <f t="shared" si="17"/>
        <v>2011</v>
      </c>
      <c r="BH87" s="18">
        <f t="shared" si="15"/>
        <v>0</v>
      </c>
      <c r="BI87" s="23">
        <v>2.0</v>
      </c>
      <c r="BJ87" s="23" t="str">
        <f>VLOOKUP(BI87,setup!$A$2:$B$6,2,FALSE)</f>
        <v>Download da loja</v>
      </c>
      <c r="BK87" s="23">
        <v>1.0</v>
      </c>
      <c r="BL87" s="23" t="str">
        <f>VLOOKUP(BK87,setup!$D$2:$E$6,2,FALSE)</f>
        <v>Aplicativo</v>
      </c>
    </row>
    <row r="88">
      <c r="A88" s="7">
        <v>43232.0</v>
      </c>
      <c r="B88" s="8" t="s">
        <v>528</v>
      </c>
      <c r="C88" s="11" t="s">
        <v>97</v>
      </c>
      <c r="D88" s="11" t="s">
        <v>529</v>
      </c>
      <c r="E88" s="10" t="s">
        <v>530</v>
      </c>
      <c r="F88" s="11" t="s">
        <v>531</v>
      </c>
      <c r="G88" s="11" t="s">
        <v>532</v>
      </c>
      <c r="H88" s="11" t="s">
        <v>460</v>
      </c>
      <c r="I88" s="11" t="str">
        <f t="shared" si="1"/>
        <v>OSS,</v>
      </c>
      <c r="J88" s="12">
        <v>0.0</v>
      </c>
      <c r="K88" s="12">
        <v>0.0</v>
      </c>
      <c r="L88" s="12">
        <v>0.0</v>
      </c>
      <c r="M88" s="12">
        <v>0.0</v>
      </c>
      <c r="N88" s="12">
        <v>1.0</v>
      </c>
      <c r="O88" s="12">
        <v>0.0</v>
      </c>
      <c r="P88" s="12">
        <v>0.0</v>
      </c>
      <c r="Q88" s="11" t="str">
        <f t="shared" si="2"/>
        <v>Acesso a conta,</v>
      </c>
      <c r="R88" s="13">
        <v>0.0</v>
      </c>
      <c r="S88" s="13">
        <v>0.0</v>
      </c>
      <c r="T88" s="13">
        <v>0.0</v>
      </c>
      <c r="U88" s="13">
        <v>1.0</v>
      </c>
      <c r="V88" s="13">
        <v>0.0</v>
      </c>
      <c r="W88" s="13">
        <v>0.0</v>
      </c>
      <c r="X88" s="13">
        <v>0.0</v>
      </c>
      <c r="Y88" s="11" t="str">
        <f t="shared" si="3"/>
        <v>Proliferar malware,Dependência de código aberto,</v>
      </c>
      <c r="Z88" s="14">
        <v>0.0</v>
      </c>
      <c r="AA88" s="14">
        <v>1.0</v>
      </c>
      <c r="AB88" s="14">
        <v>0.0</v>
      </c>
      <c r="AC88" s="14">
        <v>0.0</v>
      </c>
      <c r="AD88" s="14">
        <v>1.0</v>
      </c>
      <c r="AE88" s="14">
        <v>0.0</v>
      </c>
      <c r="AF88" s="14">
        <v>0.0</v>
      </c>
      <c r="AG88" s="14">
        <v>0.0</v>
      </c>
      <c r="AH88" s="14">
        <v>0.0</v>
      </c>
      <c r="AI88" s="14">
        <v>0.0</v>
      </c>
      <c r="AJ88" s="14">
        <v>0.0</v>
      </c>
      <c r="AK88" s="14">
        <v>0.0</v>
      </c>
      <c r="AL88" s="11" t="str">
        <f t="shared" si="4"/>
        <v>N/A,</v>
      </c>
      <c r="AM88" s="15">
        <v>0.0</v>
      </c>
      <c r="AN88" s="15">
        <v>0.0</v>
      </c>
      <c r="AO88" s="15">
        <v>0.0</v>
      </c>
      <c r="AP88" s="15">
        <v>0.0</v>
      </c>
      <c r="AQ88" s="15">
        <v>0.0</v>
      </c>
      <c r="AR88" s="15">
        <v>0.0</v>
      </c>
      <c r="AS88" s="15">
        <v>1.0</v>
      </c>
      <c r="AT88" s="11" t="str">
        <f t="shared" si="5"/>
        <v>Extração de dados,</v>
      </c>
      <c r="AU88" s="13">
        <v>1.0</v>
      </c>
      <c r="AV88" s="13">
        <v>0.0</v>
      </c>
      <c r="AW88" s="13">
        <v>0.0</v>
      </c>
      <c r="AX88" s="13">
        <v>0.0</v>
      </c>
      <c r="AY88" s="13">
        <v>0.0</v>
      </c>
      <c r="AZ88" s="13">
        <v>0.0</v>
      </c>
      <c r="BA88" s="13">
        <v>0.0</v>
      </c>
      <c r="BB88" s="13">
        <v>0.0</v>
      </c>
      <c r="BC88" s="13">
        <v>0.0</v>
      </c>
      <c r="BD88" s="13">
        <v>0.0</v>
      </c>
      <c r="BE88" s="11" t="s">
        <v>44</v>
      </c>
      <c r="BF88" s="11" t="s">
        <v>70</v>
      </c>
      <c r="BG88" s="26">
        <f t="shared" si="17"/>
        <v>2018</v>
      </c>
      <c r="BH88" s="8">
        <f t="shared" si="15"/>
        <v>0</v>
      </c>
      <c r="BI88" s="16">
        <v>2.0</v>
      </c>
      <c r="BJ88" s="16" t="str">
        <f>VLOOKUP(BI88,setup!$A$2:$B$6,2,FALSE)</f>
        <v>Download da loja</v>
      </c>
      <c r="BK88" s="16">
        <v>1.0</v>
      </c>
      <c r="BL88" s="16" t="str">
        <f>VLOOKUP(BK88,setup!$D$2:$E$6,2,FALSE)</f>
        <v>Aplicativo</v>
      </c>
    </row>
    <row r="89">
      <c r="A89" s="27">
        <v>43430.0</v>
      </c>
      <c r="B89" s="18" t="s">
        <v>533</v>
      </c>
      <c r="C89" s="20" t="s">
        <v>97</v>
      </c>
      <c r="D89" s="20" t="s">
        <v>534</v>
      </c>
      <c r="E89" s="28" t="s">
        <v>535</v>
      </c>
      <c r="F89" s="20" t="s">
        <v>536</v>
      </c>
      <c r="G89" s="20" t="s">
        <v>537</v>
      </c>
      <c r="H89" s="20" t="s">
        <v>538</v>
      </c>
      <c r="I89" s="20" t="str">
        <f t="shared" si="1"/>
        <v>OSS,</v>
      </c>
      <c r="J89" s="12">
        <v>0.0</v>
      </c>
      <c r="K89" s="12">
        <v>0.0</v>
      </c>
      <c r="L89" s="12">
        <v>0.0</v>
      </c>
      <c r="M89" s="12">
        <v>0.0</v>
      </c>
      <c r="N89" s="12">
        <v>1.0</v>
      </c>
      <c r="O89" s="12">
        <v>0.0</v>
      </c>
      <c r="P89" s="12">
        <v>0.0</v>
      </c>
      <c r="Q89" s="20" t="str">
        <f t="shared" si="2"/>
        <v>Acesso a conta,</v>
      </c>
      <c r="R89" s="13">
        <v>0.0</v>
      </c>
      <c r="S89" s="13">
        <v>0.0</v>
      </c>
      <c r="T89" s="13">
        <v>0.0</v>
      </c>
      <c r="U89" s="13">
        <v>1.0</v>
      </c>
      <c r="V89" s="13">
        <v>0.0</v>
      </c>
      <c r="W89" s="13">
        <v>0.0</v>
      </c>
      <c r="X89" s="13">
        <v>0.0</v>
      </c>
      <c r="Y89" s="20" t="str">
        <f t="shared" si="3"/>
        <v>Proliferar malware,Dependência de código aberto,</v>
      </c>
      <c r="Z89" s="14">
        <v>0.0</v>
      </c>
      <c r="AA89" s="14">
        <v>1.0</v>
      </c>
      <c r="AB89" s="14">
        <v>0.0</v>
      </c>
      <c r="AC89" s="14">
        <v>0.0</v>
      </c>
      <c r="AD89" s="14">
        <v>1.0</v>
      </c>
      <c r="AE89" s="14">
        <v>0.0</v>
      </c>
      <c r="AF89" s="14">
        <v>0.0</v>
      </c>
      <c r="AG89" s="14">
        <v>0.0</v>
      </c>
      <c r="AH89" s="14">
        <v>0.0</v>
      </c>
      <c r="AI89" s="14">
        <v>0.0</v>
      </c>
      <c r="AJ89" s="14">
        <v>0.0</v>
      </c>
      <c r="AK89" s="14">
        <v>0.0</v>
      </c>
      <c r="AL89" s="20" t="str">
        <f t="shared" si="4"/>
        <v>N/A,</v>
      </c>
      <c r="AM89" s="15">
        <v>0.0</v>
      </c>
      <c r="AN89" s="15">
        <v>0.0</v>
      </c>
      <c r="AO89" s="15">
        <v>0.0</v>
      </c>
      <c r="AP89" s="15">
        <v>0.0</v>
      </c>
      <c r="AQ89" s="15">
        <v>0.0</v>
      </c>
      <c r="AR89" s="15">
        <v>0.0</v>
      </c>
      <c r="AS89" s="15">
        <v>1.0</v>
      </c>
      <c r="AT89" s="20" t="str">
        <f t="shared" si="5"/>
        <v>Extração de dados,</v>
      </c>
      <c r="AU89" s="13">
        <v>1.0</v>
      </c>
      <c r="AV89" s="13">
        <v>0.0</v>
      </c>
      <c r="AW89" s="13">
        <v>0.0</v>
      </c>
      <c r="AX89" s="13">
        <v>0.0</v>
      </c>
      <c r="AY89" s="13">
        <v>0.0</v>
      </c>
      <c r="AZ89" s="13">
        <v>0.0</v>
      </c>
      <c r="BA89" s="13">
        <v>0.0</v>
      </c>
      <c r="BB89" s="13">
        <v>0.0</v>
      </c>
      <c r="BC89" s="13">
        <v>0.0</v>
      </c>
      <c r="BD89" s="13">
        <v>0.0</v>
      </c>
      <c r="BE89" s="20" t="s">
        <v>537</v>
      </c>
      <c r="BF89" s="20" t="s">
        <v>138</v>
      </c>
      <c r="BG89" s="22">
        <f t="shared" si="17"/>
        <v>2018</v>
      </c>
      <c r="BH89" s="18">
        <f t="shared" si="15"/>
        <v>0</v>
      </c>
      <c r="BI89" s="23">
        <v>3.0</v>
      </c>
      <c r="BJ89" s="23" t="str">
        <f>VLOOKUP(BI89,setup!$A$2:$B$6,2,FALSE)</f>
        <v>Conexão de rede</v>
      </c>
      <c r="BK89" s="23">
        <v>1.0</v>
      </c>
      <c r="BL89" s="23" t="str">
        <f>VLOOKUP(BK89,setup!$D$2:$E$6,2,FALSE)</f>
        <v>Aplicativo</v>
      </c>
    </row>
    <row r="90">
      <c r="A90" s="7">
        <v>43313.0</v>
      </c>
      <c r="B90" s="8" t="s">
        <v>539</v>
      </c>
      <c r="C90" s="30" t="s">
        <v>97</v>
      </c>
      <c r="D90" s="11" t="s">
        <v>540</v>
      </c>
      <c r="E90" s="10" t="s">
        <v>541</v>
      </c>
      <c r="F90" s="11" t="s">
        <v>542</v>
      </c>
      <c r="G90" s="11" t="s">
        <v>543</v>
      </c>
      <c r="H90" s="11" t="s">
        <v>544</v>
      </c>
      <c r="I90" s="11" t="str">
        <f t="shared" si="1"/>
        <v>OSS,</v>
      </c>
      <c r="J90" s="12">
        <v>0.0</v>
      </c>
      <c r="K90" s="12">
        <v>0.0</v>
      </c>
      <c r="L90" s="12">
        <v>0.0</v>
      </c>
      <c r="M90" s="12">
        <v>0.0</v>
      </c>
      <c r="N90" s="12">
        <v>1.0</v>
      </c>
      <c r="O90" s="12">
        <v>0.0</v>
      </c>
      <c r="P90" s="12">
        <v>0.0</v>
      </c>
      <c r="Q90" s="11" t="str">
        <f t="shared" si="2"/>
        <v>Acesso a conta,</v>
      </c>
      <c r="R90" s="13">
        <v>0.0</v>
      </c>
      <c r="S90" s="13">
        <v>0.0</v>
      </c>
      <c r="T90" s="13">
        <v>0.0</v>
      </c>
      <c r="U90" s="13">
        <v>1.0</v>
      </c>
      <c r="V90" s="13">
        <v>0.0</v>
      </c>
      <c r="W90" s="13">
        <v>0.0</v>
      </c>
      <c r="X90" s="13">
        <v>0.0</v>
      </c>
      <c r="Y90" s="11" t="str">
        <f t="shared" si="3"/>
        <v>Proliferar malware,Dependência de código aberto,</v>
      </c>
      <c r="Z90" s="14">
        <v>0.0</v>
      </c>
      <c r="AA90" s="14">
        <v>1.0</v>
      </c>
      <c r="AB90" s="14">
        <v>0.0</v>
      </c>
      <c r="AC90" s="14">
        <v>0.0</v>
      </c>
      <c r="AD90" s="14">
        <v>1.0</v>
      </c>
      <c r="AE90" s="14">
        <v>0.0</v>
      </c>
      <c r="AF90" s="14">
        <v>0.0</v>
      </c>
      <c r="AG90" s="14">
        <v>0.0</v>
      </c>
      <c r="AH90" s="14">
        <v>0.0</v>
      </c>
      <c r="AI90" s="14">
        <v>0.0</v>
      </c>
      <c r="AJ90" s="14">
        <v>0.0</v>
      </c>
      <c r="AK90" s="14">
        <v>0.0</v>
      </c>
      <c r="AL90" s="11" t="str">
        <f t="shared" si="4"/>
        <v>N/A,</v>
      </c>
      <c r="AM90" s="15">
        <v>0.0</v>
      </c>
      <c r="AN90" s="15">
        <v>0.0</v>
      </c>
      <c r="AO90" s="15">
        <v>0.0</v>
      </c>
      <c r="AP90" s="15">
        <v>0.0</v>
      </c>
      <c r="AQ90" s="15">
        <v>0.0</v>
      </c>
      <c r="AR90" s="15">
        <v>0.0</v>
      </c>
      <c r="AS90" s="15">
        <v>1.0</v>
      </c>
      <c r="AT90" s="11" t="str">
        <f t="shared" si="5"/>
        <v>Extração de dados,Backdoor,Cryptominer,Execução / download de comando remoto,</v>
      </c>
      <c r="AU90" s="13">
        <v>1.0</v>
      </c>
      <c r="AV90" s="13">
        <v>0.0</v>
      </c>
      <c r="AW90" s="13">
        <v>1.0</v>
      </c>
      <c r="AX90" s="13">
        <v>1.0</v>
      </c>
      <c r="AY90" s="13">
        <v>1.0</v>
      </c>
      <c r="AZ90" s="13">
        <v>0.0</v>
      </c>
      <c r="BA90" s="13">
        <v>0.0</v>
      </c>
      <c r="BB90" s="13">
        <v>0.0</v>
      </c>
      <c r="BC90" s="13">
        <v>0.0</v>
      </c>
      <c r="BD90" s="13">
        <v>0.0</v>
      </c>
      <c r="BE90" s="11" t="s">
        <v>70</v>
      </c>
      <c r="BF90" s="11" t="s">
        <v>70</v>
      </c>
      <c r="BG90" s="26">
        <f t="shared" si="17"/>
        <v>2018</v>
      </c>
      <c r="BH90" s="8">
        <f t="shared" si="15"/>
        <v>0</v>
      </c>
      <c r="BI90" s="16">
        <v>3.0</v>
      </c>
      <c r="BJ90" s="16" t="str">
        <f>VLOOKUP(BI90,setup!$A$2:$B$6,2,FALSE)</f>
        <v>Conexão de rede</v>
      </c>
      <c r="BK90" s="16">
        <v>2.0</v>
      </c>
      <c r="BL90" s="16" t="str">
        <f>VLOOKUP(BK90,setup!$D$2:$E$6,2,FALSE)</f>
        <v>Update</v>
      </c>
    </row>
    <row r="91">
      <c r="A91" s="27">
        <v>43649.0</v>
      </c>
      <c r="B91" s="18" t="s">
        <v>545</v>
      </c>
      <c r="C91" s="31" t="s">
        <v>97</v>
      </c>
      <c r="D91" s="20" t="s">
        <v>546</v>
      </c>
      <c r="E91" s="28" t="s">
        <v>547</v>
      </c>
      <c r="F91" s="20" t="s">
        <v>548</v>
      </c>
      <c r="G91" s="20" t="s">
        <v>543</v>
      </c>
      <c r="H91" s="20" t="s">
        <v>460</v>
      </c>
      <c r="I91" s="20" t="str">
        <f t="shared" si="1"/>
        <v>OSS,</v>
      </c>
      <c r="J91" s="12">
        <v>0.0</v>
      </c>
      <c r="K91" s="12">
        <v>0.0</v>
      </c>
      <c r="L91" s="12">
        <v>0.0</v>
      </c>
      <c r="M91" s="12">
        <v>0.0</v>
      </c>
      <c r="N91" s="12">
        <v>1.0</v>
      </c>
      <c r="O91" s="12">
        <v>0.0</v>
      </c>
      <c r="P91" s="12">
        <v>0.0</v>
      </c>
      <c r="Q91" s="20" t="str">
        <f t="shared" si="2"/>
        <v>Acesso a conta,</v>
      </c>
      <c r="R91" s="13">
        <v>0.0</v>
      </c>
      <c r="S91" s="13">
        <v>0.0</v>
      </c>
      <c r="T91" s="13">
        <v>0.0</v>
      </c>
      <c r="U91" s="13">
        <v>1.0</v>
      </c>
      <c r="V91" s="13">
        <v>0.0</v>
      </c>
      <c r="W91" s="13">
        <v>0.0</v>
      </c>
      <c r="X91" s="13">
        <v>0.0</v>
      </c>
      <c r="Y91" s="20" t="str">
        <f t="shared" si="3"/>
        <v>Proliferar malware,Dependência de código aberto,</v>
      </c>
      <c r="Z91" s="14">
        <v>0.0</v>
      </c>
      <c r="AA91" s="14">
        <v>1.0</v>
      </c>
      <c r="AB91" s="14">
        <v>0.0</v>
      </c>
      <c r="AC91" s="14">
        <v>0.0</v>
      </c>
      <c r="AD91" s="14">
        <v>1.0</v>
      </c>
      <c r="AE91" s="14">
        <v>0.0</v>
      </c>
      <c r="AF91" s="14">
        <v>0.0</v>
      </c>
      <c r="AG91" s="14">
        <v>0.0</v>
      </c>
      <c r="AH91" s="14">
        <v>0.0</v>
      </c>
      <c r="AI91" s="14">
        <v>0.0</v>
      </c>
      <c r="AJ91" s="14">
        <v>0.0</v>
      </c>
      <c r="AK91" s="14">
        <v>0.0</v>
      </c>
      <c r="AL91" s="20" t="str">
        <f t="shared" si="4"/>
        <v>N/A,</v>
      </c>
      <c r="AM91" s="15">
        <v>0.0</v>
      </c>
      <c r="AN91" s="15">
        <v>0.0</v>
      </c>
      <c r="AO91" s="15">
        <v>0.0</v>
      </c>
      <c r="AP91" s="15">
        <v>0.0</v>
      </c>
      <c r="AQ91" s="15">
        <v>0.0</v>
      </c>
      <c r="AR91" s="15">
        <v>0.0</v>
      </c>
      <c r="AS91" s="15">
        <v>1.0</v>
      </c>
      <c r="AT91" s="20" t="str">
        <f t="shared" si="5"/>
        <v>Execução / download de comando remoto,</v>
      </c>
      <c r="AU91" s="13">
        <v>0.0</v>
      </c>
      <c r="AV91" s="13">
        <v>0.0</v>
      </c>
      <c r="AW91" s="13">
        <v>0.0</v>
      </c>
      <c r="AX91" s="13">
        <v>0.0</v>
      </c>
      <c r="AY91" s="13">
        <v>1.0</v>
      </c>
      <c r="AZ91" s="13">
        <v>0.0</v>
      </c>
      <c r="BA91" s="13">
        <v>0.0</v>
      </c>
      <c r="BB91" s="13">
        <v>0.0</v>
      </c>
      <c r="BC91" s="13">
        <v>0.0</v>
      </c>
      <c r="BD91" s="13">
        <v>0.0</v>
      </c>
      <c r="BE91" s="20" t="s">
        <v>70</v>
      </c>
      <c r="BF91" s="20" t="s">
        <v>70</v>
      </c>
      <c r="BG91" s="22">
        <f t="shared" si="17"/>
        <v>2019</v>
      </c>
      <c r="BH91" s="18">
        <f t="shared" si="15"/>
        <v>0</v>
      </c>
      <c r="BI91" s="23">
        <v>3.0</v>
      </c>
      <c r="BJ91" s="23" t="str">
        <f>VLOOKUP(BI91,setup!$A$2:$B$6,2,FALSE)</f>
        <v>Conexão de rede</v>
      </c>
      <c r="BK91" s="23">
        <v>1.0</v>
      </c>
      <c r="BL91" s="23" t="str">
        <f>VLOOKUP(BK91,setup!$D$2:$E$6,2,FALSE)</f>
        <v>Aplicativo</v>
      </c>
    </row>
    <row r="92">
      <c r="A92" s="7">
        <v>43191.0</v>
      </c>
      <c r="B92" s="8" t="s">
        <v>549</v>
      </c>
      <c r="C92" s="30" t="s">
        <v>97</v>
      </c>
      <c r="D92" s="11" t="s">
        <v>550</v>
      </c>
      <c r="E92" s="10" t="s">
        <v>551</v>
      </c>
      <c r="F92" s="11" t="s">
        <v>552</v>
      </c>
      <c r="G92" s="11" t="s">
        <v>553</v>
      </c>
      <c r="H92" s="11" t="s">
        <v>544</v>
      </c>
      <c r="I92" s="11" t="str">
        <f t="shared" si="1"/>
        <v>OSS,</v>
      </c>
      <c r="J92" s="12">
        <v>0.0</v>
      </c>
      <c r="K92" s="12">
        <v>0.0</v>
      </c>
      <c r="L92" s="12">
        <v>0.0</v>
      </c>
      <c r="M92" s="12">
        <v>0.0</v>
      </c>
      <c r="N92" s="12">
        <v>1.0</v>
      </c>
      <c r="O92" s="12">
        <v>0.0</v>
      </c>
      <c r="P92" s="12">
        <v>0.0</v>
      </c>
      <c r="Q92" s="11" t="str">
        <f t="shared" si="2"/>
        <v>Método desconhecido,</v>
      </c>
      <c r="R92" s="13">
        <v>0.0</v>
      </c>
      <c r="S92" s="13">
        <v>0.0</v>
      </c>
      <c r="T92" s="13">
        <v>0.0</v>
      </c>
      <c r="U92" s="13">
        <v>0.0</v>
      </c>
      <c r="V92" s="13">
        <v>0.0</v>
      </c>
      <c r="W92" s="13">
        <v>0.0</v>
      </c>
      <c r="X92" s="13">
        <v>1.0</v>
      </c>
      <c r="Y92" s="11" t="str">
        <f t="shared" si="3"/>
        <v>Proliferar malware,Dependência de código aberto,</v>
      </c>
      <c r="Z92" s="14">
        <v>0.0</v>
      </c>
      <c r="AA92" s="14">
        <v>1.0</v>
      </c>
      <c r="AB92" s="14">
        <v>0.0</v>
      </c>
      <c r="AC92" s="14">
        <v>0.0</v>
      </c>
      <c r="AD92" s="14">
        <v>1.0</v>
      </c>
      <c r="AE92" s="14">
        <v>0.0</v>
      </c>
      <c r="AF92" s="14">
        <v>0.0</v>
      </c>
      <c r="AG92" s="14">
        <v>0.0</v>
      </c>
      <c r="AH92" s="14">
        <v>0.0</v>
      </c>
      <c r="AI92" s="14">
        <v>0.0</v>
      </c>
      <c r="AJ92" s="14">
        <v>0.0</v>
      </c>
      <c r="AK92" s="14">
        <v>0.0</v>
      </c>
      <c r="AL92" s="11" t="str">
        <f t="shared" si="4"/>
        <v>N/A,</v>
      </c>
      <c r="AM92" s="15">
        <v>0.0</v>
      </c>
      <c r="AN92" s="15">
        <v>0.0</v>
      </c>
      <c r="AO92" s="15">
        <v>0.0</v>
      </c>
      <c r="AP92" s="15">
        <v>0.0</v>
      </c>
      <c r="AQ92" s="15">
        <v>0.0</v>
      </c>
      <c r="AR92" s="15">
        <v>0.0</v>
      </c>
      <c r="AS92" s="15">
        <v>1.0</v>
      </c>
      <c r="AT92" s="11" t="str">
        <f t="shared" si="5"/>
        <v>Extração de dados,Execução / download de comando remoto,</v>
      </c>
      <c r="AU92" s="13">
        <v>1.0</v>
      </c>
      <c r="AV92" s="13">
        <v>0.0</v>
      </c>
      <c r="AW92" s="13">
        <v>0.0</v>
      </c>
      <c r="AX92" s="13">
        <v>0.0</v>
      </c>
      <c r="AY92" s="13">
        <v>1.0</v>
      </c>
      <c r="AZ92" s="13">
        <v>0.0</v>
      </c>
      <c r="BA92" s="13">
        <v>0.0</v>
      </c>
      <c r="BB92" s="13">
        <v>0.0</v>
      </c>
      <c r="BC92" s="13">
        <v>0.0</v>
      </c>
      <c r="BD92" s="13">
        <v>0.0</v>
      </c>
      <c r="BE92" s="11" t="s">
        <v>70</v>
      </c>
      <c r="BF92" s="11" t="s">
        <v>70</v>
      </c>
      <c r="BG92" s="26">
        <f t="shared" si="17"/>
        <v>2018</v>
      </c>
      <c r="BH92" s="8">
        <f t="shared" si="15"/>
        <v>0</v>
      </c>
      <c r="BI92" s="16">
        <v>2.0</v>
      </c>
      <c r="BJ92" s="16" t="str">
        <f>VLOOKUP(BI92,setup!$A$2:$B$6,2,FALSE)</f>
        <v>Download da loja</v>
      </c>
      <c r="BK92" s="16">
        <v>2.0</v>
      </c>
      <c r="BL92" s="16" t="str">
        <f>VLOOKUP(BK92,setup!$D$2:$E$6,2,FALSE)</f>
        <v>Update</v>
      </c>
    </row>
    <row r="93">
      <c r="A93" s="27">
        <v>43396.0</v>
      </c>
      <c r="B93" s="18" t="s">
        <v>554</v>
      </c>
      <c r="C93" s="31" t="s">
        <v>97</v>
      </c>
      <c r="D93" s="20" t="s">
        <v>555</v>
      </c>
      <c r="E93" s="28" t="s">
        <v>556</v>
      </c>
      <c r="F93" s="20" t="s">
        <v>557</v>
      </c>
      <c r="G93" s="20" t="s">
        <v>554</v>
      </c>
      <c r="H93" s="20" t="s">
        <v>558</v>
      </c>
      <c r="I93" s="20" t="str">
        <f t="shared" si="1"/>
        <v>OSS,</v>
      </c>
      <c r="J93" s="12">
        <v>0.0</v>
      </c>
      <c r="K93" s="12">
        <v>0.0</v>
      </c>
      <c r="L93" s="12">
        <v>0.0</v>
      </c>
      <c r="M93" s="12">
        <v>0.0</v>
      </c>
      <c r="N93" s="12">
        <v>1.0</v>
      </c>
      <c r="O93" s="12">
        <v>0.0</v>
      </c>
      <c r="P93" s="12">
        <v>0.0</v>
      </c>
      <c r="Q93" s="20" t="str">
        <f t="shared" si="2"/>
        <v>Método desconhecido,</v>
      </c>
      <c r="R93" s="13">
        <v>0.0</v>
      </c>
      <c r="S93" s="13">
        <v>0.0</v>
      </c>
      <c r="T93" s="13">
        <v>0.0</v>
      </c>
      <c r="U93" s="13">
        <v>0.0</v>
      </c>
      <c r="V93" s="13">
        <v>0.0</v>
      </c>
      <c r="W93" s="13">
        <v>0.0</v>
      </c>
      <c r="X93" s="13">
        <v>1.0</v>
      </c>
      <c r="Y93" s="20" t="str">
        <f t="shared" si="3"/>
        <v>Proliferar malware,Dependência de código aberto,</v>
      </c>
      <c r="Z93" s="14">
        <v>0.0</v>
      </c>
      <c r="AA93" s="14">
        <v>1.0</v>
      </c>
      <c r="AB93" s="14">
        <v>0.0</v>
      </c>
      <c r="AC93" s="14">
        <v>0.0</v>
      </c>
      <c r="AD93" s="14">
        <v>1.0</v>
      </c>
      <c r="AE93" s="14">
        <v>0.0</v>
      </c>
      <c r="AF93" s="14">
        <v>0.0</v>
      </c>
      <c r="AG93" s="14">
        <v>0.0</v>
      </c>
      <c r="AH93" s="14">
        <v>0.0</v>
      </c>
      <c r="AI93" s="14">
        <v>0.0</v>
      </c>
      <c r="AJ93" s="14">
        <v>0.0</v>
      </c>
      <c r="AK93" s="14">
        <v>0.0</v>
      </c>
      <c r="AL93" s="20" t="str">
        <f t="shared" si="4"/>
        <v>N/A,</v>
      </c>
      <c r="AM93" s="15">
        <v>0.0</v>
      </c>
      <c r="AN93" s="15">
        <v>0.0</v>
      </c>
      <c r="AO93" s="15">
        <v>0.0</v>
      </c>
      <c r="AP93" s="15">
        <v>0.0</v>
      </c>
      <c r="AQ93" s="15">
        <v>0.0</v>
      </c>
      <c r="AR93" s="15">
        <v>0.0</v>
      </c>
      <c r="AS93" s="15">
        <v>1.0</v>
      </c>
      <c r="AT93" s="20" t="str">
        <f t="shared" si="5"/>
        <v>Extração de dados,Backdoor,Execução / download de comando remoto,Estabelecer BotNet,</v>
      </c>
      <c r="AU93" s="13">
        <v>1.0</v>
      </c>
      <c r="AV93" s="13">
        <v>0.0</v>
      </c>
      <c r="AW93" s="13">
        <v>1.0</v>
      </c>
      <c r="AX93" s="13">
        <v>0.0</v>
      </c>
      <c r="AY93" s="13">
        <v>1.0</v>
      </c>
      <c r="AZ93" s="13">
        <v>0.0</v>
      </c>
      <c r="BA93" s="13">
        <v>0.0</v>
      </c>
      <c r="BB93" s="13">
        <v>1.0</v>
      </c>
      <c r="BC93" s="13">
        <v>0.0</v>
      </c>
      <c r="BD93" s="13">
        <v>0.0</v>
      </c>
      <c r="BE93" s="20" t="s">
        <v>70</v>
      </c>
      <c r="BF93" s="20" t="s">
        <v>70</v>
      </c>
      <c r="BG93" s="22">
        <f t="shared" si="17"/>
        <v>2018</v>
      </c>
      <c r="BH93" s="18">
        <f t="shared" si="15"/>
        <v>0</v>
      </c>
      <c r="BI93" s="23">
        <v>3.0</v>
      </c>
      <c r="BJ93" s="23" t="str">
        <f>VLOOKUP(BI93,setup!$A$2:$B$6,2,FALSE)</f>
        <v>Conexão de rede</v>
      </c>
      <c r="BK93" s="23">
        <v>2.0</v>
      </c>
      <c r="BL93" s="23" t="str">
        <f>VLOOKUP(BK93,setup!$D$2:$E$6,2,FALSE)</f>
        <v>Update</v>
      </c>
    </row>
    <row r="94">
      <c r="A94" s="7">
        <v>43437.0</v>
      </c>
      <c r="B94" s="8" t="s">
        <v>559</v>
      </c>
      <c r="C94" s="11" t="s">
        <v>64</v>
      </c>
      <c r="D94" s="11" t="s">
        <v>560</v>
      </c>
      <c r="E94" s="10" t="s">
        <v>561</v>
      </c>
      <c r="F94" s="11" t="s">
        <v>559</v>
      </c>
      <c r="G94" s="11" t="s">
        <v>562</v>
      </c>
      <c r="H94" s="11" t="s">
        <v>460</v>
      </c>
      <c r="I94" s="11" t="str">
        <f t="shared" si="1"/>
        <v>OSS,</v>
      </c>
      <c r="J94" s="12">
        <v>0.0</v>
      </c>
      <c r="K94" s="12">
        <v>0.0</v>
      </c>
      <c r="L94" s="12">
        <v>0.0</v>
      </c>
      <c r="M94" s="12">
        <v>0.0</v>
      </c>
      <c r="N94" s="12">
        <v>1.0</v>
      </c>
      <c r="O94" s="12">
        <v>0.0</v>
      </c>
      <c r="P94" s="12">
        <v>0.0</v>
      </c>
      <c r="Q94" s="11" t="str">
        <f t="shared" si="2"/>
        <v>Método desconhecido,</v>
      </c>
      <c r="R94" s="13">
        <v>0.0</v>
      </c>
      <c r="S94" s="13">
        <v>0.0</v>
      </c>
      <c r="T94" s="13">
        <v>0.0</v>
      </c>
      <c r="U94" s="13">
        <v>0.0</v>
      </c>
      <c r="V94" s="13">
        <v>0.0</v>
      </c>
      <c r="W94" s="13">
        <v>0.0</v>
      </c>
      <c r="X94" s="13">
        <v>1.0</v>
      </c>
      <c r="Y94" s="11" t="str">
        <f t="shared" si="3"/>
        <v>Dependência de código aberto,</v>
      </c>
      <c r="Z94" s="14">
        <v>0.0</v>
      </c>
      <c r="AA94" s="14">
        <v>0.0</v>
      </c>
      <c r="AB94" s="14">
        <v>0.0</v>
      </c>
      <c r="AC94" s="14">
        <v>0.0</v>
      </c>
      <c r="AD94" s="14">
        <v>1.0</v>
      </c>
      <c r="AE94" s="14">
        <v>0.0</v>
      </c>
      <c r="AF94" s="14">
        <v>0.0</v>
      </c>
      <c r="AG94" s="14">
        <v>0.0</v>
      </c>
      <c r="AH94" s="14">
        <v>0.0</v>
      </c>
      <c r="AI94" s="14">
        <v>0.0</v>
      </c>
      <c r="AJ94" s="14">
        <v>0.0</v>
      </c>
      <c r="AK94" s="14">
        <v>0.0</v>
      </c>
      <c r="AL94" s="11" t="str">
        <f t="shared" si="4"/>
        <v>Roubo de credencial,Injeção de código,</v>
      </c>
      <c r="AM94" s="15">
        <v>1.0</v>
      </c>
      <c r="AN94" s="15">
        <v>0.0</v>
      </c>
      <c r="AO94" s="15">
        <v>0.0</v>
      </c>
      <c r="AP94" s="15">
        <v>0.0</v>
      </c>
      <c r="AQ94" s="15">
        <v>0.0</v>
      </c>
      <c r="AR94" s="15">
        <v>1.0</v>
      </c>
      <c r="AS94" s="15">
        <v>0.0</v>
      </c>
      <c r="AT94" s="11" t="str">
        <f t="shared" si="5"/>
        <v>Extração de dados,Execução / download de comando remoto,Danos nos dados,</v>
      </c>
      <c r="AU94" s="13">
        <v>1.0</v>
      </c>
      <c r="AV94" s="13">
        <v>0.0</v>
      </c>
      <c r="AW94" s="13">
        <v>0.0</v>
      </c>
      <c r="AX94" s="13">
        <v>0.0</v>
      </c>
      <c r="AY94" s="13">
        <v>1.0</v>
      </c>
      <c r="AZ94" s="13">
        <v>0.0</v>
      </c>
      <c r="BA94" s="13">
        <v>0.0</v>
      </c>
      <c r="BB94" s="13">
        <v>0.0</v>
      </c>
      <c r="BC94" s="13">
        <v>1.0</v>
      </c>
      <c r="BD94" s="13">
        <v>0.0</v>
      </c>
      <c r="BE94" s="11" t="s">
        <v>44</v>
      </c>
      <c r="BF94" s="11" t="s">
        <v>44</v>
      </c>
      <c r="BG94" s="26">
        <f t="shared" si="17"/>
        <v>2018</v>
      </c>
      <c r="BH94" s="8">
        <f t="shared" si="15"/>
        <v>0</v>
      </c>
      <c r="BI94" s="16">
        <v>3.0</v>
      </c>
      <c r="BJ94" s="16" t="str">
        <f>VLOOKUP(BI94,setup!$A$2:$B$6,2,FALSE)</f>
        <v>Conexão de rede</v>
      </c>
      <c r="BK94" s="16">
        <v>1.0</v>
      </c>
      <c r="BL94" s="16" t="str">
        <f>VLOOKUP(BK94,setup!$D$2:$E$6,2,FALSE)</f>
        <v>Aplicativo</v>
      </c>
    </row>
    <row r="95">
      <c r="A95" s="27">
        <v>43953.0</v>
      </c>
      <c r="B95" s="18" t="s">
        <v>563</v>
      </c>
      <c r="C95" s="19" t="s">
        <v>97</v>
      </c>
      <c r="D95" s="18" t="s">
        <v>564</v>
      </c>
      <c r="E95" s="28" t="s">
        <v>565</v>
      </c>
      <c r="F95" s="20" t="s">
        <v>566</v>
      </c>
      <c r="G95" s="20" t="s">
        <v>567</v>
      </c>
      <c r="H95" s="20" t="s">
        <v>568</v>
      </c>
      <c r="I95" s="20" t="str">
        <f t="shared" si="1"/>
        <v>OSS,</v>
      </c>
      <c r="J95" s="12">
        <v>0.0</v>
      </c>
      <c r="K95" s="12">
        <v>0.0</v>
      </c>
      <c r="L95" s="12">
        <v>0.0</v>
      </c>
      <c r="M95" s="12">
        <v>0.0</v>
      </c>
      <c r="N95" s="12">
        <v>1.0</v>
      </c>
      <c r="O95" s="12">
        <v>0.0</v>
      </c>
      <c r="P95" s="12">
        <v>0.0</v>
      </c>
      <c r="Q95" s="20" t="str">
        <f t="shared" si="2"/>
        <v>Acesso a conta,</v>
      </c>
      <c r="R95" s="13">
        <v>0.0</v>
      </c>
      <c r="S95" s="13">
        <v>0.0</v>
      </c>
      <c r="T95" s="13">
        <v>0.0</v>
      </c>
      <c r="U95" s="13">
        <v>1.0</v>
      </c>
      <c r="V95" s="13">
        <v>0.0</v>
      </c>
      <c r="W95" s="13">
        <v>0.0</v>
      </c>
      <c r="X95" s="13">
        <v>0.0</v>
      </c>
      <c r="Y95" s="20" t="str">
        <f t="shared" si="3"/>
        <v>Dependência de código aberto,</v>
      </c>
      <c r="Z95" s="14">
        <v>0.0</v>
      </c>
      <c r="AA95" s="14">
        <v>0.0</v>
      </c>
      <c r="AB95" s="14">
        <v>0.0</v>
      </c>
      <c r="AC95" s="14">
        <v>0.0</v>
      </c>
      <c r="AD95" s="14">
        <v>1.0</v>
      </c>
      <c r="AE95" s="14">
        <v>0.0</v>
      </c>
      <c r="AF95" s="14">
        <v>0.0</v>
      </c>
      <c r="AG95" s="14">
        <v>0.0</v>
      </c>
      <c r="AH95" s="14">
        <v>0.0</v>
      </c>
      <c r="AI95" s="14">
        <v>0.0</v>
      </c>
      <c r="AJ95" s="14">
        <v>0.0</v>
      </c>
      <c r="AK95" s="14">
        <v>0.0</v>
      </c>
      <c r="AL95" s="20" t="str">
        <f t="shared" si="4"/>
        <v>N/A,</v>
      </c>
      <c r="AM95" s="15">
        <v>0.0</v>
      </c>
      <c r="AN95" s="15">
        <v>0.0</v>
      </c>
      <c r="AO95" s="15">
        <v>0.0</v>
      </c>
      <c r="AP95" s="15">
        <v>0.0</v>
      </c>
      <c r="AQ95" s="15">
        <v>0.0</v>
      </c>
      <c r="AR95" s="15">
        <v>0.0</v>
      </c>
      <c r="AS95" s="15">
        <v>1.0</v>
      </c>
      <c r="AT95" s="20" t="str">
        <f t="shared" si="5"/>
        <v>Backdoor,Cryptominer,</v>
      </c>
      <c r="AU95" s="13">
        <v>0.0</v>
      </c>
      <c r="AV95" s="13">
        <v>0.0</v>
      </c>
      <c r="AW95" s="13">
        <v>1.0</v>
      </c>
      <c r="AX95" s="13">
        <v>1.0</v>
      </c>
      <c r="AY95" s="13">
        <v>0.0</v>
      </c>
      <c r="AZ95" s="13">
        <v>0.0</v>
      </c>
      <c r="BA95" s="13">
        <v>0.0</v>
      </c>
      <c r="BB95" s="13">
        <v>0.0</v>
      </c>
      <c r="BC95" s="13">
        <v>0.0</v>
      </c>
      <c r="BD95" s="13">
        <v>0.0</v>
      </c>
      <c r="BE95" s="20" t="s">
        <v>70</v>
      </c>
      <c r="BF95" s="20" t="s">
        <v>70</v>
      </c>
      <c r="BG95" s="23">
        <v>2020.0</v>
      </c>
      <c r="BH95" s="18">
        <f t="shared" si="15"/>
        <v>0</v>
      </c>
      <c r="BI95" s="23">
        <v>4.0</v>
      </c>
      <c r="BJ95" s="23" t="str">
        <f>VLOOKUP(BI95,setup!$A$2:$B$6,2,FALSE)</f>
        <v>Worm</v>
      </c>
      <c r="BK95" s="23">
        <v>4.0</v>
      </c>
      <c r="BL95" s="23" t="str">
        <f>VLOOKUP(BK95,setup!$D$2:$E$6,2,FALSE)</f>
        <v>Firmware</v>
      </c>
    </row>
    <row r="96">
      <c r="A96" s="24">
        <v>43812.0</v>
      </c>
      <c r="B96" s="8" t="s">
        <v>569</v>
      </c>
      <c r="C96" s="9" t="s">
        <v>64</v>
      </c>
      <c r="D96" s="11" t="s">
        <v>570</v>
      </c>
      <c r="E96" s="25" t="s">
        <v>571</v>
      </c>
      <c r="F96" s="11" t="s">
        <v>572</v>
      </c>
      <c r="G96" s="11" t="s">
        <v>573</v>
      </c>
      <c r="H96" s="11" t="s">
        <v>574</v>
      </c>
      <c r="I96" s="11" t="str">
        <f t="shared" si="1"/>
        <v>OSS,</v>
      </c>
      <c r="J96" s="12">
        <v>0.0</v>
      </c>
      <c r="K96" s="12">
        <v>0.0</v>
      </c>
      <c r="L96" s="12">
        <v>0.0</v>
      </c>
      <c r="M96" s="12">
        <v>0.0</v>
      </c>
      <c r="N96" s="12">
        <v>1.0</v>
      </c>
      <c r="O96" s="12">
        <v>0.0</v>
      </c>
      <c r="P96" s="12">
        <v>0.0</v>
      </c>
      <c r="Q96" s="11" t="str">
        <f t="shared" si="2"/>
        <v>Método desconhecido,</v>
      </c>
      <c r="R96" s="13">
        <v>0.0</v>
      </c>
      <c r="S96" s="13">
        <v>0.0</v>
      </c>
      <c r="T96" s="13">
        <v>0.0</v>
      </c>
      <c r="U96" s="13">
        <v>0.0</v>
      </c>
      <c r="V96" s="13">
        <v>0.0</v>
      </c>
      <c r="W96" s="13">
        <v>0.0</v>
      </c>
      <c r="X96" s="13">
        <v>1.0</v>
      </c>
      <c r="Y96" s="11" t="str">
        <f t="shared" si="3"/>
        <v>Dependência de código aberto,</v>
      </c>
      <c r="Z96" s="14">
        <v>0.0</v>
      </c>
      <c r="AA96" s="14">
        <v>0.0</v>
      </c>
      <c r="AB96" s="14">
        <v>0.0</v>
      </c>
      <c r="AC96" s="14">
        <v>0.0</v>
      </c>
      <c r="AD96" s="14">
        <v>1.0</v>
      </c>
      <c r="AE96" s="14">
        <v>0.0</v>
      </c>
      <c r="AF96" s="14">
        <v>0.0</v>
      </c>
      <c r="AG96" s="14">
        <v>0.0</v>
      </c>
      <c r="AH96" s="14">
        <v>0.0</v>
      </c>
      <c r="AI96" s="14">
        <v>0.0</v>
      </c>
      <c r="AJ96" s="14">
        <v>0.0</v>
      </c>
      <c r="AK96" s="14">
        <v>0.0</v>
      </c>
      <c r="AL96" s="11" t="str">
        <f t="shared" si="4"/>
        <v>Injeção de código,</v>
      </c>
      <c r="AM96" s="15">
        <v>0.0</v>
      </c>
      <c r="AN96" s="15">
        <v>0.0</v>
      </c>
      <c r="AO96" s="15">
        <v>0.0</v>
      </c>
      <c r="AP96" s="15">
        <v>0.0</v>
      </c>
      <c r="AQ96" s="15">
        <v>0.0</v>
      </c>
      <c r="AR96" s="15">
        <v>1.0</v>
      </c>
      <c r="AS96" s="15">
        <v>0.0</v>
      </c>
      <c r="AT96" s="11" t="str">
        <f t="shared" si="5"/>
        <v>Desconhecido,</v>
      </c>
      <c r="AU96" s="13">
        <v>0.0</v>
      </c>
      <c r="AV96" s="13">
        <v>0.0</v>
      </c>
      <c r="AW96" s="13">
        <v>0.0</v>
      </c>
      <c r="AX96" s="13">
        <v>0.0</v>
      </c>
      <c r="AY96" s="13">
        <v>0.0</v>
      </c>
      <c r="AZ96" s="13">
        <v>0.0</v>
      </c>
      <c r="BA96" s="13">
        <v>0.0</v>
      </c>
      <c r="BB96" s="13">
        <v>0.0</v>
      </c>
      <c r="BC96" s="13">
        <v>0.0</v>
      </c>
      <c r="BD96" s="13">
        <v>1.0</v>
      </c>
      <c r="BE96" s="11" t="s">
        <v>44</v>
      </c>
      <c r="BF96" s="11" t="s">
        <v>44</v>
      </c>
      <c r="BG96" s="26">
        <f>YEAR(A96)</f>
        <v>2019</v>
      </c>
      <c r="BH96" s="8">
        <f t="shared" si="15"/>
        <v>0</v>
      </c>
      <c r="BI96" s="16">
        <v>3.0</v>
      </c>
      <c r="BJ96" s="16" t="str">
        <f>VLOOKUP(BI96,setup!$A$2:$B$6,2,FALSE)</f>
        <v>Conexão de rede</v>
      </c>
      <c r="BK96" s="16">
        <v>1.0</v>
      </c>
      <c r="BL96" s="16" t="str">
        <f>VLOOKUP(BK96,setup!$D$2:$E$6,2,FALSE)</f>
        <v>Aplicativo</v>
      </c>
    </row>
    <row r="97">
      <c r="A97" s="27">
        <v>43189.0</v>
      </c>
      <c r="B97" s="18" t="s">
        <v>575</v>
      </c>
      <c r="C97" s="19" t="s">
        <v>97</v>
      </c>
      <c r="D97" s="18" t="s">
        <v>576</v>
      </c>
      <c r="E97" s="28" t="s">
        <v>577</v>
      </c>
      <c r="F97" s="20" t="s">
        <v>578</v>
      </c>
      <c r="G97" s="20" t="s">
        <v>579</v>
      </c>
      <c r="H97" s="20" t="s">
        <v>580</v>
      </c>
      <c r="I97" s="20" t="str">
        <f t="shared" si="1"/>
        <v>OSS,</v>
      </c>
      <c r="J97" s="12">
        <v>0.0</v>
      </c>
      <c r="K97" s="12">
        <v>0.0</v>
      </c>
      <c r="L97" s="12">
        <v>0.0</v>
      </c>
      <c r="M97" s="12">
        <v>0.0</v>
      </c>
      <c r="N97" s="12">
        <v>1.0</v>
      </c>
      <c r="O97" s="12">
        <v>0.0</v>
      </c>
      <c r="P97" s="12">
        <v>0.0</v>
      </c>
      <c r="Q97" s="20" t="str">
        <f t="shared" si="2"/>
        <v>Inserção Pré-assinatura,Auto-assinado/Nenhuma,</v>
      </c>
      <c r="R97" s="13">
        <v>0.0</v>
      </c>
      <c r="S97" s="13">
        <v>1.0</v>
      </c>
      <c r="T97" s="13">
        <v>0.0</v>
      </c>
      <c r="U97" s="13">
        <v>0.0</v>
      </c>
      <c r="V97" s="13">
        <v>1.0</v>
      </c>
      <c r="W97" s="13">
        <v>0.0</v>
      </c>
      <c r="X97" s="13">
        <v>0.0</v>
      </c>
      <c r="Y97" s="20" t="str">
        <f t="shared" si="3"/>
        <v>Dependência de código aberto,Software de desenvolvimento,</v>
      </c>
      <c r="Z97" s="14">
        <v>0.0</v>
      </c>
      <c r="AA97" s="14">
        <v>0.0</v>
      </c>
      <c r="AB97" s="14">
        <v>0.0</v>
      </c>
      <c r="AC97" s="14">
        <v>0.0</v>
      </c>
      <c r="AD97" s="14">
        <v>1.0</v>
      </c>
      <c r="AE97" s="14">
        <v>0.0</v>
      </c>
      <c r="AF97" s="14">
        <v>0.0</v>
      </c>
      <c r="AG97" s="14">
        <v>0.0</v>
      </c>
      <c r="AH97" s="14">
        <v>0.0</v>
      </c>
      <c r="AI97" s="14">
        <v>1.0</v>
      </c>
      <c r="AJ97" s="14">
        <v>0.0</v>
      </c>
      <c r="AK97" s="14">
        <v>0.0</v>
      </c>
      <c r="AL97" s="20" t="str">
        <f t="shared" si="4"/>
        <v>N/A,</v>
      </c>
      <c r="AM97" s="15">
        <v>0.0</v>
      </c>
      <c r="AN97" s="15">
        <v>0.0</v>
      </c>
      <c r="AO97" s="15">
        <v>0.0</v>
      </c>
      <c r="AP97" s="15">
        <v>0.0</v>
      </c>
      <c r="AQ97" s="15">
        <v>0.0</v>
      </c>
      <c r="AR97" s="15">
        <v>0.0</v>
      </c>
      <c r="AS97" s="15">
        <v>1.0</v>
      </c>
      <c r="AT97" s="20" t="str">
        <f t="shared" si="5"/>
        <v>Extração de dados,Backdoor,Execução / download de comando remoto,</v>
      </c>
      <c r="AU97" s="13">
        <v>1.0</v>
      </c>
      <c r="AV97" s="13">
        <v>0.0</v>
      </c>
      <c r="AW97" s="13">
        <v>1.0</v>
      </c>
      <c r="AX97" s="13">
        <v>0.0</v>
      </c>
      <c r="AY97" s="13">
        <v>1.0</v>
      </c>
      <c r="AZ97" s="13">
        <v>0.0</v>
      </c>
      <c r="BA97" s="13">
        <v>0.0</v>
      </c>
      <c r="BB97" s="13">
        <v>0.0</v>
      </c>
      <c r="BC97" s="13">
        <v>0.0</v>
      </c>
      <c r="BD97" s="13">
        <v>0.0</v>
      </c>
      <c r="BE97" s="20" t="s">
        <v>70</v>
      </c>
      <c r="BF97" s="20" t="s">
        <v>70</v>
      </c>
      <c r="BG97" s="23">
        <v>2018.0</v>
      </c>
      <c r="BH97" s="18">
        <f t="shared" si="15"/>
        <v>0</v>
      </c>
      <c r="BI97" s="23">
        <v>3.0</v>
      </c>
      <c r="BJ97" s="23" t="str">
        <f>VLOOKUP(BI97,setup!$A$2:$B$6,2,FALSE)</f>
        <v>Conexão de rede</v>
      </c>
      <c r="BK97" s="23">
        <v>3.0</v>
      </c>
      <c r="BL97" s="23" t="str">
        <f>VLOOKUP(BK97,setup!$D$2:$E$6,2,FALSE)</f>
        <v>OS</v>
      </c>
    </row>
    <row r="98">
      <c r="A98" s="32">
        <v>41736.0</v>
      </c>
      <c r="B98" s="8" t="s">
        <v>581</v>
      </c>
      <c r="C98" s="11" t="s">
        <v>64</v>
      </c>
      <c r="D98" s="11" t="s">
        <v>582</v>
      </c>
      <c r="E98" s="10" t="s">
        <v>583</v>
      </c>
      <c r="F98" s="11" t="s">
        <v>584</v>
      </c>
      <c r="G98" s="11" t="s">
        <v>585</v>
      </c>
      <c r="H98" s="11" t="s">
        <v>586</v>
      </c>
      <c r="I98" s="11" t="str">
        <f t="shared" si="1"/>
        <v>OSS,</v>
      </c>
      <c r="J98" s="12">
        <v>0.0</v>
      </c>
      <c r="K98" s="12">
        <v>0.0</v>
      </c>
      <c r="L98" s="12">
        <v>0.0</v>
      </c>
      <c r="M98" s="12">
        <v>0.0</v>
      </c>
      <c r="N98" s="12">
        <v>1.0</v>
      </c>
      <c r="O98" s="12">
        <v>0.0</v>
      </c>
      <c r="P98" s="12">
        <v>0.0</v>
      </c>
      <c r="Q98" s="11" t="str">
        <f t="shared" si="2"/>
        <v>Método desconhecido,</v>
      </c>
      <c r="R98" s="13">
        <v>0.0</v>
      </c>
      <c r="S98" s="13">
        <v>0.0</v>
      </c>
      <c r="T98" s="13">
        <v>0.0</v>
      </c>
      <c r="U98" s="13">
        <v>0.0</v>
      </c>
      <c r="V98" s="13">
        <v>0.0</v>
      </c>
      <c r="W98" s="13">
        <v>0.0</v>
      </c>
      <c r="X98" s="13">
        <v>1.0</v>
      </c>
      <c r="Y98" s="11" t="str">
        <f t="shared" si="3"/>
        <v>Dependência de código aberto,Provedor de serviços de cadeia de suprimentos,</v>
      </c>
      <c r="Z98" s="14">
        <v>0.0</v>
      </c>
      <c r="AA98" s="14">
        <v>0.0</v>
      </c>
      <c r="AB98" s="14">
        <v>0.0</v>
      </c>
      <c r="AC98" s="14">
        <v>0.0</v>
      </c>
      <c r="AD98" s="14">
        <v>1.0</v>
      </c>
      <c r="AE98" s="14">
        <v>0.0</v>
      </c>
      <c r="AF98" s="14">
        <v>0.0</v>
      </c>
      <c r="AG98" s="14">
        <v>0.0</v>
      </c>
      <c r="AH98" s="14">
        <v>0.0</v>
      </c>
      <c r="AI98" s="14">
        <v>0.0</v>
      </c>
      <c r="AJ98" s="14">
        <v>1.0</v>
      </c>
      <c r="AK98" s="14">
        <v>0.0</v>
      </c>
      <c r="AL98" s="11" t="str">
        <f t="shared" si="4"/>
        <v>Roubo de credencial,Roubo de certificado,</v>
      </c>
      <c r="AM98" s="15">
        <v>1.0</v>
      </c>
      <c r="AN98" s="15">
        <v>1.0</v>
      </c>
      <c r="AO98" s="15">
        <v>0.0</v>
      </c>
      <c r="AP98" s="15">
        <v>0.0</v>
      </c>
      <c r="AQ98" s="15">
        <v>0.0</v>
      </c>
      <c r="AR98" s="15">
        <v>0.0</v>
      </c>
      <c r="AS98" s="15">
        <v>0.0</v>
      </c>
      <c r="AT98" s="11" t="str">
        <f t="shared" si="5"/>
        <v>Extração de dados,</v>
      </c>
      <c r="AU98" s="13">
        <v>1.0</v>
      </c>
      <c r="AV98" s="13">
        <v>0.0</v>
      </c>
      <c r="AW98" s="13">
        <v>0.0</v>
      </c>
      <c r="AX98" s="13">
        <v>0.0</v>
      </c>
      <c r="AY98" s="13">
        <v>0.0</v>
      </c>
      <c r="AZ98" s="13">
        <v>0.0</v>
      </c>
      <c r="BA98" s="13">
        <v>0.0</v>
      </c>
      <c r="BB98" s="13">
        <v>0.0</v>
      </c>
      <c r="BC98" s="13">
        <v>0.0</v>
      </c>
      <c r="BD98" s="13">
        <v>0.0</v>
      </c>
      <c r="BE98" s="11" t="s">
        <v>44</v>
      </c>
      <c r="BF98" s="11" t="s">
        <v>44</v>
      </c>
      <c r="BG98" s="26">
        <f t="shared" ref="BG98:BG100" si="18">YEAR(A98)</f>
        <v>2014</v>
      </c>
      <c r="BH98" s="8">
        <f t="shared" si="15"/>
        <v>0</v>
      </c>
      <c r="BI98" s="16">
        <v>3.0</v>
      </c>
      <c r="BJ98" s="16" t="str">
        <f>VLOOKUP(BI98,setup!$A$2:$B$6,2,FALSE)</f>
        <v>Conexão de rede</v>
      </c>
      <c r="BK98" s="16">
        <v>1.0</v>
      </c>
      <c r="BL98" s="16" t="str">
        <f>VLOOKUP(BK98,setup!$D$2:$E$6,2,FALSE)</f>
        <v>Aplicativo</v>
      </c>
    </row>
    <row r="99">
      <c r="A99" s="27">
        <v>41402.0</v>
      </c>
      <c r="B99" s="18" t="s">
        <v>587</v>
      </c>
      <c r="C99" s="20" t="s">
        <v>97</v>
      </c>
      <c r="D99" s="20" t="s">
        <v>588</v>
      </c>
      <c r="E99" s="28" t="s">
        <v>589</v>
      </c>
      <c r="F99" s="20" t="s">
        <v>590</v>
      </c>
      <c r="G99" s="20" t="s">
        <v>591</v>
      </c>
      <c r="H99" s="20" t="s">
        <v>592</v>
      </c>
      <c r="I99" s="20" t="str">
        <f t="shared" si="1"/>
        <v>OSS,</v>
      </c>
      <c r="J99" s="12">
        <v>0.0</v>
      </c>
      <c r="K99" s="12">
        <v>0.0</v>
      </c>
      <c r="L99" s="12">
        <v>0.0</v>
      </c>
      <c r="M99" s="12">
        <v>0.0</v>
      </c>
      <c r="N99" s="12">
        <v>1.0</v>
      </c>
      <c r="O99" s="12">
        <v>0.0</v>
      </c>
      <c r="P99" s="12">
        <v>0.0</v>
      </c>
      <c r="Q99" s="20" t="str">
        <f t="shared" si="2"/>
        <v>Método desconhecido,</v>
      </c>
      <c r="R99" s="13">
        <v>0.0</v>
      </c>
      <c r="S99" s="13">
        <v>0.0</v>
      </c>
      <c r="T99" s="13">
        <v>0.0</v>
      </c>
      <c r="U99" s="13">
        <v>0.0</v>
      </c>
      <c r="V99" s="13">
        <v>0.0</v>
      </c>
      <c r="W99" s="13">
        <v>0.0</v>
      </c>
      <c r="X99" s="13">
        <v>1.0</v>
      </c>
      <c r="Y99" s="20" t="str">
        <f t="shared" si="3"/>
        <v>Dependência de código aberto,Provedor de serviços de cadeia de suprimentos,</v>
      </c>
      <c r="Z99" s="14">
        <v>0.0</v>
      </c>
      <c r="AA99" s="14">
        <v>0.0</v>
      </c>
      <c r="AB99" s="14">
        <v>0.0</v>
      </c>
      <c r="AC99" s="14">
        <v>0.0</v>
      </c>
      <c r="AD99" s="14">
        <v>1.0</v>
      </c>
      <c r="AE99" s="14">
        <v>0.0</v>
      </c>
      <c r="AF99" s="14">
        <v>0.0</v>
      </c>
      <c r="AG99" s="14">
        <v>0.0</v>
      </c>
      <c r="AH99" s="14">
        <v>0.0</v>
      </c>
      <c r="AI99" s="14">
        <v>0.0</v>
      </c>
      <c r="AJ99" s="14">
        <v>1.0</v>
      </c>
      <c r="AK99" s="14">
        <v>0.0</v>
      </c>
      <c r="AL99" s="20" t="str">
        <f t="shared" si="4"/>
        <v>N/A,</v>
      </c>
      <c r="AM99" s="15">
        <v>0.0</v>
      </c>
      <c r="AN99" s="15">
        <v>0.0</v>
      </c>
      <c r="AO99" s="15">
        <v>0.0</v>
      </c>
      <c r="AP99" s="15">
        <v>0.0</v>
      </c>
      <c r="AQ99" s="15">
        <v>0.0</v>
      </c>
      <c r="AR99" s="15">
        <v>0.0</v>
      </c>
      <c r="AS99" s="15">
        <v>1.0</v>
      </c>
      <c r="AT99" s="20" t="str">
        <f t="shared" si="5"/>
        <v>Execução / download de comando remoto,</v>
      </c>
      <c r="AU99" s="13">
        <v>0.0</v>
      </c>
      <c r="AV99" s="13">
        <v>0.0</v>
      </c>
      <c r="AW99" s="13">
        <v>0.0</v>
      </c>
      <c r="AX99" s="13">
        <v>0.0</v>
      </c>
      <c r="AY99" s="13">
        <v>1.0</v>
      </c>
      <c r="AZ99" s="13">
        <v>0.0</v>
      </c>
      <c r="BA99" s="13">
        <v>0.0</v>
      </c>
      <c r="BB99" s="13">
        <v>0.0</v>
      </c>
      <c r="BC99" s="13">
        <v>0.0</v>
      </c>
      <c r="BD99" s="13">
        <v>0.0</v>
      </c>
      <c r="BE99" s="20" t="s">
        <v>70</v>
      </c>
      <c r="BF99" s="20" t="s">
        <v>70</v>
      </c>
      <c r="BG99" s="22">
        <f t="shared" si="18"/>
        <v>2013</v>
      </c>
      <c r="BH99" s="18">
        <f t="shared" si="15"/>
        <v>0</v>
      </c>
      <c r="BI99" s="23">
        <v>3.0</v>
      </c>
      <c r="BJ99" s="23" t="str">
        <f>VLOOKUP(BI99,setup!$A$2:$B$6,2,FALSE)</f>
        <v>Conexão de rede</v>
      </c>
      <c r="BK99" s="23">
        <v>3.0</v>
      </c>
      <c r="BL99" s="23" t="str">
        <f>VLOOKUP(BK99,setup!$D$2:$E$6,2,FALSE)</f>
        <v>OS</v>
      </c>
    </row>
    <row r="100">
      <c r="A100" s="24">
        <v>42989.0</v>
      </c>
      <c r="B100" s="8" t="s">
        <v>593</v>
      </c>
      <c r="C100" s="9" t="s">
        <v>97</v>
      </c>
      <c r="D100" s="11" t="s">
        <v>594</v>
      </c>
      <c r="E100" s="25" t="s">
        <v>595</v>
      </c>
      <c r="F100" s="11" t="s">
        <v>596</v>
      </c>
      <c r="G100" s="11" t="s">
        <v>597</v>
      </c>
      <c r="H100" s="11" t="s">
        <v>598</v>
      </c>
      <c r="I100" s="11" t="str">
        <f t="shared" si="1"/>
        <v>OSS,</v>
      </c>
      <c r="J100" s="12">
        <v>0.0</v>
      </c>
      <c r="K100" s="12">
        <v>0.0</v>
      </c>
      <c r="L100" s="12">
        <v>0.0</v>
      </c>
      <c r="M100" s="12">
        <v>0.0</v>
      </c>
      <c r="N100" s="12">
        <v>1.0</v>
      </c>
      <c r="O100" s="12">
        <v>0.0</v>
      </c>
      <c r="P100" s="12">
        <v>0.0</v>
      </c>
      <c r="Q100" s="11" t="str">
        <f t="shared" si="2"/>
        <v>Método desconhecido,</v>
      </c>
      <c r="R100" s="13">
        <v>0.0</v>
      </c>
      <c r="S100" s="13">
        <v>0.0</v>
      </c>
      <c r="T100" s="13">
        <v>0.0</v>
      </c>
      <c r="U100" s="13">
        <v>0.0</v>
      </c>
      <c r="V100" s="13">
        <v>0.0</v>
      </c>
      <c r="W100" s="13">
        <v>0.0</v>
      </c>
      <c r="X100" s="13">
        <v>1.0</v>
      </c>
      <c r="Y100" s="11" t="str">
        <f t="shared" si="3"/>
        <v>Provedor de serviços de cadeia de suprimentos,</v>
      </c>
      <c r="Z100" s="14">
        <v>0.0</v>
      </c>
      <c r="AA100" s="14">
        <v>0.0</v>
      </c>
      <c r="AB100" s="14">
        <v>0.0</v>
      </c>
      <c r="AC100" s="14">
        <v>0.0</v>
      </c>
      <c r="AD100" s="14">
        <v>0.0</v>
      </c>
      <c r="AE100" s="14">
        <v>0.0</v>
      </c>
      <c r="AF100" s="14">
        <v>0.0</v>
      </c>
      <c r="AG100" s="14">
        <v>0.0</v>
      </c>
      <c r="AH100" s="14">
        <v>0.0</v>
      </c>
      <c r="AI100" s="14">
        <v>0.0</v>
      </c>
      <c r="AJ100" s="14">
        <v>1.0</v>
      </c>
      <c r="AK100" s="14">
        <v>0.0</v>
      </c>
      <c r="AL100" s="11" t="str">
        <f t="shared" si="4"/>
        <v>N/A,</v>
      </c>
      <c r="AM100" s="15">
        <v>0.0</v>
      </c>
      <c r="AN100" s="15">
        <v>0.0</v>
      </c>
      <c r="AO100" s="15">
        <v>0.0</v>
      </c>
      <c r="AP100" s="15">
        <v>0.0</v>
      </c>
      <c r="AQ100" s="15">
        <v>0.0</v>
      </c>
      <c r="AR100" s="15">
        <v>0.0</v>
      </c>
      <c r="AS100" s="15">
        <v>1.0</v>
      </c>
      <c r="AT100" s="11" t="str">
        <f t="shared" si="5"/>
        <v>Extração de dados,</v>
      </c>
      <c r="AU100" s="13">
        <v>1.0</v>
      </c>
      <c r="AV100" s="13">
        <v>0.0</v>
      </c>
      <c r="AW100" s="13">
        <v>0.0</v>
      </c>
      <c r="AX100" s="13">
        <v>0.0</v>
      </c>
      <c r="AY100" s="13">
        <v>0.0</v>
      </c>
      <c r="AZ100" s="13">
        <v>0.0</v>
      </c>
      <c r="BA100" s="13">
        <v>0.0</v>
      </c>
      <c r="BB100" s="13">
        <v>0.0</v>
      </c>
      <c r="BC100" s="13">
        <v>0.0</v>
      </c>
      <c r="BD100" s="13">
        <v>0.0</v>
      </c>
      <c r="BE100" s="11" t="s">
        <v>599</v>
      </c>
      <c r="BF100" s="11" t="s">
        <v>71</v>
      </c>
      <c r="BG100" s="26">
        <f t="shared" si="18"/>
        <v>2017</v>
      </c>
      <c r="BH100" s="8">
        <f t="shared" si="15"/>
        <v>0</v>
      </c>
      <c r="BI100" s="16">
        <v>3.0</v>
      </c>
      <c r="BJ100" s="16" t="str">
        <f>VLOOKUP(BI100,setup!$A$2:$B$6,2,FALSE)</f>
        <v>Conexão de rede</v>
      </c>
      <c r="BK100" s="16">
        <v>1.0</v>
      </c>
      <c r="BL100" s="16" t="str">
        <f>VLOOKUP(BK100,setup!$D$2:$E$6,2,FALSE)</f>
        <v>Aplicativo</v>
      </c>
    </row>
    <row r="101">
      <c r="A101" s="27">
        <v>43445.0</v>
      </c>
      <c r="B101" s="18" t="s">
        <v>600</v>
      </c>
      <c r="C101" s="19" t="s">
        <v>97</v>
      </c>
      <c r="D101" s="18" t="s">
        <v>601</v>
      </c>
      <c r="E101" s="28" t="s">
        <v>602</v>
      </c>
      <c r="F101" s="20" t="s">
        <v>603</v>
      </c>
      <c r="G101" s="20" t="s">
        <v>604</v>
      </c>
      <c r="H101" s="20" t="s">
        <v>605</v>
      </c>
      <c r="I101" s="20" t="str">
        <f t="shared" si="1"/>
        <v>OSS,</v>
      </c>
      <c r="J101" s="12">
        <v>0.0</v>
      </c>
      <c r="K101" s="12">
        <v>0.0</v>
      </c>
      <c r="L101" s="12">
        <v>0.0</v>
      </c>
      <c r="M101" s="12">
        <v>0.0</v>
      </c>
      <c r="N101" s="12">
        <v>1.0</v>
      </c>
      <c r="O101" s="12">
        <v>0.0</v>
      </c>
      <c r="P101" s="12">
        <v>0.0</v>
      </c>
      <c r="Q101" s="20" t="str">
        <f t="shared" si="2"/>
        <v>Auto-assinado/Nenhuma,</v>
      </c>
      <c r="R101" s="13">
        <v>0.0</v>
      </c>
      <c r="S101" s="13">
        <v>0.0</v>
      </c>
      <c r="T101" s="13">
        <v>0.0</v>
      </c>
      <c r="U101" s="13">
        <v>0.0</v>
      </c>
      <c r="V101" s="13">
        <v>1.0</v>
      </c>
      <c r="W101" s="13">
        <v>0.0</v>
      </c>
      <c r="X101" s="13">
        <v>0.0</v>
      </c>
      <c r="Y101" s="20" t="str">
        <f t="shared" si="3"/>
        <v>Enganam Vítimas,Dependência de código aberto,</v>
      </c>
      <c r="Z101" s="14">
        <v>1.0</v>
      </c>
      <c r="AA101" s="14">
        <v>0.0</v>
      </c>
      <c r="AB101" s="14">
        <v>0.0</v>
      </c>
      <c r="AC101" s="14">
        <v>0.0</v>
      </c>
      <c r="AD101" s="14">
        <v>1.0</v>
      </c>
      <c r="AE101" s="14">
        <v>0.0</v>
      </c>
      <c r="AF101" s="14">
        <v>0.0</v>
      </c>
      <c r="AG101" s="14">
        <v>0.0</v>
      </c>
      <c r="AH101" s="14">
        <v>0.0</v>
      </c>
      <c r="AI101" s="14">
        <v>0.0</v>
      </c>
      <c r="AJ101" s="14">
        <v>0.0</v>
      </c>
      <c r="AK101" s="14">
        <v>0.0</v>
      </c>
      <c r="AL101" s="20" t="str">
        <f t="shared" si="4"/>
        <v>N/A,</v>
      </c>
      <c r="AM101" s="15">
        <v>0.0</v>
      </c>
      <c r="AN101" s="15">
        <v>0.0</v>
      </c>
      <c r="AO101" s="15">
        <v>0.0</v>
      </c>
      <c r="AP101" s="15">
        <v>0.0</v>
      </c>
      <c r="AQ101" s="15">
        <v>0.0</v>
      </c>
      <c r="AR101" s="15">
        <v>0.0</v>
      </c>
      <c r="AS101" s="15">
        <v>1.0</v>
      </c>
      <c r="AT101" s="20" t="str">
        <f t="shared" si="5"/>
        <v>Extração de dados,</v>
      </c>
      <c r="AU101" s="13">
        <v>1.0</v>
      </c>
      <c r="AV101" s="13">
        <v>0.0</v>
      </c>
      <c r="AW101" s="13">
        <v>0.0</v>
      </c>
      <c r="AX101" s="13">
        <v>0.0</v>
      </c>
      <c r="AY101" s="13">
        <v>0.0</v>
      </c>
      <c r="AZ101" s="13">
        <v>0.0</v>
      </c>
      <c r="BA101" s="13">
        <v>0.0</v>
      </c>
      <c r="BB101" s="13">
        <v>0.0</v>
      </c>
      <c r="BC101" s="13">
        <v>0.0</v>
      </c>
      <c r="BD101" s="13">
        <v>0.0</v>
      </c>
      <c r="BE101" s="20" t="s">
        <v>606</v>
      </c>
      <c r="BF101" s="20" t="s">
        <v>70</v>
      </c>
      <c r="BG101" s="23">
        <v>2018.0</v>
      </c>
      <c r="BH101" s="18">
        <f t="shared" si="15"/>
        <v>0</v>
      </c>
      <c r="BI101" s="23">
        <v>3.0</v>
      </c>
      <c r="BJ101" s="23" t="str">
        <f>VLOOKUP(BI101,setup!$A$2:$B$6,2,FALSE)</f>
        <v>Conexão de rede</v>
      </c>
      <c r="BK101" s="23">
        <v>3.0</v>
      </c>
      <c r="BL101" s="23" t="str">
        <f>VLOOKUP(BK101,setup!$D$2:$E$6,2,FALSE)</f>
        <v>OS</v>
      </c>
    </row>
    <row r="102">
      <c r="A102" s="24">
        <v>43531.0</v>
      </c>
      <c r="B102" s="8" t="s">
        <v>607</v>
      </c>
      <c r="C102" s="9" t="s">
        <v>97</v>
      </c>
      <c r="D102" s="11" t="s">
        <v>608</v>
      </c>
      <c r="E102" s="25" t="s">
        <v>609</v>
      </c>
      <c r="F102" s="11" t="s">
        <v>610</v>
      </c>
      <c r="G102" s="11" t="s">
        <v>579</v>
      </c>
      <c r="H102" s="11" t="s">
        <v>611</v>
      </c>
      <c r="I102" s="11" t="str">
        <f t="shared" si="1"/>
        <v>OSS,Aplicativos Invasores,</v>
      </c>
      <c r="J102" s="12">
        <v>0.0</v>
      </c>
      <c r="K102" s="12">
        <v>0.0</v>
      </c>
      <c r="L102" s="12">
        <v>0.0</v>
      </c>
      <c r="M102" s="12">
        <v>0.0</v>
      </c>
      <c r="N102" s="12">
        <v>1.0</v>
      </c>
      <c r="O102" s="12">
        <v>1.0</v>
      </c>
      <c r="P102" s="12">
        <v>0.0</v>
      </c>
      <c r="Q102" s="11" t="str">
        <f t="shared" si="2"/>
        <v>Auto-assinado/Nenhuma,</v>
      </c>
      <c r="R102" s="13">
        <v>0.0</v>
      </c>
      <c r="S102" s="13">
        <v>0.0</v>
      </c>
      <c r="T102" s="13">
        <v>0.0</v>
      </c>
      <c r="U102" s="13">
        <v>0.0</v>
      </c>
      <c r="V102" s="13">
        <v>1.0</v>
      </c>
      <c r="W102" s="13">
        <v>0.0</v>
      </c>
      <c r="X102" s="13">
        <v>0.0</v>
      </c>
      <c r="Y102" s="11" t="str">
        <f t="shared" si="3"/>
        <v>Dependência de código aberto,</v>
      </c>
      <c r="Z102" s="14">
        <v>0.0</v>
      </c>
      <c r="AA102" s="14">
        <v>0.0</v>
      </c>
      <c r="AB102" s="14">
        <v>0.0</v>
      </c>
      <c r="AC102" s="14">
        <v>0.0</v>
      </c>
      <c r="AD102" s="14">
        <v>1.0</v>
      </c>
      <c r="AE102" s="14">
        <v>0.0</v>
      </c>
      <c r="AF102" s="14">
        <v>0.0</v>
      </c>
      <c r="AG102" s="14">
        <v>0.0</v>
      </c>
      <c r="AH102" s="14">
        <v>0.0</v>
      </c>
      <c r="AI102" s="14">
        <v>0.0</v>
      </c>
      <c r="AJ102" s="14">
        <v>0.0</v>
      </c>
      <c r="AK102" s="14">
        <v>0.0</v>
      </c>
      <c r="AL102" s="11" t="str">
        <f t="shared" si="4"/>
        <v>N/A,</v>
      </c>
      <c r="AM102" s="15">
        <v>0.0</v>
      </c>
      <c r="AN102" s="15">
        <v>0.0</v>
      </c>
      <c r="AO102" s="15">
        <v>0.0</v>
      </c>
      <c r="AP102" s="15">
        <v>0.0</v>
      </c>
      <c r="AQ102" s="15">
        <v>0.0</v>
      </c>
      <c r="AR102" s="15">
        <v>0.0</v>
      </c>
      <c r="AS102" s="15">
        <v>1.0</v>
      </c>
      <c r="AT102" s="11" t="str">
        <f t="shared" si="5"/>
        <v>Extração de dados,Backdoor,Execução / download de comando remoto,Estabelecer BotNet,</v>
      </c>
      <c r="AU102" s="13">
        <v>1.0</v>
      </c>
      <c r="AV102" s="13">
        <v>0.0</v>
      </c>
      <c r="AW102" s="13">
        <v>1.0</v>
      </c>
      <c r="AX102" s="13">
        <v>0.0</v>
      </c>
      <c r="AY102" s="13">
        <v>1.0</v>
      </c>
      <c r="AZ102" s="13">
        <v>0.0</v>
      </c>
      <c r="BA102" s="13">
        <v>0.0</v>
      </c>
      <c r="BB102" s="13">
        <v>1.0</v>
      </c>
      <c r="BC102" s="13">
        <v>0.0</v>
      </c>
      <c r="BD102" s="13">
        <v>0.0</v>
      </c>
      <c r="BE102" s="11" t="s">
        <v>70</v>
      </c>
      <c r="BF102" s="11" t="s">
        <v>138</v>
      </c>
      <c r="BG102" s="26">
        <f t="shared" ref="BG102:BG117" si="19">YEAR(A102)</f>
        <v>2019</v>
      </c>
      <c r="BH102" s="8">
        <f t="shared" si="15"/>
        <v>0</v>
      </c>
      <c r="BI102" s="16">
        <v>2.0</v>
      </c>
      <c r="BJ102" s="16" t="str">
        <f>VLOOKUP(BI102,setup!$A$2:$B$6,2,FALSE)</f>
        <v>Download da loja</v>
      </c>
      <c r="BK102" s="16">
        <v>1.0</v>
      </c>
      <c r="BL102" s="16" t="str">
        <f>VLOOKUP(BK102,setup!$D$2:$E$6,2,FALSE)</f>
        <v>Aplicativo</v>
      </c>
    </row>
    <row r="103">
      <c r="A103" s="27">
        <v>43222.0</v>
      </c>
      <c r="B103" s="18" t="s">
        <v>612</v>
      </c>
      <c r="C103" s="20" t="s">
        <v>97</v>
      </c>
      <c r="D103" s="20" t="s">
        <v>613</v>
      </c>
      <c r="E103" s="28" t="s">
        <v>614</v>
      </c>
      <c r="F103" s="20" t="s">
        <v>615</v>
      </c>
      <c r="G103" s="20" t="s">
        <v>573</v>
      </c>
      <c r="H103" s="20" t="s">
        <v>460</v>
      </c>
      <c r="I103" s="20" t="str">
        <f t="shared" si="1"/>
        <v>OSS,Aplicativos Invasores,</v>
      </c>
      <c r="J103" s="12">
        <v>0.0</v>
      </c>
      <c r="K103" s="12">
        <v>0.0</v>
      </c>
      <c r="L103" s="12">
        <v>0.0</v>
      </c>
      <c r="M103" s="12">
        <v>0.0</v>
      </c>
      <c r="N103" s="12">
        <v>1.0</v>
      </c>
      <c r="O103" s="12">
        <v>1.0</v>
      </c>
      <c r="P103" s="12">
        <v>0.0</v>
      </c>
      <c r="Q103" s="20" t="str">
        <f t="shared" si="2"/>
        <v>Auto-assinado/Nenhuma,</v>
      </c>
      <c r="R103" s="13">
        <v>0.0</v>
      </c>
      <c r="S103" s="13">
        <v>0.0</v>
      </c>
      <c r="T103" s="13">
        <v>0.0</v>
      </c>
      <c r="U103" s="13">
        <v>0.0</v>
      </c>
      <c r="V103" s="13">
        <v>1.0</v>
      </c>
      <c r="W103" s="13">
        <v>0.0</v>
      </c>
      <c r="X103" s="13">
        <v>0.0</v>
      </c>
      <c r="Y103" s="20" t="str">
        <f t="shared" si="3"/>
        <v>Dependência de código aberto,</v>
      </c>
      <c r="Z103" s="14">
        <v>0.0</v>
      </c>
      <c r="AA103" s="14">
        <v>0.0</v>
      </c>
      <c r="AB103" s="14">
        <v>0.0</v>
      </c>
      <c r="AC103" s="14">
        <v>0.0</v>
      </c>
      <c r="AD103" s="14">
        <v>1.0</v>
      </c>
      <c r="AE103" s="14">
        <v>0.0</v>
      </c>
      <c r="AF103" s="14">
        <v>0.0</v>
      </c>
      <c r="AG103" s="14">
        <v>0.0</v>
      </c>
      <c r="AH103" s="14">
        <v>0.0</v>
      </c>
      <c r="AI103" s="14">
        <v>0.0</v>
      </c>
      <c r="AJ103" s="14">
        <v>0.0</v>
      </c>
      <c r="AK103" s="14">
        <v>0.0</v>
      </c>
      <c r="AL103" s="20" t="str">
        <f t="shared" si="4"/>
        <v>N/A,</v>
      </c>
      <c r="AM103" s="15">
        <v>0.0</v>
      </c>
      <c r="AN103" s="15">
        <v>0.0</v>
      </c>
      <c r="AO103" s="15">
        <v>0.0</v>
      </c>
      <c r="AP103" s="15">
        <v>0.0</v>
      </c>
      <c r="AQ103" s="15">
        <v>0.0</v>
      </c>
      <c r="AR103" s="15">
        <v>0.0</v>
      </c>
      <c r="AS103" s="15">
        <v>1.0</v>
      </c>
      <c r="AT103" s="20" t="str">
        <f t="shared" si="5"/>
        <v>Extração de dados,Execução / download de comando remoto,</v>
      </c>
      <c r="AU103" s="13">
        <v>1.0</v>
      </c>
      <c r="AV103" s="13">
        <v>0.0</v>
      </c>
      <c r="AW103" s="13">
        <v>0.0</v>
      </c>
      <c r="AX103" s="13">
        <v>0.0</v>
      </c>
      <c r="AY103" s="13">
        <v>1.0</v>
      </c>
      <c r="AZ103" s="13">
        <v>0.0</v>
      </c>
      <c r="BA103" s="13">
        <v>0.0</v>
      </c>
      <c r="BB103" s="13">
        <v>0.0</v>
      </c>
      <c r="BC103" s="13">
        <v>0.0</v>
      </c>
      <c r="BD103" s="13">
        <v>0.0</v>
      </c>
      <c r="BE103" s="20" t="s">
        <v>616</v>
      </c>
      <c r="BF103" s="20" t="s">
        <v>138</v>
      </c>
      <c r="BG103" s="22">
        <f t="shared" si="19"/>
        <v>2018</v>
      </c>
      <c r="BH103" s="18">
        <f t="shared" si="15"/>
        <v>0</v>
      </c>
      <c r="BI103" s="23">
        <v>3.0</v>
      </c>
      <c r="BJ103" s="23" t="str">
        <f>VLOOKUP(BI103,setup!$A$2:$B$6,2,FALSE)</f>
        <v>Conexão de rede</v>
      </c>
      <c r="BK103" s="23">
        <v>1.0</v>
      </c>
      <c r="BL103" s="23" t="str">
        <f>VLOOKUP(BK103,setup!$D$2:$E$6,2,FALSE)</f>
        <v>Aplicativo</v>
      </c>
    </row>
    <row r="104">
      <c r="A104" s="24">
        <v>42452.0</v>
      </c>
      <c r="B104" s="8" t="s">
        <v>617</v>
      </c>
      <c r="C104" s="9" t="s">
        <v>97</v>
      </c>
      <c r="D104" s="11" t="s">
        <v>618</v>
      </c>
      <c r="E104" s="25" t="s">
        <v>619</v>
      </c>
      <c r="F104" s="11" t="s">
        <v>620</v>
      </c>
      <c r="G104" s="11" t="s">
        <v>621</v>
      </c>
      <c r="H104" s="11" t="s">
        <v>460</v>
      </c>
      <c r="I104" s="11" t="str">
        <f t="shared" si="1"/>
        <v>OSS,Aplicativos Invasores,</v>
      </c>
      <c r="J104" s="12">
        <v>0.0</v>
      </c>
      <c r="K104" s="12">
        <v>0.0</v>
      </c>
      <c r="L104" s="12">
        <v>0.0</v>
      </c>
      <c r="M104" s="12">
        <v>0.0</v>
      </c>
      <c r="N104" s="12">
        <v>1.0</v>
      </c>
      <c r="O104" s="12">
        <v>1.0</v>
      </c>
      <c r="P104" s="12">
        <v>0.0</v>
      </c>
      <c r="Q104" s="11" t="str">
        <f t="shared" si="2"/>
        <v>Acesso a conta,Auto-assinado/Nenhuma,</v>
      </c>
      <c r="R104" s="13">
        <v>0.0</v>
      </c>
      <c r="S104" s="13">
        <v>0.0</v>
      </c>
      <c r="T104" s="13">
        <v>0.0</v>
      </c>
      <c r="U104" s="13">
        <v>1.0</v>
      </c>
      <c r="V104" s="13">
        <v>1.0</v>
      </c>
      <c r="W104" s="13">
        <v>0.0</v>
      </c>
      <c r="X104" s="13">
        <v>0.0</v>
      </c>
      <c r="Y104" s="11" t="str">
        <f t="shared" si="3"/>
        <v>Dependência de código aberto,</v>
      </c>
      <c r="Z104" s="14">
        <v>0.0</v>
      </c>
      <c r="AA104" s="14">
        <v>0.0</v>
      </c>
      <c r="AB104" s="14">
        <v>0.0</v>
      </c>
      <c r="AC104" s="14">
        <v>0.0</v>
      </c>
      <c r="AD104" s="14">
        <v>1.0</v>
      </c>
      <c r="AE104" s="14">
        <v>0.0</v>
      </c>
      <c r="AF104" s="14">
        <v>0.0</v>
      </c>
      <c r="AG104" s="14">
        <v>0.0</v>
      </c>
      <c r="AH104" s="14">
        <v>0.0</v>
      </c>
      <c r="AI104" s="14">
        <v>0.0</v>
      </c>
      <c r="AJ104" s="14">
        <v>0.0</v>
      </c>
      <c r="AK104" s="14">
        <v>0.0</v>
      </c>
      <c r="AL104" s="11" t="str">
        <f t="shared" si="4"/>
        <v>N/A,</v>
      </c>
      <c r="AM104" s="15">
        <v>0.0</v>
      </c>
      <c r="AN104" s="15">
        <v>0.0</v>
      </c>
      <c r="AO104" s="15">
        <v>0.0</v>
      </c>
      <c r="AP104" s="15">
        <v>0.0</v>
      </c>
      <c r="AQ104" s="15">
        <v>0.0</v>
      </c>
      <c r="AR104" s="15">
        <v>0.0</v>
      </c>
      <c r="AS104" s="15">
        <v>1.0</v>
      </c>
      <c r="AT104" s="11" t="str">
        <f t="shared" si="5"/>
        <v>Desconhecido,</v>
      </c>
      <c r="AU104" s="13">
        <v>0.0</v>
      </c>
      <c r="AV104" s="13">
        <v>0.0</v>
      </c>
      <c r="AW104" s="13">
        <v>0.0</v>
      </c>
      <c r="AX104" s="13">
        <v>0.0</v>
      </c>
      <c r="AY104" s="13">
        <v>0.0</v>
      </c>
      <c r="AZ104" s="13">
        <v>0.0</v>
      </c>
      <c r="BA104" s="13">
        <v>0.0</v>
      </c>
      <c r="BB104" s="13">
        <v>0.0</v>
      </c>
      <c r="BC104" s="13">
        <v>0.0</v>
      </c>
      <c r="BD104" s="13">
        <v>1.0</v>
      </c>
      <c r="BE104" s="11" t="s">
        <v>622</v>
      </c>
      <c r="BF104" s="11" t="s">
        <v>623</v>
      </c>
      <c r="BG104" s="26">
        <f t="shared" si="19"/>
        <v>2016</v>
      </c>
      <c r="BH104" s="8">
        <f t="shared" si="15"/>
        <v>0</v>
      </c>
      <c r="BI104" s="16">
        <v>3.0</v>
      </c>
      <c r="BJ104" s="16" t="str">
        <f>VLOOKUP(BI104,setup!$A$2:$B$6,2,FALSE)</f>
        <v>Conexão de rede</v>
      </c>
      <c r="BK104" s="16">
        <v>1.0</v>
      </c>
      <c r="BL104" s="16" t="str">
        <f>VLOOKUP(BK104,setup!$D$2:$E$6,2,FALSE)</f>
        <v>Aplicativo</v>
      </c>
    </row>
    <row r="105">
      <c r="A105" s="27">
        <v>43350.0</v>
      </c>
      <c r="B105" s="18" t="s">
        <v>624</v>
      </c>
      <c r="C105" s="20" t="s">
        <v>97</v>
      </c>
      <c r="D105" s="20" t="s">
        <v>625</v>
      </c>
      <c r="E105" s="28" t="s">
        <v>626</v>
      </c>
      <c r="F105" s="20" t="s">
        <v>627</v>
      </c>
      <c r="G105" s="20" t="s">
        <v>183</v>
      </c>
      <c r="H105" s="20" t="s">
        <v>486</v>
      </c>
      <c r="I105" s="20" t="str">
        <f t="shared" si="1"/>
        <v>OSS,Aplicativos Invasores,</v>
      </c>
      <c r="J105" s="12">
        <v>0.0</v>
      </c>
      <c r="K105" s="12">
        <v>0.0</v>
      </c>
      <c r="L105" s="12">
        <v>0.0</v>
      </c>
      <c r="M105" s="12">
        <v>0.0</v>
      </c>
      <c r="N105" s="12">
        <v>1.0</v>
      </c>
      <c r="O105" s="12">
        <v>1.0</v>
      </c>
      <c r="P105" s="12">
        <v>0.0</v>
      </c>
      <c r="Q105" s="20" t="str">
        <f t="shared" si="2"/>
        <v>Auto-assinado/Nenhuma,</v>
      </c>
      <c r="R105" s="13">
        <v>0.0</v>
      </c>
      <c r="S105" s="13">
        <v>0.0</v>
      </c>
      <c r="T105" s="13">
        <v>0.0</v>
      </c>
      <c r="U105" s="13">
        <v>0.0</v>
      </c>
      <c r="V105" s="13">
        <v>1.0</v>
      </c>
      <c r="W105" s="13">
        <v>0.0</v>
      </c>
      <c r="X105" s="13">
        <v>0.0</v>
      </c>
      <c r="Y105" s="20" t="str">
        <f t="shared" si="3"/>
        <v>Loja de aplicativos proprietários,</v>
      </c>
      <c r="Z105" s="14">
        <v>0.0</v>
      </c>
      <c r="AA105" s="14">
        <v>0.0</v>
      </c>
      <c r="AB105" s="14">
        <v>1.0</v>
      </c>
      <c r="AC105" s="14">
        <v>0.0</v>
      </c>
      <c r="AD105" s="14">
        <v>0.0</v>
      </c>
      <c r="AE105" s="14">
        <v>0.0</v>
      </c>
      <c r="AF105" s="14">
        <v>0.0</v>
      </c>
      <c r="AG105" s="14">
        <v>0.0</v>
      </c>
      <c r="AH105" s="14">
        <v>0.0</v>
      </c>
      <c r="AI105" s="14">
        <v>0.0</v>
      </c>
      <c r="AJ105" s="14">
        <v>0.0</v>
      </c>
      <c r="AK105" s="14">
        <v>0.0</v>
      </c>
      <c r="AL105" s="20" t="str">
        <f t="shared" si="4"/>
        <v>N/A,</v>
      </c>
      <c r="AM105" s="15">
        <v>0.0</v>
      </c>
      <c r="AN105" s="15">
        <v>0.0</v>
      </c>
      <c r="AO105" s="15">
        <v>0.0</v>
      </c>
      <c r="AP105" s="15">
        <v>0.0</v>
      </c>
      <c r="AQ105" s="15">
        <v>0.0</v>
      </c>
      <c r="AR105" s="15">
        <v>0.0</v>
      </c>
      <c r="AS105" s="15">
        <v>1.0</v>
      </c>
      <c r="AT105" s="20" t="str">
        <f t="shared" si="5"/>
        <v>Extração de dados,</v>
      </c>
      <c r="AU105" s="13">
        <v>1.0</v>
      </c>
      <c r="AV105" s="13">
        <v>0.0</v>
      </c>
      <c r="AW105" s="13">
        <v>0.0</v>
      </c>
      <c r="AX105" s="13">
        <v>0.0</v>
      </c>
      <c r="AY105" s="13">
        <v>0.0</v>
      </c>
      <c r="AZ105" s="13">
        <v>0.0</v>
      </c>
      <c r="BA105" s="13">
        <v>0.0</v>
      </c>
      <c r="BB105" s="13">
        <v>0.0</v>
      </c>
      <c r="BC105" s="13">
        <v>0.0</v>
      </c>
      <c r="BD105" s="13">
        <v>0.0</v>
      </c>
      <c r="BE105" s="20" t="s">
        <v>628</v>
      </c>
      <c r="BF105" s="20" t="s">
        <v>70</v>
      </c>
      <c r="BG105" s="22">
        <f t="shared" si="19"/>
        <v>2018</v>
      </c>
      <c r="BH105" s="18">
        <f t="shared" si="15"/>
        <v>0</v>
      </c>
      <c r="BI105" s="23">
        <v>2.0</v>
      </c>
      <c r="BJ105" s="23" t="str">
        <f>VLOOKUP(BI105,setup!$A$2:$B$6,2,FALSE)</f>
        <v>Download da loja</v>
      </c>
      <c r="BK105" s="23">
        <v>1.0</v>
      </c>
      <c r="BL105" s="23" t="str">
        <f>VLOOKUP(BK105,setup!$D$2:$E$6,2,FALSE)</f>
        <v>Aplicativo</v>
      </c>
    </row>
    <row r="106">
      <c r="A106" s="7">
        <v>43470.0</v>
      </c>
      <c r="B106" s="8" t="s">
        <v>629</v>
      </c>
      <c r="C106" s="11" t="s">
        <v>97</v>
      </c>
      <c r="D106" s="11" t="s">
        <v>630</v>
      </c>
      <c r="E106" s="10" t="s">
        <v>631</v>
      </c>
      <c r="F106" s="11" t="s">
        <v>345</v>
      </c>
      <c r="G106" s="11" t="s">
        <v>183</v>
      </c>
      <c r="H106" s="11" t="s">
        <v>486</v>
      </c>
      <c r="I106" s="11" t="str">
        <f t="shared" si="1"/>
        <v>OSS,Aplicativos Invasores,</v>
      </c>
      <c r="J106" s="12">
        <v>0.0</v>
      </c>
      <c r="K106" s="12">
        <v>0.0</v>
      </c>
      <c r="L106" s="12">
        <v>0.0</v>
      </c>
      <c r="M106" s="12">
        <v>0.0</v>
      </c>
      <c r="N106" s="12">
        <v>1.0</v>
      </c>
      <c r="O106" s="12">
        <v>1.0</v>
      </c>
      <c r="P106" s="12">
        <v>0.0</v>
      </c>
      <c r="Q106" s="11" t="str">
        <f t="shared" si="2"/>
        <v>Acesso a conta,</v>
      </c>
      <c r="R106" s="13">
        <v>0.0</v>
      </c>
      <c r="S106" s="13">
        <v>0.0</v>
      </c>
      <c r="T106" s="13">
        <v>0.0</v>
      </c>
      <c r="U106" s="13">
        <v>1.0</v>
      </c>
      <c r="V106" s="13">
        <v>0.0</v>
      </c>
      <c r="W106" s="13">
        <v>0.0</v>
      </c>
      <c r="X106" s="13">
        <v>0.0</v>
      </c>
      <c r="Y106" s="11" t="str">
        <f t="shared" si="3"/>
        <v>Loja de aplicativos proprietários,</v>
      </c>
      <c r="Z106" s="14">
        <v>0.0</v>
      </c>
      <c r="AA106" s="14">
        <v>0.0</v>
      </c>
      <c r="AB106" s="14">
        <v>1.0</v>
      </c>
      <c r="AC106" s="14">
        <v>0.0</v>
      </c>
      <c r="AD106" s="14">
        <v>0.0</v>
      </c>
      <c r="AE106" s="14">
        <v>0.0</v>
      </c>
      <c r="AF106" s="14">
        <v>0.0</v>
      </c>
      <c r="AG106" s="14">
        <v>0.0</v>
      </c>
      <c r="AH106" s="14">
        <v>0.0</v>
      </c>
      <c r="AI106" s="14">
        <v>0.0</v>
      </c>
      <c r="AJ106" s="14">
        <v>0.0</v>
      </c>
      <c r="AK106" s="14">
        <v>0.0</v>
      </c>
      <c r="AL106" s="11" t="str">
        <f t="shared" si="4"/>
        <v>N/A,</v>
      </c>
      <c r="AM106" s="15">
        <v>0.0</v>
      </c>
      <c r="AN106" s="15">
        <v>0.0</v>
      </c>
      <c r="AO106" s="15">
        <v>0.0</v>
      </c>
      <c r="AP106" s="15">
        <v>0.0</v>
      </c>
      <c r="AQ106" s="15">
        <v>0.0</v>
      </c>
      <c r="AR106" s="15">
        <v>0.0</v>
      </c>
      <c r="AS106" s="15">
        <v>1.0</v>
      </c>
      <c r="AT106" s="11" t="str">
        <f t="shared" si="5"/>
        <v>Extração de dados,Desvio de pagamento,</v>
      </c>
      <c r="AU106" s="13">
        <v>1.0</v>
      </c>
      <c r="AV106" s="13">
        <v>0.0</v>
      </c>
      <c r="AW106" s="13">
        <v>0.0</v>
      </c>
      <c r="AX106" s="13">
        <v>0.0</v>
      </c>
      <c r="AY106" s="13">
        <v>0.0</v>
      </c>
      <c r="AZ106" s="13">
        <v>0.0</v>
      </c>
      <c r="BA106" s="13">
        <v>1.0</v>
      </c>
      <c r="BB106" s="13">
        <v>0.0</v>
      </c>
      <c r="BC106" s="13">
        <v>0.0</v>
      </c>
      <c r="BD106" s="13">
        <v>0.0</v>
      </c>
      <c r="BE106" s="11" t="s">
        <v>70</v>
      </c>
      <c r="BF106" s="11" t="s">
        <v>138</v>
      </c>
      <c r="BG106" s="26">
        <f t="shared" si="19"/>
        <v>2019</v>
      </c>
      <c r="BH106" s="8">
        <f t="shared" si="15"/>
        <v>0</v>
      </c>
      <c r="BI106" s="16">
        <v>2.0</v>
      </c>
      <c r="BJ106" s="16" t="str">
        <f>VLOOKUP(BI106,setup!$A$2:$B$6,2,FALSE)</f>
        <v>Download da loja</v>
      </c>
      <c r="BK106" s="16">
        <v>1.0</v>
      </c>
      <c r="BL106" s="16" t="str">
        <f>VLOOKUP(BK106,setup!$D$2:$E$6,2,FALSE)</f>
        <v>Aplicativo</v>
      </c>
    </row>
    <row r="107">
      <c r="A107" s="27">
        <v>43424.0</v>
      </c>
      <c r="B107" s="18" t="s">
        <v>632</v>
      </c>
      <c r="C107" s="20" t="s">
        <v>97</v>
      </c>
      <c r="D107" s="20" t="s">
        <v>633</v>
      </c>
      <c r="E107" s="28" t="s">
        <v>634</v>
      </c>
      <c r="F107" s="20" t="s">
        <v>345</v>
      </c>
      <c r="G107" s="20" t="s">
        <v>346</v>
      </c>
      <c r="H107" s="20" t="s">
        <v>161</v>
      </c>
      <c r="I107" s="20" t="str">
        <f t="shared" si="1"/>
        <v>OSS,Aplicativos Invasores,</v>
      </c>
      <c r="J107" s="12">
        <v>0.0</v>
      </c>
      <c r="K107" s="12">
        <v>0.0</v>
      </c>
      <c r="L107" s="12">
        <v>0.0</v>
      </c>
      <c r="M107" s="12">
        <v>0.0</v>
      </c>
      <c r="N107" s="12">
        <v>1.0</v>
      </c>
      <c r="O107" s="12">
        <v>1.0</v>
      </c>
      <c r="P107" s="12">
        <v>0.0</v>
      </c>
      <c r="Q107" s="20" t="str">
        <f t="shared" si="2"/>
        <v>Auto-assinado/Nenhuma,</v>
      </c>
      <c r="R107" s="13">
        <v>0.0</v>
      </c>
      <c r="S107" s="13">
        <v>0.0</v>
      </c>
      <c r="T107" s="13">
        <v>0.0</v>
      </c>
      <c r="U107" s="13">
        <v>0.0</v>
      </c>
      <c r="V107" s="13">
        <v>1.0</v>
      </c>
      <c r="W107" s="13">
        <v>0.0</v>
      </c>
      <c r="X107" s="13">
        <v>0.0</v>
      </c>
      <c r="Y107" s="20" t="str">
        <f t="shared" si="3"/>
        <v>Loja de aplicativos proprietários,</v>
      </c>
      <c r="Z107" s="14">
        <v>0.0</v>
      </c>
      <c r="AA107" s="14">
        <v>0.0</v>
      </c>
      <c r="AB107" s="14">
        <v>1.0</v>
      </c>
      <c r="AC107" s="14">
        <v>0.0</v>
      </c>
      <c r="AD107" s="14">
        <v>0.0</v>
      </c>
      <c r="AE107" s="14">
        <v>0.0</v>
      </c>
      <c r="AF107" s="14">
        <v>0.0</v>
      </c>
      <c r="AG107" s="14">
        <v>0.0</v>
      </c>
      <c r="AH107" s="14">
        <v>0.0</v>
      </c>
      <c r="AI107" s="14">
        <v>0.0</v>
      </c>
      <c r="AJ107" s="14">
        <v>0.0</v>
      </c>
      <c r="AK107" s="14">
        <v>0.0</v>
      </c>
      <c r="AL107" s="20" t="str">
        <f t="shared" si="4"/>
        <v>N/A,</v>
      </c>
      <c r="AM107" s="15">
        <v>0.0</v>
      </c>
      <c r="AN107" s="15">
        <v>0.0</v>
      </c>
      <c r="AO107" s="15">
        <v>0.0</v>
      </c>
      <c r="AP107" s="15">
        <v>0.0</v>
      </c>
      <c r="AQ107" s="15">
        <v>0.0</v>
      </c>
      <c r="AR107" s="15">
        <v>0.0</v>
      </c>
      <c r="AS107" s="15">
        <v>1.0</v>
      </c>
      <c r="AT107" s="20" t="str">
        <f t="shared" si="5"/>
        <v>Backdoor,</v>
      </c>
      <c r="AU107" s="13">
        <v>0.0</v>
      </c>
      <c r="AV107" s="13">
        <v>0.0</v>
      </c>
      <c r="AW107" s="13">
        <v>1.0</v>
      </c>
      <c r="AX107" s="13">
        <v>0.0</v>
      </c>
      <c r="AY107" s="13">
        <v>0.0</v>
      </c>
      <c r="AZ107" s="13">
        <v>0.0</v>
      </c>
      <c r="BA107" s="13">
        <v>0.0</v>
      </c>
      <c r="BB107" s="13">
        <v>0.0</v>
      </c>
      <c r="BC107" s="13">
        <v>0.0</v>
      </c>
      <c r="BD107" s="13">
        <v>0.0</v>
      </c>
      <c r="BE107" s="20" t="s">
        <v>70</v>
      </c>
      <c r="BF107" s="20" t="s">
        <v>70</v>
      </c>
      <c r="BG107" s="22">
        <f t="shared" si="19"/>
        <v>2018</v>
      </c>
      <c r="BH107" s="18">
        <f t="shared" si="15"/>
        <v>0</v>
      </c>
      <c r="BI107" s="23">
        <v>2.0</v>
      </c>
      <c r="BJ107" s="23" t="str">
        <f>VLOOKUP(BI107,setup!$A$2:$B$6,2,FALSE)</f>
        <v>Download da loja</v>
      </c>
      <c r="BK107" s="23">
        <v>1.0</v>
      </c>
      <c r="BL107" s="23" t="str">
        <f>VLOOKUP(BK107,setup!$D$2:$E$6,2,FALSE)</f>
        <v>Aplicativo</v>
      </c>
    </row>
    <row r="108">
      <c r="A108" s="7">
        <v>42932.0</v>
      </c>
      <c r="B108" s="8" t="s">
        <v>635</v>
      </c>
      <c r="C108" s="11" t="s">
        <v>97</v>
      </c>
      <c r="D108" s="11" t="s">
        <v>636</v>
      </c>
      <c r="E108" s="10" t="s">
        <v>637</v>
      </c>
      <c r="F108" s="11" t="s">
        <v>638</v>
      </c>
      <c r="G108" s="11" t="s">
        <v>639</v>
      </c>
      <c r="H108" s="11" t="s">
        <v>460</v>
      </c>
      <c r="I108" s="11" t="str">
        <f t="shared" si="1"/>
        <v>OSS,Aplicativos Invasores,</v>
      </c>
      <c r="J108" s="12">
        <v>0.0</v>
      </c>
      <c r="K108" s="12">
        <v>0.0</v>
      </c>
      <c r="L108" s="12">
        <v>0.0</v>
      </c>
      <c r="M108" s="12">
        <v>0.0</v>
      </c>
      <c r="N108" s="12">
        <v>1.0</v>
      </c>
      <c r="O108" s="12">
        <v>1.0</v>
      </c>
      <c r="P108" s="12">
        <v>0.0</v>
      </c>
      <c r="Q108" s="11" t="str">
        <f t="shared" si="2"/>
        <v>Auto-assinado/Nenhuma,</v>
      </c>
      <c r="R108" s="13">
        <v>0.0</v>
      </c>
      <c r="S108" s="13">
        <v>0.0</v>
      </c>
      <c r="T108" s="13">
        <v>0.0</v>
      </c>
      <c r="U108" s="13">
        <v>0.0</v>
      </c>
      <c r="V108" s="13">
        <v>1.0</v>
      </c>
      <c r="W108" s="13">
        <v>0.0</v>
      </c>
      <c r="X108" s="13">
        <v>0.0</v>
      </c>
      <c r="Y108" s="11" t="str">
        <f t="shared" si="3"/>
        <v>Enganam Vítimas,Dependência de código aberto,</v>
      </c>
      <c r="Z108" s="14">
        <v>1.0</v>
      </c>
      <c r="AA108" s="14">
        <v>0.0</v>
      </c>
      <c r="AB108" s="14">
        <v>0.0</v>
      </c>
      <c r="AC108" s="14">
        <v>0.0</v>
      </c>
      <c r="AD108" s="14">
        <v>1.0</v>
      </c>
      <c r="AE108" s="14">
        <v>0.0</v>
      </c>
      <c r="AF108" s="14">
        <v>0.0</v>
      </c>
      <c r="AG108" s="14">
        <v>0.0</v>
      </c>
      <c r="AH108" s="14">
        <v>0.0</v>
      </c>
      <c r="AI108" s="14">
        <v>0.0</v>
      </c>
      <c r="AJ108" s="14">
        <v>0.0</v>
      </c>
      <c r="AK108" s="14">
        <v>0.0</v>
      </c>
      <c r="AL108" s="11" t="str">
        <f t="shared" si="4"/>
        <v>N/A,</v>
      </c>
      <c r="AM108" s="15">
        <v>0.0</v>
      </c>
      <c r="AN108" s="15">
        <v>0.0</v>
      </c>
      <c r="AO108" s="15">
        <v>0.0</v>
      </c>
      <c r="AP108" s="15">
        <v>0.0</v>
      </c>
      <c r="AQ108" s="15">
        <v>0.0</v>
      </c>
      <c r="AR108" s="15">
        <v>0.0</v>
      </c>
      <c r="AS108" s="15">
        <v>1.0</v>
      </c>
      <c r="AT108" s="11" t="str">
        <f t="shared" si="5"/>
        <v>Extração de dados,</v>
      </c>
      <c r="AU108" s="13">
        <v>1.0</v>
      </c>
      <c r="AV108" s="13">
        <v>0.0</v>
      </c>
      <c r="AW108" s="13">
        <v>0.0</v>
      </c>
      <c r="AX108" s="13">
        <v>0.0</v>
      </c>
      <c r="AY108" s="13">
        <v>0.0</v>
      </c>
      <c r="AZ108" s="13">
        <v>0.0</v>
      </c>
      <c r="BA108" s="13">
        <v>0.0</v>
      </c>
      <c r="BB108" s="13">
        <v>0.0</v>
      </c>
      <c r="BC108" s="13">
        <v>0.0</v>
      </c>
      <c r="BD108" s="13">
        <v>0.0</v>
      </c>
      <c r="BE108" s="11" t="s">
        <v>640</v>
      </c>
      <c r="BF108" s="11" t="s">
        <v>138</v>
      </c>
      <c r="BG108" s="26">
        <f t="shared" si="19"/>
        <v>2017</v>
      </c>
      <c r="BH108" s="8">
        <f t="shared" si="15"/>
        <v>0</v>
      </c>
      <c r="BI108" s="16">
        <v>2.0</v>
      </c>
      <c r="BJ108" s="16" t="str">
        <f>VLOOKUP(BI108,setup!$A$2:$B$6,2,FALSE)</f>
        <v>Download da loja</v>
      </c>
      <c r="BK108" s="16">
        <v>1.0</v>
      </c>
      <c r="BL108" s="16" t="str">
        <f>VLOOKUP(BK108,setup!$D$2:$E$6,2,FALSE)</f>
        <v>Aplicativo</v>
      </c>
    </row>
    <row r="109">
      <c r="A109" s="27">
        <v>43396.0</v>
      </c>
      <c r="B109" s="18" t="s">
        <v>641</v>
      </c>
      <c r="C109" s="31" t="s">
        <v>97</v>
      </c>
      <c r="D109" s="20" t="s">
        <v>642</v>
      </c>
      <c r="E109" s="28" t="s">
        <v>556</v>
      </c>
      <c r="F109" s="20" t="s">
        <v>643</v>
      </c>
      <c r="G109" s="20" t="s">
        <v>644</v>
      </c>
      <c r="H109" s="20" t="s">
        <v>460</v>
      </c>
      <c r="I109" s="20" t="str">
        <f t="shared" si="1"/>
        <v>OSS,Aplicativos Invasores,</v>
      </c>
      <c r="J109" s="12">
        <v>0.0</v>
      </c>
      <c r="K109" s="12">
        <v>0.0</v>
      </c>
      <c r="L109" s="12">
        <v>0.0</v>
      </c>
      <c r="M109" s="12">
        <v>0.0</v>
      </c>
      <c r="N109" s="12">
        <v>1.0</v>
      </c>
      <c r="O109" s="12">
        <v>1.0</v>
      </c>
      <c r="P109" s="12">
        <v>0.0</v>
      </c>
      <c r="Q109" s="20" t="str">
        <f t="shared" si="2"/>
        <v>Auto-assinado/Nenhuma,</v>
      </c>
      <c r="R109" s="13">
        <v>0.0</v>
      </c>
      <c r="S109" s="13">
        <v>0.0</v>
      </c>
      <c r="T109" s="13">
        <v>0.0</v>
      </c>
      <c r="U109" s="13">
        <v>0.0</v>
      </c>
      <c r="V109" s="13">
        <v>1.0</v>
      </c>
      <c r="W109" s="13">
        <v>0.0</v>
      </c>
      <c r="X109" s="13">
        <v>0.0</v>
      </c>
      <c r="Y109" s="20" t="str">
        <f t="shared" si="3"/>
        <v>Enganam Vítimas,Dependência de código aberto,</v>
      </c>
      <c r="Z109" s="14">
        <v>1.0</v>
      </c>
      <c r="AA109" s="14">
        <v>0.0</v>
      </c>
      <c r="AB109" s="14">
        <v>0.0</v>
      </c>
      <c r="AC109" s="14">
        <v>0.0</v>
      </c>
      <c r="AD109" s="14">
        <v>1.0</v>
      </c>
      <c r="AE109" s="14">
        <v>0.0</v>
      </c>
      <c r="AF109" s="14">
        <v>0.0</v>
      </c>
      <c r="AG109" s="14">
        <v>0.0</v>
      </c>
      <c r="AH109" s="14">
        <v>0.0</v>
      </c>
      <c r="AI109" s="14">
        <v>0.0</v>
      </c>
      <c r="AJ109" s="14">
        <v>0.0</v>
      </c>
      <c r="AK109" s="14">
        <v>0.0</v>
      </c>
      <c r="AL109" s="20" t="str">
        <f t="shared" si="4"/>
        <v>N/A,</v>
      </c>
      <c r="AM109" s="15">
        <v>0.0</v>
      </c>
      <c r="AN109" s="15">
        <v>0.0</v>
      </c>
      <c r="AO109" s="15">
        <v>0.0</v>
      </c>
      <c r="AP109" s="15">
        <v>0.0</v>
      </c>
      <c r="AQ109" s="15">
        <v>0.0</v>
      </c>
      <c r="AR109" s="15">
        <v>0.0</v>
      </c>
      <c r="AS109" s="15">
        <v>1.0</v>
      </c>
      <c r="AT109" s="20" t="str">
        <f t="shared" si="5"/>
        <v>Desvio de pagamento,</v>
      </c>
      <c r="AU109" s="13">
        <v>0.0</v>
      </c>
      <c r="AV109" s="13">
        <v>0.0</v>
      </c>
      <c r="AW109" s="13">
        <v>0.0</v>
      </c>
      <c r="AX109" s="13">
        <v>0.0</v>
      </c>
      <c r="AY109" s="13">
        <v>0.0</v>
      </c>
      <c r="AZ109" s="13">
        <v>0.0</v>
      </c>
      <c r="BA109" s="13">
        <v>1.0</v>
      </c>
      <c r="BB109" s="13">
        <v>0.0</v>
      </c>
      <c r="BC109" s="13">
        <v>0.0</v>
      </c>
      <c r="BD109" s="13">
        <v>0.0</v>
      </c>
      <c r="BE109" s="20" t="s">
        <v>70</v>
      </c>
      <c r="BF109" s="20" t="s">
        <v>70</v>
      </c>
      <c r="BG109" s="22">
        <f t="shared" si="19"/>
        <v>2018</v>
      </c>
      <c r="BH109" s="18">
        <f t="shared" si="15"/>
        <v>0</v>
      </c>
      <c r="BI109" s="23">
        <v>2.0</v>
      </c>
      <c r="BJ109" s="23" t="str">
        <f>VLOOKUP(BI109,setup!$A$2:$B$6,2,FALSE)</f>
        <v>Download da loja</v>
      </c>
      <c r="BK109" s="23">
        <v>1.0</v>
      </c>
      <c r="BL109" s="23" t="str">
        <f>VLOOKUP(BK109,setup!$D$2:$E$6,2,FALSE)</f>
        <v>Aplicativo</v>
      </c>
    </row>
    <row r="110">
      <c r="A110" s="7">
        <v>42994.0</v>
      </c>
      <c r="B110" s="8" t="s">
        <v>645</v>
      </c>
      <c r="C110" s="30" t="s">
        <v>97</v>
      </c>
      <c r="D110" s="11" t="s">
        <v>646</v>
      </c>
      <c r="E110" s="10" t="s">
        <v>647</v>
      </c>
      <c r="F110" s="11" t="s">
        <v>638</v>
      </c>
      <c r="G110" s="11" t="s">
        <v>644</v>
      </c>
      <c r="H110" s="11" t="s">
        <v>460</v>
      </c>
      <c r="I110" s="11" t="str">
        <f t="shared" si="1"/>
        <v>OSS,Aplicativos Invasores,</v>
      </c>
      <c r="J110" s="12">
        <v>0.0</v>
      </c>
      <c r="K110" s="12">
        <v>0.0</v>
      </c>
      <c r="L110" s="12">
        <v>0.0</v>
      </c>
      <c r="M110" s="12">
        <v>0.0</v>
      </c>
      <c r="N110" s="12">
        <v>1.0</v>
      </c>
      <c r="O110" s="12">
        <v>1.0</v>
      </c>
      <c r="P110" s="12">
        <v>0.0</v>
      </c>
      <c r="Q110" s="11" t="str">
        <f t="shared" si="2"/>
        <v>Auto-assinado/Nenhuma,</v>
      </c>
      <c r="R110" s="13">
        <v>0.0</v>
      </c>
      <c r="S110" s="13">
        <v>0.0</v>
      </c>
      <c r="T110" s="13">
        <v>0.0</v>
      </c>
      <c r="U110" s="13">
        <v>0.0</v>
      </c>
      <c r="V110" s="33">
        <v>1.0</v>
      </c>
      <c r="W110" s="13">
        <v>0.0</v>
      </c>
      <c r="X110" s="13">
        <v>0.0</v>
      </c>
      <c r="Y110" s="11" t="str">
        <f t="shared" si="3"/>
        <v>Enganam Vítimas,Dependência de código aberto,</v>
      </c>
      <c r="Z110" s="14">
        <v>1.0</v>
      </c>
      <c r="AA110" s="14">
        <v>0.0</v>
      </c>
      <c r="AB110" s="14">
        <v>0.0</v>
      </c>
      <c r="AC110" s="14">
        <v>0.0</v>
      </c>
      <c r="AD110" s="14">
        <v>1.0</v>
      </c>
      <c r="AE110" s="14">
        <v>0.0</v>
      </c>
      <c r="AF110" s="14">
        <v>0.0</v>
      </c>
      <c r="AG110" s="14">
        <v>0.0</v>
      </c>
      <c r="AH110" s="14">
        <v>0.0</v>
      </c>
      <c r="AI110" s="14">
        <v>0.0</v>
      </c>
      <c r="AJ110" s="14">
        <v>0.0</v>
      </c>
      <c r="AK110" s="14">
        <v>0.0</v>
      </c>
      <c r="AL110" s="11" t="str">
        <f t="shared" si="4"/>
        <v>N/A,</v>
      </c>
      <c r="AM110" s="15">
        <v>0.0</v>
      </c>
      <c r="AN110" s="15">
        <v>0.0</v>
      </c>
      <c r="AO110" s="15">
        <v>0.0</v>
      </c>
      <c r="AP110" s="15">
        <v>0.0</v>
      </c>
      <c r="AQ110" s="15">
        <v>0.0</v>
      </c>
      <c r="AR110" s="15">
        <v>0.0</v>
      </c>
      <c r="AS110" s="15">
        <v>1.0</v>
      </c>
      <c r="AT110" s="11" t="str">
        <f t="shared" si="5"/>
        <v>Extração de dados,</v>
      </c>
      <c r="AU110" s="13">
        <v>1.0</v>
      </c>
      <c r="AV110" s="13">
        <v>0.0</v>
      </c>
      <c r="AW110" s="13">
        <v>0.0</v>
      </c>
      <c r="AX110" s="13">
        <v>0.0</v>
      </c>
      <c r="AY110" s="13">
        <v>0.0</v>
      </c>
      <c r="AZ110" s="13">
        <v>0.0</v>
      </c>
      <c r="BA110" s="13">
        <v>0.0</v>
      </c>
      <c r="BB110" s="13">
        <v>0.0</v>
      </c>
      <c r="BC110" s="13">
        <v>0.0</v>
      </c>
      <c r="BD110" s="13">
        <v>0.0</v>
      </c>
      <c r="BE110" s="11" t="s">
        <v>70</v>
      </c>
      <c r="BF110" s="11" t="s">
        <v>70</v>
      </c>
      <c r="BG110" s="26">
        <f t="shared" si="19"/>
        <v>2017</v>
      </c>
      <c r="BH110" s="8">
        <f t="shared" si="15"/>
        <v>0</v>
      </c>
      <c r="BI110" s="16">
        <v>2.0</v>
      </c>
      <c r="BJ110" s="16" t="str">
        <f>VLOOKUP(BI110,setup!$A$2:$B$6,2,FALSE)</f>
        <v>Download da loja</v>
      </c>
      <c r="BK110" s="16">
        <v>1.0</v>
      </c>
      <c r="BL110" s="16" t="str">
        <f>VLOOKUP(BK110,setup!$D$2:$E$6,2,FALSE)</f>
        <v>Aplicativo</v>
      </c>
    </row>
    <row r="111">
      <c r="A111" s="27">
        <v>42535.0</v>
      </c>
      <c r="B111" s="18" t="s">
        <v>648</v>
      </c>
      <c r="C111" s="31" t="s">
        <v>97</v>
      </c>
      <c r="D111" s="20" t="s">
        <v>649</v>
      </c>
      <c r="E111" s="28" t="s">
        <v>650</v>
      </c>
      <c r="F111" s="20" t="s">
        <v>638</v>
      </c>
      <c r="G111" s="20" t="s">
        <v>651</v>
      </c>
      <c r="H111" s="20" t="s">
        <v>460</v>
      </c>
      <c r="I111" s="20" t="str">
        <f t="shared" si="1"/>
        <v>OSS,Aplicativos Invasores,</v>
      </c>
      <c r="J111" s="12">
        <v>0.0</v>
      </c>
      <c r="K111" s="12">
        <v>0.0</v>
      </c>
      <c r="L111" s="12">
        <v>0.0</v>
      </c>
      <c r="M111" s="12">
        <v>0.0</v>
      </c>
      <c r="N111" s="12">
        <v>1.0</v>
      </c>
      <c r="O111" s="12">
        <v>1.0</v>
      </c>
      <c r="P111" s="12">
        <v>0.0</v>
      </c>
      <c r="Q111" s="20" t="str">
        <f t="shared" si="2"/>
        <v>Auto-assinado/Nenhuma,</v>
      </c>
      <c r="R111" s="13">
        <v>0.0</v>
      </c>
      <c r="S111" s="13">
        <v>0.0</v>
      </c>
      <c r="T111" s="13">
        <v>0.0</v>
      </c>
      <c r="U111" s="13">
        <v>0.0</v>
      </c>
      <c r="V111" s="13">
        <v>1.0</v>
      </c>
      <c r="W111" s="13">
        <v>0.0</v>
      </c>
      <c r="X111" s="13">
        <v>0.0</v>
      </c>
      <c r="Y111" s="20" t="str">
        <f t="shared" si="3"/>
        <v>Enganam Vítimas,Dependência de código aberto,</v>
      </c>
      <c r="Z111" s="14">
        <v>1.0</v>
      </c>
      <c r="AA111" s="14">
        <v>0.0</v>
      </c>
      <c r="AB111" s="14">
        <v>0.0</v>
      </c>
      <c r="AC111" s="14">
        <v>0.0</v>
      </c>
      <c r="AD111" s="14">
        <v>1.0</v>
      </c>
      <c r="AE111" s="14">
        <v>0.0</v>
      </c>
      <c r="AF111" s="14">
        <v>0.0</v>
      </c>
      <c r="AG111" s="14">
        <v>0.0</v>
      </c>
      <c r="AH111" s="14">
        <v>0.0</v>
      </c>
      <c r="AI111" s="14">
        <v>0.0</v>
      </c>
      <c r="AJ111" s="14">
        <v>0.0</v>
      </c>
      <c r="AK111" s="14">
        <v>0.0</v>
      </c>
      <c r="AL111" s="20" t="str">
        <f t="shared" si="4"/>
        <v>N/A,</v>
      </c>
      <c r="AM111" s="15">
        <v>0.0</v>
      </c>
      <c r="AN111" s="15">
        <v>0.0</v>
      </c>
      <c r="AO111" s="15">
        <v>0.0</v>
      </c>
      <c r="AP111" s="15">
        <v>0.0</v>
      </c>
      <c r="AQ111" s="15">
        <v>0.0</v>
      </c>
      <c r="AR111" s="15">
        <v>0.0</v>
      </c>
      <c r="AS111" s="15">
        <v>1.0</v>
      </c>
      <c r="AT111" s="20" t="str">
        <f t="shared" si="5"/>
        <v>Extração de dados,</v>
      </c>
      <c r="AU111" s="13">
        <v>1.0</v>
      </c>
      <c r="AV111" s="13">
        <v>0.0</v>
      </c>
      <c r="AW111" s="13">
        <v>0.0</v>
      </c>
      <c r="AX111" s="13">
        <v>0.0</v>
      </c>
      <c r="AY111" s="13">
        <v>0.0</v>
      </c>
      <c r="AZ111" s="13">
        <v>0.0</v>
      </c>
      <c r="BA111" s="13">
        <v>0.0</v>
      </c>
      <c r="BB111" s="13">
        <v>0.0</v>
      </c>
      <c r="BC111" s="13">
        <v>0.0</v>
      </c>
      <c r="BD111" s="13">
        <v>0.0</v>
      </c>
      <c r="BE111" s="20" t="s">
        <v>652</v>
      </c>
      <c r="BF111" s="20" t="s">
        <v>623</v>
      </c>
      <c r="BG111" s="22">
        <f t="shared" si="19"/>
        <v>2016</v>
      </c>
      <c r="BH111" s="18">
        <f t="shared" si="15"/>
        <v>0</v>
      </c>
      <c r="BI111" s="23">
        <v>2.0</v>
      </c>
      <c r="BJ111" s="23" t="str">
        <f>VLOOKUP(BI111,setup!$A$2:$B$6,2,FALSE)</f>
        <v>Download da loja</v>
      </c>
      <c r="BK111" s="23">
        <v>1.0</v>
      </c>
      <c r="BL111" s="23" t="str">
        <f>VLOOKUP(BK111,setup!$D$2:$E$6,2,FALSE)</f>
        <v>Aplicativo</v>
      </c>
    </row>
    <row r="112">
      <c r="A112" s="7">
        <v>43877.0</v>
      </c>
      <c r="B112" s="8" t="s">
        <v>653</v>
      </c>
      <c r="C112" s="8" t="s">
        <v>97</v>
      </c>
      <c r="D112" s="8" t="s">
        <v>654</v>
      </c>
      <c r="E112" s="10" t="s">
        <v>655</v>
      </c>
      <c r="F112" s="11" t="s">
        <v>656</v>
      </c>
      <c r="G112" s="11" t="s">
        <v>543</v>
      </c>
      <c r="H112" s="11" t="s">
        <v>657</v>
      </c>
      <c r="I112" s="11" t="str">
        <f t="shared" si="1"/>
        <v>OSS,Aplicativos Invasores,</v>
      </c>
      <c r="J112" s="12">
        <v>0.0</v>
      </c>
      <c r="K112" s="12">
        <v>0.0</v>
      </c>
      <c r="L112" s="12">
        <v>0.0</v>
      </c>
      <c r="M112" s="12">
        <v>0.0</v>
      </c>
      <c r="N112" s="12">
        <v>1.0</v>
      </c>
      <c r="O112" s="12">
        <v>1.0</v>
      </c>
      <c r="P112" s="12">
        <v>0.0</v>
      </c>
      <c r="Q112" s="11" t="str">
        <f t="shared" si="2"/>
        <v>Auto-assinado/Nenhuma,</v>
      </c>
      <c r="R112" s="13">
        <v>0.0</v>
      </c>
      <c r="S112" s="13">
        <v>0.0</v>
      </c>
      <c r="T112" s="13">
        <v>0.0</v>
      </c>
      <c r="U112" s="13">
        <v>0.0</v>
      </c>
      <c r="V112" s="13">
        <v>1.0</v>
      </c>
      <c r="W112" s="13">
        <v>0.0</v>
      </c>
      <c r="X112" s="33">
        <v>0.0</v>
      </c>
      <c r="Y112" s="11" t="str">
        <f t="shared" si="3"/>
        <v>Enganam Vítimas,Dependência de código aberto,</v>
      </c>
      <c r="Z112" s="14">
        <v>1.0</v>
      </c>
      <c r="AA112" s="14">
        <v>0.0</v>
      </c>
      <c r="AB112" s="14">
        <v>0.0</v>
      </c>
      <c r="AC112" s="14">
        <v>0.0</v>
      </c>
      <c r="AD112" s="14">
        <v>1.0</v>
      </c>
      <c r="AE112" s="14">
        <v>0.0</v>
      </c>
      <c r="AF112" s="14">
        <v>0.0</v>
      </c>
      <c r="AG112" s="14">
        <v>0.0</v>
      </c>
      <c r="AH112" s="14">
        <v>0.0</v>
      </c>
      <c r="AI112" s="14">
        <v>0.0</v>
      </c>
      <c r="AJ112" s="14">
        <v>0.0</v>
      </c>
      <c r="AK112" s="14">
        <v>0.0</v>
      </c>
      <c r="AL112" s="11" t="str">
        <f t="shared" si="4"/>
        <v>N/A,</v>
      </c>
      <c r="AM112" s="15">
        <v>0.0</v>
      </c>
      <c r="AN112" s="15">
        <v>0.0</v>
      </c>
      <c r="AO112" s="15">
        <v>0.0</v>
      </c>
      <c r="AP112" s="15">
        <v>0.0</v>
      </c>
      <c r="AQ112" s="15">
        <v>0.0</v>
      </c>
      <c r="AR112" s="15">
        <v>0.0</v>
      </c>
      <c r="AS112" s="15">
        <v>1.0</v>
      </c>
      <c r="AT112" s="11" t="str">
        <f t="shared" si="5"/>
        <v>Desvio de pagamento,</v>
      </c>
      <c r="AU112" s="13">
        <v>0.0</v>
      </c>
      <c r="AV112" s="13">
        <v>0.0</v>
      </c>
      <c r="AW112" s="13">
        <v>0.0</v>
      </c>
      <c r="AX112" s="13">
        <v>0.0</v>
      </c>
      <c r="AY112" s="13">
        <v>0.0</v>
      </c>
      <c r="AZ112" s="13">
        <v>0.0</v>
      </c>
      <c r="BA112" s="13">
        <v>1.0</v>
      </c>
      <c r="BB112" s="13">
        <v>0.0</v>
      </c>
      <c r="BC112" s="13">
        <v>0.0</v>
      </c>
      <c r="BD112" s="13">
        <v>0.0</v>
      </c>
      <c r="BE112" s="11" t="s">
        <v>70</v>
      </c>
      <c r="BF112" s="11" t="s">
        <v>138</v>
      </c>
      <c r="BG112" s="26">
        <f t="shared" si="19"/>
        <v>2020</v>
      </c>
      <c r="BH112" s="8">
        <f t="shared" si="15"/>
        <v>0</v>
      </c>
      <c r="BI112" s="16">
        <v>2.0</v>
      </c>
      <c r="BJ112" s="16" t="str">
        <f>VLOOKUP(BI112,setup!$A$2:$B$6,2,FALSE)</f>
        <v>Download da loja</v>
      </c>
      <c r="BK112" s="16">
        <v>1.0</v>
      </c>
      <c r="BL112" s="16" t="str">
        <f>VLOOKUP(BK112,setup!$D$2:$E$6,2,FALSE)</f>
        <v>Aplicativo</v>
      </c>
    </row>
    <row r="113">
      <c r="A113" s="27">
        <v>40543.0</v>
      </c>
      <c r="B113" s="18" t="s">
        <v>658</v>
      </c>
      <c r="C113" s="20" t="s">
        <v>97</v>
      </c>
      <c r="D113" s="20" t="s">
        <v>659</v>
      </c>
      <c r="E113" s="28" t="s">
        <v>660</v>
      </c>
      <c r="F113" s="20" t="s">
        <v>345</v>
      </c>
      <c r="G113" s="20" t="s">
        <v>201</v>
      </c>
      <c r="H113" s="20" t="s">
        <v>161</v>
      </c>
      <c r="I113" s="20" t="str">
        <f t="shared" si="1"/>
        <v>Aplicativos Invasores,</v>
      </c>
      <c r="J113" s="12">
        <v>0.0</v>
      </c>
      <c r="K113" s="12">
        <v>0.0</v>
      </c>
      <c r="L113" s="12">
        <v>0.0</v>
      </c>
      <c r="M113" s="12">
        <v>0.0</v>
      </c>
      <c r="N113" s="12">
        <v>0.0</v>
      </c>
      <c r="O113" s="12">
        <v>1.0</v>
      </c>
      <c r="P113" s="12">
        <v>0.0</v>
      </c>
      <c r="Q113" s="20" t="str">
        <f t="shared" si="2"/>
        <v>Auto-assinado/Nenhuma,</v>
      </c>
      <c r="R113" s="13">
        <v>0.0</v>
      </c>
      <c r="S113" s="13">
        <v>0.0</v>
      </c>
      <c r="T113" s="13">
        <v>0.0</v>
      </c>
      <c r="U113" s="13">
        <v>0.0</v>
      </c>
      <c r="V113" s="13">
        <v>1.0</v>
      </c>
      <c r="W113" s="13">
        <v>0.0</v>
      </c>
      <c r="X113" s="13">
        <v>0.0</v>
      </c>
      <c r="Y113" s="20" t="str">
        <f t="shared" si="3"/>
        <v>Loja de aplicativos de terceiros,</v>
      </c>
      <c r="Z113" s="14">
        <v>0.0</v>
      </c>
      <c r="AA113" s="14">
        <v>0.0</v>
      </c>
      <c r="AB113" s="14">
        <v>0.0</v>
      </c>
      <c r="AC113" s="14">
        <v>1.0</v>
      </c>
      <c r="AD113" s="14">
        <v>0.0</v>
      </c>
      <c r="AE113" s="14">
        <v>0.0</v>
      </c>
      <c r="AF113" s="14">
        <v>0.0</v>
      </c>
      <c r="AG113" s="14">
        <v>0.0</v>
      </c>
      <c r="AH113" s="14">
        <v>0.0</v>
      </c>
      <c r="AI113" s="14">
        <v>0.0</v>
      </c>
      <c r="AJ113" s="14">
        <v>0.0</v>
      </c>
      <c r="AK113" s="14">
        <v>0.0</v>
      </c>
      <c r="AL113" s="20" t="str">
        <f t="shared" si="4"/>
        <v>N/A,</v>
      </c>
      <c r="AM113" s="15">
        <v>0.0</v>
      </c>
      <c r="AN113" s="15">
        <v>0.0</v>
      </c>
      <c r="AO113" s="15">
        <v>0.0</v>
      </c>
      <c r="AP113" s="15">
        <v>0.0</v>
      </c>
      <c r="AQ113" s="15">
        <v>0.0</v>
      </c>
      <c r="AR113" s="15">
        <v>0.0</v>
      </c>
      <c r="AS113" s="15">
        <v>1.0</v>
      </c>
      <c r="AT113" s="20" t="str">
        <f t="shared" si="5"/>
        <v>Extração de dados,Backdoor,Cryptominer,</v>
      </c>
      <c r="AU113" s="13">
        <v>1.0</v>
      </c>
      <c r="AV113" s="13">
        <v>0.0</v>
      </c>
      <c r="AW113" s="13">
        <v>1.0</v>
      </c>
      <c r="AX113" s="13">
        <v>1.0</v>
      </c>
      <c r="AY113" s="13">
        <v>0.0</v>
      </c>
      <c r="AZ113" s="13">
        <v>0.0</v>
      </c>
      <c r="BA113" s="13">
        <v>0.0</v>
      </c>
      <c r="BB113" s="13">
        <v>0.0</v>
      </c>
      <c r="BC113" s="13">
        <v>0.0</v>
      </c>
      <c r="BD113" s="13">
        <v>0.0</v>
      </c>
      <c r="BE113" s="20" t="s">
        <v>44</v>
      </c>
      <c r="BF113" s="20" t="s">
        <v>138</v>
      </c>
      <c r="BG113" s="22">
        <f t="shared" si="19"/>
        <v>2010</v>
      </c>
      <c r="BH113" s="18">
        <f t="shared" si="15"/>
        <v>0</v>
      </c>
      <c r="BI113" s="23">
        <v>2.0</v>
      </c>
      <c r="BJ113" s="23" t="str">
        <f>VLOOKUP(BI113,setup!$A$2:$B$6,2,FALSE)</f>
        <v>Download da loja</v>
      </c>
      <c r="BK113" s="23">
        <v>1.0</v>
      </c>
      <c r="BL113" s="23" t="str">
        <f>VLOOKUP(BK113,setup!$D$2:$E$6,2,FALSE)</f>
        <v>Aplicativo</v>
      </c>
    </row>
    <row r="114">
      <c r="A114" s="7">
        <v>42046.0</v>
      </c>
      <c r="B114" s="8" t="s">
        <v>661</v>
      </c>
      <c r="C114" s="11" t="s">
        <v>64</v>
      </c>
      <c r="D114" s="11" t="s">
        <v>662</v>
      </c>
      <c r="E114" s="10" t="s">
        <v>663</v>
      </c>
      <c r="F114" s="11" t="s">
        <v>664</v>
      </c>
      <c r="G114" s="11" t="s">
        <v>44</v>
      </c>
      <c r="H114" s="11" t="s">
        <v>161</v>
      </c>
      <c r="I114" s="11" t="str">
        <f t="shared" si="1"/>
        <v>Desconhecido</v>
      </c>
      <c r="J114" s="12">
        <v>0.0</v>
      </c>
      <c r="K114" s="12">
        <v>0.0</v>
      </c>
      <c r="L114" s="12">
        <v>0.0</v>
      </c>
      <c r="M114" s="12">
        <v>0.0</v>
      </c>
      <c r="N114" s="12">
        <v>0.0</v>
      </c>
      <c r="O114" s="12">
        <v>0.0</v>
      </c>
      <c r="P114" s="12">
        <v>1.0</v>
      </c>
      <c r="Q114" s="11" t="str">
        <f t="shared" si="2"/>
        <v>Método desconhecido,</v>
      </c>
      <c r="R114" s="13">
        <v>0.0</v>
      </c>
      <c r="S114" s="13">
        <v>0.0</v>
      </c>
      <c r="T114" s="13">
        <v>0.0</v>
      </c>
      <c r="U114" s="13">
        <v>0.0</v>
      </c>
      <c r="V114" s="13">
        <v>0.0</v>
      </c>
      <c r="W114" s="13">
        <v>0.0</v>
      </c>
      <c r="X114" s="13">
        <v>1.0</v>
      </c>
      <c r="Y114" s="11" t="str">
        <f t="shared" si="3"/>
        <v>Loja de aplicativos proprietários,</v>
      </c>
      <c r="Z114" s="14">
        <v>0.0</v>
      </c>
      <c r="AA114" s="14">
        <v>0.0</v>
      </c>
      <c r="AB114" s="14">
        <v>1.0</v>
      </c>
      <c r="AC114" s="14">
        <v>0.0</v>
      </c>
      <c r="AD114" s="14">
        <v>0.0</v>
      </c>
      <c r="AE114" s="14">
        <v>0.0</v>
      </c>
      <c r="AF114" s="14">
        <v>0.0</v>
      </c>
      <c r="AG114" s="14">
        <v>0.0</v>
      </c>
      <c r="AH114" s="14">
        <v>0.0</v>
      </c>
      <c r="AI114" s="14">
        <v>0.0</v>
      </c>
      <c r="AJ114" s="14">
        <v>0.0</v>
      </c>
      <c r="AK114" s="14">
        <v>0.0</v>
      </c>
      <c r="AL114" s="11" t="str">
        <f t="shared" si="4"/>
        <v>Injeção de código,</v>
      </c>
      <c r="AM114" s="15">
        <v>0.0</v>
      </c>
      <c r="AN114" s="15">
        <v>0.0</v>
      </c>
      <c r="AO114" s="15">
        <v>0.0</v>
      </c>
      <c r="AP114" s="15">
        <v>0.0</v>
      </c>
      <c r="AQ114" s="15">
        <v>0.0</v>
      </c>
      <c r="AR114" s="15">
        <v>1.0</v>
      </c>
      <c r="AS114" s="15">
        <v>0.0</v>
      </c>
      <c r="AT114" s="11" t="str">
        <f t="shared" si="5"/>
        <v>Desconhecido,</v>
      </c>
      <c r="AU114" s="13">
        <v>0.0</v>
      </c>
      <c r="AV114" s="13">
        <v>0.0</v>
      </c>
      <c r="AW114" s="13">
        <v>0.0</v>
      </c>
      <c r="AX114" s="13">
        <v>0.0</v>
      </c>
      <c r="AY114" s="13">
        <v>0.0</v>
      </c>
      <c r="AZ114" s="13">
        <v>0.0</v>
      </c>
      <c r="BA114" s="13">
        <v>0.0</v>
      </c>
      <c r="BB114" s="13">
        <v>0.0</v>
      </c>
      <c r="BC114" s="13">
        <v>0.0</v>
      </c>
      <c r="BD114" s="13">
        <v>1.0</v>
      </c>
      <c r="BE114" s="11" t="s">
        <v>44</v>
      </c>
      <c r="BF114" s="11" t="s">
        <v>44</v>
      </c>
      <c r="BG114" s="26">
        <f t="shared" si="19"/>
        <v>2015</v>
      </c>
      <c r="BH114" s="8">
        <f t="shared" si="15"/>
        <v>0</v>
      </c>
      <c r="BI114" s="16">
        <v>2.0</v>
      </c>
      <c r="BJ114" s="16" t="str">
        <f>VLOOKUP(BI114,setup!$A$2:$B$6,2,FALSE)</f>
        <v>Download da loja</v>
      </c>
      <c r="BK114" s="16">
        <v>1.0</v>
      </c>
      <c r="BL114" s="16" t="str">
        <f>VLOOKUP(BK114,setup!$D$2:$E$6,2,FALSE)</f>
        <v>Aplicativo</v>
      </c>
    </row>
    <row r="115">
      <c r="A115" s="17">
        <v>42880.0</v>
      </c>
      <c r="B115" s="18" t="s">
        <v>665</v>
      </c>
      <c r="C115" s="19" t="s">
        <v>97</v>
      </c>
      <c r="D115" s="20" t="s">
        <v>666</v>
      </c>
      <c r="E115" s="28" t="s">
        <v>667</v>
      </c>
      <c r="F115" s="20" t="s">
        <v>70</v>
      </c>
      <c r="G115" s="20" t="s">
        <v>70</v>
      </c>
      <c r="H115" s="20" t="s">
        <v>668</v>
      </c>
      <c r="I115" s="20" t="str">
        <f t="shared" si="1"/>
        <v>Desconhecido</v>
      </c>
      <c r="J115" s="12">
        <v>0.0</v>
      </c>
      <c r="K115" s="12">
        <v>0.0</v>
      </c>
      <c r="L115" s="12">
        <v>0.0</v>
      </c>
      <c r="M115" s="12">
        <v>0.0</v>
      </c>
      <c r="N115" s="12">
        <v>0.0</v>
      </c>
      <c r="O115" s="12">
        <v>0.0</v>
      </c>
      <c r="P115" s="12">
        <v>1.0</v>
      </c>
      <c r="Q115" s="20" t="str">
        <f t="shared" si="2"/>
        <v>Acesso a conta,Método desconhecido,</v>
      </c>
      <c r="R115" s="13">
        <v>0.0</v>
      </c>
      <c r="S115" s="13">
        <v>0.0</v>
      </c>
      <c r="T115" s="13">
        <v>0.0</v>
      </c>
      <c r="U115" s="13">
        <v>1.0</v>
      </c>
      <c r="V115" s="13">
        <v>0.0</v>
      </c>
      <c r="W115" s="13">
        <v>0.0</v>
      </c>
      <c r="X115" s="13">
        <v>1.0</v>
      </c>
      <c r="Y115" s="20" t="str">
        <f t="shared" si="3"/>
        <v>Provedor de serviços de cadeia de suprimentos,Método Desconhecido,</v>
      </c>
      <c r="Z115" s="14">
        <v>0.0</v>
      </c>
      <c r="AA115" s="14">
        <v>0.0</v>
      </c>
      <c r="AB115" s="14">
        <v>0.0</v>
      </c>
      <c r="AC115" s="14">
        <v>0.0</v>
      </c>
      <c r="AD115" s="14">
        <v>0.0</v>
      </c>
      <c r="AE115" s="14">
        <v>0.0</v>
      </c>
      <c r="AF115" s="14">
        <v>0.0</v>
      </c>
      <c r="AG115" s="14">
        <v>0.0</v>
      </c>
      <c r="AH115" s="14">
        <v>0.0</v>
      </c>
      <c r="AI115" s="14">
        <v>0.0</v>
      </c>
      <c r="AJ115" s="14">
        <v>1.0</v>
      </c>
      <c r="AK115" s="14">
        <v>1.0</v>
      </c>
      <c r="AL115" s="20" t="str">
        <f t="shared" si="4"/>
        <v>N/A,</v>
      </c>
      <c r="AM115" s="15">
        <v>0.0</v>
      </c>
      <c r="AN115" s="15">
        <v>0.0</v>
      </c>
      <c r="AO115" s="15">
        <v>0.0</v>
      </c>
      <c r="AP115" s="15">
        <v>0.0</v>
      </c>
      <c r="AQ115" s="15">
        <v>0.0</v>
      </c>
      <c r="AR115" s="15">
        <v>0.0</v>
      </c>
      <c r="AS115" s="15">
        <v>1.0</v>
      </c>
      <c r="AT115" s="20" t="str">
        <f t="shared" si="5"/>
        <v>Extração de dados,</v>
      </c>
      <c r="AU115" s="13">
        <v>1.0</v>
      </c>
      <c r="AV115" s="13">
        <v>0.0</v>
      </c>
      <c r="AW115" s="13">
        <v>0.0</v>
      </c>
      <c r="AX115" s="13">
        <v>0.0</v>
      </c>
      <c r="AY115" s="13">
        <v>0.0</v>
      </c>
      <c r="AZ115" s="13">
        <v>0.0</v>
      </c>
      <c r="BA115" s="13">
        <v>0.0</v>
      </c>
      <c r="BB115" s="13">
        <v>0.0</v>
      </c>
      <c r="BC115" s="13">
        <v>0.0</v>
      </c>
      <c r="BD115" s="13">
        <v>0.0</v>
      </c>
      <c r="BE115" s="20" t="s">
        <v>669</v>
      </c>
      <c r="BF115" s="20" t="s">
        <v>71</v>
      </c>
      <c r="BG115" s="22">
        <f t="shared" si="19"/>
        <v>2017</v>
      </c>
      <c r="BH115" s="18">
        <f t="shared" si="15"/>
        <v>0</v>
      </c>
      <c r="BI115" s="23">
        <v>3.0</v>
      </c>
      <c r="BJ115" s="23" t="str">
        <f>VLOOKUP(BI115,setup!$A$2:$B$6,2,FALSE)</f>
        <v>Conexão de rede</v>
      </c>
      <c r="BK115" s="23">
        <v>1.0</v>
      </c>
      <c r="BL115" s="23" t="str">
        <f>VLOOKUP(BK115,setup!$D$2:$E$6,2,FALSE)</f>
        <v>Aplicativo</v>
      </c>
    </row>
    <row r="116">
      <c r="A116" s="7">
        <v>43726.0</v>
      </c>
      <c r="B116" s="8" t="s">
        <v>670</v>
      </c>
      <c r="C116" s="11" t="s">
        <v>97</v>
      </c>
      <c r="D116" s="11" t="s">
        <v>671</v>
      </c>
      <c r="E116" s="10" t="s">
        <v>672</v>
      </c>
      <c r="F116" s="11" t="s">
        <v>70</v>
      </c>
      <c r="G116" s="11" t="s">
        <v>673</v>
      </c>
      <c r="H116" s="11" t="s">
        <v>674</v>
      </c>
      <c r="I116" s="11" t="str">
        <f t="shared" si="1"/>
        <v>Desconhecido</v>
      </c>
      <c r="J116" s="12">
        <v>0.0</v>
      </c>
      <c r="K116" s="12">
        <v>0.0</v>
      </c>
      <c r="L116" s="12">
        <v>0.0</v>
      </c>
      <c r="M116" s="12">
        <v>0.0</v>
      </c>
      <c r="N116" s="12">
        <v>0.0</v>
      </c>
      <c r="O116" s="12">
        <v>0.0</v>
      </c>
      <c r="P116" s="12">
        <v>1.0</v>
      </c>
      <c r="Q116" s="11" t="str">
        <f t="shared" si="2"/>
        <v>Método desconhecido,</v>
      </c>
      <c r="R116" s="13">
        <v>0.0</v>
      </c>
      <c r="S116" s="13">
        <v>0.0</v>
      </c>
      <c r="T116" s="13">
        <v>0.0</v>
      </c>
      <c r="U116" s="13">
        <v>0.0</v>
      </c>
      <c r="V116" s="13">
        <v>0.0</v>
      </c>
      <c r="W116" s="13">
        <v>0.0</v>
      </c>
      <c r="X116" s="13">
        <v>1.0</v>
      </c>
      <c r="Y116" s="11" t="str">
        <f t="shared" si="3"/>
        <v>Método Desconhecido,</v>
      </c>
      <c r="Z116" s="14">
        <v>0.0</v>
      </c>
      <c r="AA116" s="14">
        <v>0.0</v>
      </c>
      <c r="AB116" s="14">
        <v>0.0</v>
      </c>
      <c r="AC116" s="14">
        <v>0.0</v>
      </c>
      <c r="AD116" s="14">
        <v>0.0</v>
      </c>
      <c r="AE116" s="14">
        <v>0.0</v>
      </c>
      <c r="AF116" s="14">
        <v>0.0</v>
      </c>
      <c r="AG116" s="14">
        <v>0.0</v>
      </c>
      <c r="AH116" s="14">
        <v>0.0</v>
      </c>
      <c r="AI116" s="14">
        <v>0.0</v>
      </c>
      <c r="AJ116" s="14">
        <v>0.0</v>
      </c>
      <c r="AK116" s="14">
        <v>1.0</v>
      </c>
      <c r="AL116" s="11" t="str">
        <f t="shared" si="4"/>
        <v>N/A,</v>
      </c>
      <c r="AM116" s="15">
        <v>0.0</v>
      </c>
      <c r="AN116" s="15">
        <v>0.0</v>
      </c>
      <c r="AO116" s="15">
        <v>0.0</v>
      </c>
      <c r="AP116" s="15">
        <v>0.0</v>
      </c>
      <c r="AQ116" s="15">
        <v>0.0</v>
      </c>
      <c r="AR116" s="15">
        <v>0.0</v>
      </c>
      <c r="AS116" s="15">
        <v>1.0</v>
      </c>
      <c r="AT116" s="11" t="str">
        <f t="shared" si="5"/>
        <v>Extração de dados,Backdoor,Execução / download de comando remoto,</v>
      </c>
      <c r="AU116" s="13">
        <v>1.0</v>
      </c>
      <c r="AV116" s="13">
        <v>0.0</v>
      </c>
      <c r="AW116" s="13">
        <v>1.0</v>
      </c>
      <c r="AX116" s="13">
        <v>0.0</v>
      </c>
      <c r="AY116" s="13">
        <v>1.0</v>
      </c>
      <c r="AZ116" s="13">
        <v>0.0</v>
      </c>
      <c r="BA116" s="13">
        <v>0.0</v>
      </c>
      <c r="BB116" s="13">
        <v>0.0</v>
      </c>
      <c r="BC116" s="13">
        <v>0.0</v>
      </c>
      <c r="BD116" s="13">
        <v>0.0</v>
      </c>
      <c r="BE116" s="11" t="s">
        <v>675</v>
      </c>
      <c r="BF116" s="11" t="s">
        <v>623</v>
      </c>
      <c r="BG116" s="26">
        <f t="shared" si="19"/>
        <v>2019</v>
      </c>
      <c r="BH116" s="8">
        <f t="shared" si="15"/>
        <v>0</v>
      </c>
      <c r="BI116" s="16">
        <v>3.0</v>
      </c>
      <c r="BJ116" s="16" t="str">
        <f>VLOOKUP(BI116,setup!$A$2:$B$6,2,FALSE)</f>
        <v>Conexão de rede</v>
      </c>
      <c r="BK116" s="16">
        <v>3.0</v>
      </c>
      <c r="BL116" s="16" t="str">
        <f>VLOOKUP(BK116,setup!$D$2:$E$6,2,FALSE)</f>
        <v>OS</v>
      </c>
    </row>
    <row r="117">
      <c r="A117" s="34">
        <v>44187.0</v>
      </c>
      <c r="B117" s="35" t="s">
        <v>676</v>
      </c>
      <c r="C117" s="20" t="s">
        <v>97</v>
      </c>
      <c r="D117" s="35" t="s">
        <v>677</v>
      </c>
      <c r="E117" s="36" t="s">
        <v>678</v>
      </c>
      <c r="F117" s="18" t="s">
        <v>679</v>
      </c>
      <c r="G117" s="18" t="s">
        <v>680</v>
      </c>
      <c r="H117" s="18" t="s">
        <v>681</v>
      </c>
      <c r="I117" s="20" t="str">
        <f t="shared" si="1"/>
        <v>OS/Aplicativo Próprio,</v>
      </c>
      <c r="J117" s="12">
        <v>1.0</v>
      </c>
      <c r="K117" s="12">
        <v>0.0</v>
      </c>
      <c r="L117" s="12">
        <v>0.0</v>
      </c>
      <c r="M117" s="12">
        <v>0.0</v>
      </c>
      <c r="N117" s="12">
        <v>0.0</v>
      </c>
      <c r="O117" s="12">
        <v>0.0</v>
      </c>
      <c r="P117" s="12">
        <v>0.0</v>
      </c>
      <c r="Q117" s="20" t="str">
        <f t="shared" si="2"/>
        <v>Método desconhecido,</v>
      </c>
      <c r="R117" s="13">
        <v>0.0</v>
      </c>
      <c r="S117" s="13">
        <v>0.0</v>
      </c>
      <c r="T117" s="13">
        <v>0.0</v>
      </c>
      <c r="U117" s="13">
        <v>0.0</v>
      </c>
      <c r="V117" s="13">
        <v>0.0</v>
      </c>
      <c r="W117" s="13">
        <v>0.0</v>
      </c>
      <c r="X117" s="13">
        <v>1.0</v>
      </c>
      <c r="Y117" s="20" t="str">
        <f t="shared" si="3"/>
        <v>Provedor de serviços de cadeia de suprimentos,Método Desconhecido,</v>
      </c>
      <c r="Z117" s="14">
        <v>0.0</v>
      </c>
      <c r="AA117" s="14">
        <v>0.0</v>
      </c>
      <c r="AB117" s="14">
        <v>0.0</v>
      </c>
      <c r="AC117" s="14">
        <v>0.0</v>
      </c>
      <c r="AD117" s="14">
        <v>0.0</v>
      </c>
      <c r="AE117" s="14">
        <v>0.0</v>
      </c>
      <c r="AF117" s="14">
        <v>0.0</v>
      </c>
      <c r="AG117" s="14">
        <v>0.0</v>
      </c>
      <c r="AH117" s="14">
        <v>0.0</v>
      </c>
      <c r="AI117" s="14">
        <v>0.0</v>
      </c>
      <c r="AJ117" s="14">
        <v>1.0</v>
      </c>
      <c r="AK117" s="14">
        <v>1.0</v>
      </c>
      <c r="AL117" s="20" t="str">
        <f t="shared" si="4"/>
        <v>Injeção de código,</v>
      </c>
      <c r="AM117" s="15">
        <v>0.0</v>
      </c>
      <c r="AN117" s="15">
        <v>0.0</v>
      </c>
      <c r="AO117" s="15">
        <v>0.0</v>
      </c>
      <c r="AP117" s="15">
        <v>0.0</v>
      </c>
      <c r="AQ117" s="15">
        <v>0.0</v>
      </c>
      <c r="AR117" s="15">
        <v>1.0</v>
      </c>
      <c r="AS117" s="15">
        <v>0.0</v>
      </c>
      <c r="AT117" s="20" t="str">
        <f t="shared" si="5"/>
        <v>Extração de dados,Backdoor,Execução / download de comando remoto,</v>
      </c>
      <c r="AU117" s="13">
        <v>1.0</v>
      </c>
      <c r="AV117" s="13">
        <v>0.0</v>
      </c>
      <c r="AW117" s="13">
        <v>1.0</v>
      </c>
      <c r="AX117" s="13">
        <v>0.0</v>
      </c>
      <c r="AY117" s="13">
        <v>1.0</v>
      </c>
      <c r="AZ117" s="13">
        <v>0.0</v>
      </c>
      <c r="BA117" s="13">
        <v>0.0</v>
      </c>
      <c r="BB117" s="13">
        <v>0.0</v>
      </c>
      <c r="BC117" s="13">
        <v>0.0</v>
      </c>
      <c r="BD117" s="13">
        <v>0.0</v>
      </c>
      <c r="BE117" s="20" t="s">
        <v>70</v>
      </c>
      <c r="BF117" s="20" t="s">
        <v>71</v>
      </c>
      <c r="BG117" s="22">
        <f t="shared" si="19"/>
        <v>2020</v>
      </c>
      <c r="BH117" s="18">
        <f t="shared" si="15"/>
        <v>1</v>
      </c>
      <c r="BI117" s="23">
        <v>1.0</v>
      </c>
      <c r="BJ117" s="23" t="str">
        <f>VLOOKUP(BI117,setup!$A$2:$B$6,2,FALSE)</f>
        <v>Componentes do produto</v>
      </c>
      <c r="BK117" s="23">
        <v>3.0</v>
      </c>
      <c r="BL117" s="23" t="str">
        <f>VLOOKUP(BK117,setup!$D$2:$E$6,2,FALSE)</f>
        <v>OS</v>
      </c>
    </row>
    <row r="118">
      <c r="A118" s="37"/>
      <c r="B118" s="8"/>
      <c r="C118" s="8"/>
      <c r="D118" s="8"/>
      <c r="E118" s="11"/>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16"/>
      <c r="BJ118" s="16"/>
      <c r="BK118" s="16"/>
      <c r="BL118" s="16"/>
    </row>
    <row r="119">
      <c r="A119" s="34"/>
      <c r="B119" s="18"/>
      <c r="C119" s="18"/>
      <c r="D119" s="18"/>
      <c r="E119" s="20"/>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23"/>
      <c r="BJ119" s="23"/>
      <c r="BK119" s="23"/>
      <c r="BL119" s="23"/>
    </row>
    <row r="120">
      <c r="A120" s="37"/>
      <c r="B120" s="8"/>
      <c r="C120" s="8"/>
      <c r="D120" s="8"/>
      <c r="E120" s="11"/>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16"/>
      <c r="BJ120" s="16"/>
      <c r="BK120" s="16"/>
      <c r="BL120" s="16"/>
    </row>
    <row r="121">
      <c r="A121" s="34"/>
      <c r="B121" s="18"/>
      <c r="C121" s="18"/>
      <c r="D121" s="18"/>
      <c r="E121" s="20"/>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23"/>
      <c r="BJ121" s="23"/>
      <c r="BK121" s="23"/>
      <c r="BL121" s="23"/>
    </row>
    <row r="122">
      <c r="A122" s="37"/>
      <c r="B122" s="8"/>
      <c r="C122" s="8"/>
      <c r="D122" s="8"/>
      <c r="E122" s="11"/>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16"/>
      <c r="BJ122" s="16"/>
      <c r="BK122" s="16"/>
      <c r="BL122" s="16"/>
    </row>
    <row r="123">
      <c r="A123" s="34"/>
      <c r="B123" s="18"/>
      <c r="C123" s="18"/>
      <c r="D123" s="18"/>
      <c r="E123" s="20"/>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23"/>
      <c r="BJ123" s="23"/>
      <c r="BK123" s="23"/>
      <c r="BL123" s="23"/>
    </row>
    <row r="124">
      <c r="A124" s="37"/>
      <c r="B124" s="8"/>
      <c r="C124" s="8"/>
      <c r="D124" s="8"/>
      <c r="E124" s="11"/>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16"/>
      <c r="BJ124" s="16"/>
      <c r="BK124" s="16"/>
      <c r="BL124" s="16"/>
    </row>
    <row r="125">
      <c r="A125" s="34"/>
      <c r="B125" s="18"/>
      <c r="C125" s="18"/>
      <c r="D125" s="18"/>
      <c r="E125" s="20"/>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23"/>
      <c r="BJ125" s="23"/>
      <c r="BK125" s="23"/>
      <c r="BL125" s="23"/>
    </row>
    <row r="126">
      <c r="A126" s="37"/>
      <c r="B126" s="8"/>
      <c r="C126" s="8"/>
      <c r="D126" s="8"/>
      <c r="E126" s="11"/>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16"/>
      <c r="BJ126" s="16"/>
      <c r="BK126" s="16"/>
      <c r="BL126" s="16"/>
    </row>
    <row r="127">
      <c r="A127" s="34"/>
      <c r="B127" s="18"/>
      <c r="C127" s="18"/>
      <c r="D127" s="18"/>
      <c r="E127" s="20"/>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23"/>
      <c r="BJ127" s="23"/>
      <c r="BK127" s="23"/>
      <c r="BL127" s="23"/>
    </row>
    <row r="128">
      <c r="A128" s="37"/>
      <c r="B128" s="8"/>
      <c r="C128" s="8"/>
      <c r="D128" s="8"/>
      <c r="E128" s="11"/>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16"/>
      <c r="BJ128" s="16"/>
      <c r="BK128" s="16"/>
      <c r="BL128" s="16"/>
    </row>
    <row r="129">
      <c r="A129" s="34"/>
      <c r="B129" s="18"/>
      <c r="C129" s="18"/>
      <c r="D129" s="18"/>
      <c r="E129" s="20"/>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23"/>
      <c r="BJ129" s="23"/>
      <c r="BK129" s="23"/>
      <c r="BL129" s="23"/>
    </row>
    <row r="130">
      <c r="A130" s="37"/>
      <c r="B130" s="8"/>
      <c r="C130" s="8"/>
      <c r="D130" s="8"/>
      <c r="E130" s="11"/>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16"/>
      <c r="BJ130" s="16"/>
      <c r="BK130" s="16"/>
      <c r="BL130" s="16"/>
    </row>
    <row r="131">
      <c r="A131" s="34"/>
      <c r="B131" s="18"/>
      <c r="C131" s="18"/>
      <c r="D131" s="18"/>
      <c r="E131" s="20"/>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23"/>
      <c r="BJ131" s="23"/>
      <c r="BK131" s="23"/>
      <c r="BL131" s="23"/>
    </row>
    <row r="132">
      <c r="A132" s="37"/>
      <c r="B132" s="8"/>
      <c r="C132" s="8"/>
      <c r="D132" s="8"/>
      <c r="E132" s="11"/>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16"/>
      <c r="BJ132" s="16"/>
      <c r="BK132" s="16"/>
      <c r="BL132" s="16"/>
    </row>
    <row r="133">
      <c r="A133" s="34"/>
      <c r="B133" s="18"/>
      <c r="C133" s="18"/>
      <c r="D133" s="18"/>
      <c r="E133" s="20"/>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23"/>
      <c r="BJ133" s="23"/>
      <c r="BK133" s="23"/>
      <c r="BL133" s="23"/>
    </row>
    <row r="134">
      <c r="A134" s="37"/>
      <c r="B134" s="8"/>
      <c r="C134" s="8"/>
      <c r="D134" s="8"/>
      <c r="E134" s="11"/>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16"/>
      <c r="BJ134" s="16"/>
      <c r="BK134" s="16"/>
      <c r="BL134" s="16"/>
    </row>
    <row r="135">
      <c r="A135" s="34"/>
      <c r="B135" s="18"/>
      <c r="C135" s="18"/>
      <c r="D135" s="18"/>
      <c r="E135" s="20"/>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23"/>
      <c r="BJ135" s="23"/>
      <c r="BK135" s="23"/>
      <c r="BL135" s="23"/>
    </row>
    <row r="136">
      <c r="A136" s="37"/>
      <c r="B136" s="8"/>
      <c r="C136" s="8"/>
      <c r="D136" s="8"/>
      <c r="E136" s="11"/>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16"/>
      <c r="BJ136" s="16"/>
      <c r="BK136" s="16"/>
      <c r="BL136" s="16"/>
    </row>
    <row r="137">
      <c r="A137" s="34"/>
      <c r="B137" s="18"/>
      <c r="C137" s="18"/>
      <c r="D137" s="18"/>
      <c r="E137" s="20"/>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23"/>
      <c r="BJ137" s="23"/>
      <c r="BK137" s="23"/>
      <c r="BL137" s="23"/>
    </row>
    <row r="138">
      <c r="A138" s="37"/>
      <c r="B138" s="8"/>
      <c r="C138" s="8"/>
      <c r="D138" s="8"/>
      <c r="E138" s="11"/>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16"/>
      <c r="BJ138" s="16"/>
      <c r="BK138" s="16"/>
      <c r="BL138" s="16"/>
    </row>
    <row r="139">
      <c r="A139" s="34"/>
      <c r="B139" s="18"/>
      <c r="C139" s="18"/>
      <c r="D139" s="18"/>
      <c r="E139" s="20"/>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23"/>
      <c r="BJ139" s="23"/>
      <c r="BK139" s="23"/>
      <c r="BL139" s="23"/>
    </row>
    <row r="140">
      <c r="A140" s="37"/>
      <c r="B140" s="8"/>
      <c r="C140" s="8"/>
      <c r="D140" s="8"/>
      <c r="E140" s="11"/>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16"/>
      <c r="BJ140" s="16"/>
      <c r="BK140" s="16"/>
      <c r="BL140" s="16"/>
    </row>
    <row r="141">
      <c r="A141" s="34"/>
      <c r="B141" s="18"/>
      <c r="C141" s="18"/>
      <c r="D141" s="18"/>
      <c r="E141" s="20"/>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23"/>
      <c r="BJ141" s="23"/>
      <c r="BK141" s="23"/>
      <c r="BL141" s="23"/>
    </row>
    <row r="142">
      <c r="A142" s="37"/>
      <c r="B142" s="8"/>
      <c r="C142" s="8"/>
      <c r="D142" s="8"/>
      <c r="E142" s="11"/>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16"/>
      <c r="BJ142" s="16"/>
      <c r="BK142" s="16"/>
      <c r="BL142" s="16"/>
    </row>
    <row r="143">
      <c r="A143" s="34"/>
      <c r="B143" s="18"/>
      <c r="C143" s="18"/>
      <c r="D143" s="18"/>
      <c r="E143" s="20"/>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23"/>
      <c r="BJ143" s="23"/>
      <c r="BK143" s="23"/>
      <c r="BL143" s="23"/>
    </row>
    <row r="144">
      <c r="A144" s="37"/>
      <c r="B144" s="8"/>
      <c r="C144" s="8"/>
      <c r="D144" s="8"/>
      <c r="E144" s="11"/>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16"/>
      <c r="BJ144" s="16"/>
      <c r="BK144" s="16"/>
      <c r="BL144" s="16"/>
    </row>
    <row r="145">
      <c r="A145" s="34"/>
      <c r="B145" s="18"/>
      <c r="C145" s="18"/>
      <c r="D145" s="18"/>
      <c r="E145" s="20"/>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23"/>
      <c r="BJ145" s="23"/>
      <c r="BK145" s="23"/>
      <c r="BL145" s="23"/>
    </row>
    <row r="146">
      <c r="A146" s="37"/>
      <c r="B146" s="8"/>
      <c r="C146" s="8"/>
      <c r="D146" s="8"/>
      <c r="E146" s="11"/>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16"/>
      <c r="BJ146" s="16"/>
      <c r="BK146" s="16"/>
      <c r="BL146" s="16"/>
    </row>
    <row r="147">
      <c r="A147" s="34"/>
      <c r="B147" s="18"/>
      <c r="C147" s="18"/>
      <c r="D147" s="18"/>
      <c r="E147" s="20"/>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23"/>
      <c r="BJ147" s="23"/>
      <c r="BK147" s="23"/>
      <c r="BL147" s="23"/>
    </row>
    <row r="148">
      <c r="A148" s="37"/>
      <c r="B148" s="8"/>
      <c r="C148" s="8"/>
      <c r="D148" s="8"/>
      <c r="E148" s="11"/>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16"/>
      <c r="BJ148" s="16"/>
      <c r="BK148" s="16"/>
      <c r="BL148" s="16"/>
    </row>
    <row r="149">
      <c r="A149" s="34"/>
      <c r="B149" s="18"/>
      <c r="C149" s="18"/>
      <c r="D149" s="18"/>
      <c r="E149" s="20"/>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23"/>
      <c r="BJ149" s="23"/>
      <c r="BK149" s="23"/>
      <c r="BL149" s="23"/>
    </row>
    <row r="150">
      <c r="A150" s="37"/>
      <c r="B150" s="8"/>
      <c r="C150" s="8"/>
      <c r="D150" s="8"/>
      <c r="E150" s="11"/>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16"/>
      <c r="BJ150" s="16"/>
      <c r="BK150" s="16"/>
      <c r="BL150" s="16"/>
    </row>
    <row r="151">
      <c r="A151" s="34"/>
      <c r="B151" s="18"/>
      <c r="C151" s="18"/>
      <c r="D151" s="18"/>
      <c r="E151" s="20"/>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23"/>
      <c r="BJ151" s="23"/>
      <c r="BK151" s="23"/>
      <c r="BL151" s="23"/>
    </row>
    <row r="152">
      <c r="A152" s="37"/>
      <c r="B152" s="8"/>
      <c r="C152" s="8"/>
      <c r="D152" s="8"/>
      <c r="E152" s="11"/>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16"/>
      <c r="BJ152" s="16"/>
      <c r="BK152" s="16"/>
      <c r="BL152" s="16"/>
    </row>
    <row r="153">
      <c r="A153" s="34"/>
      <c r="B153" s="18"/>
      <c r="C153" s="18"/>
      <c r="D153" s="18"/>
      <c r="E153" s="20"/>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23"/>
      <c r="BJ153" s="23"/>
      <c r="BK153" s="23"/>
      <c r="BL153" s="23"/>
    </row>
    <row r="154">
      <c r="A154" s="37"/>
      <c r="B154" s="8"/>
      <c r="C154" s="8"/>
      <c r="D154" s="8"/>
      <c r="E154" s="11"/>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16"/>
      <c r="BJ154" s="16"/>
      <c r="BK154" s="16"/>
      <c r="BL154" s="16"/>
    </row>
    <row r="155">
      <c r="A155" s="34"/>
      <c r="B155" s="18"/>
      <c r="C155" s="18"/>
      <c r="D155" s="18"/>
      <c r="E155" s="20"/>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23"/>
      <c r="BJ155" s="23"/>
      <c r="BK155" s="23"/>
      <c r="BL155" s="23"/>
    </row>
    <row r="156">
      <c r="A156" s="37"/>
      <c r="B156" s="8"/>
      <c r="C156" s="8"/>
      <c r="D156" s="8"/>
      <c r="E156" s="11"/>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16"/>
      <c r="BJ156" s="16"/>
      <c r="BK156" s="16"/>
      <c r="BL156" s="16"/>
    </row>
    <row r="157">
      <c r="A157" s="34"/>
      <c r="B157" s="18"/>
      <c r="C157" s="18"/>
      <c r="D157" s="18"/>
      <c r="E157" s="20"/>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23"/>
      <c r="BJ157" s="23"/>
      <c r="BK157" s="23"/>
      <c r="BL157" s="23"/>
    </row>
    <row r="158">
      <c r="A158" s="37"/>
      <c r="B158" s="8"/>
      <c r="C158" s="8"/>
      <c r="D158" s="8"/>
      <c r="E158" s="11"/>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16"/>
      <c r="BJ158" s="16"/>
      <c r="BK158" s="16"/>
      <c r="BL158" s="16"/>
    </row>
    <row r="159">
      <c r="A159" s="34"/>
      <c r="B159" s="18"/>
      <c r="C159" s="18"/>
      <c r="D159" s="18"/>
      <c r="E159" s="20"/>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23"/>
      <c r="BJ159" s="23"/>
      <c r="BK159" s="23"/>
      <c r="BL159" s="23"/>
    </row>
    <row r="160">
      <c r="A160" s="37"/>
      <c r="B160" s="8"/>
      <c r="C160" s="8"/>
      <c r="D160" s="8"/>
      <c r="E160" s="11"/>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16"/>
      <c r="BJ160" s="16"/>
      <c r="BK160" s="16"/>
      <c r="BL160" s="16"/>
    </row>
    <row r="161">
      <c r="A161" s="34"/>
      <c r="B161" s="18"/>
      <c r="C161" s="18"/>
      <c r="D161" s="18"/>
      <c r="E161" s="20"/>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23"/>
      <c r="BJ161" s="23"/>
      <c r="BK161" s="23"/>
      <c r="BL161" s="23"/>
    </row>
    <row r="162">
      <c r="A162" s="37"/>
      <c r="B162" s="8"/>
      <c r="C162" s="8"/>
      <c r="D162" s="8"/>
      <c r="E162" s="11"/>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16"/>
      <c r="BJ162" s="16"/>
      <c r="BK162" s="16"/>
      <c r="BL162" s="16"/>
    </row>
    <row r="163">
      <c r="A163" s="34"/>
      <c r="B163" s="18"/>
      <c r="C163" s="18"/>
      <c r="D163" s="18"/>
      <c r="E163" s="20"/>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23"/>
      <c r="BJ163" s="23"/>
      <c r="BK163" s="23"/>
      <c r="BL163" s="23"/>
    </row>
    <row r="164">
      <c r="A164" s="37"/>
      <c r="B164" s="8"/>
      <c r="C164" s="8"/>
      <c r="D164" s="8"/>
      <c r="E164" s="11"/>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16"/>
      <c r="BJ164" s="16"/>
      <c r="BK164" s="16"/>
      <c r="BL164" s="16"/>
    </row>
    <row r="165">
      <c r="A165" s="34"/>
      <c r="B165" s="18"/>
      <c r="C165" s="18"/>
      <c r="D165" s="18"/>
      <c r="E165" s="20"/>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23"/>
      <c r="BJ165" s="23"/>
      <c r="BK165" s="23"/>
      <c r="BL165" s="23"/>
    </row>
    <row r="166">
      <c r="A166" s="37"/>
      <c r="B166" s="8"/>
      <c r="C166" s="8"/>
      <c r="D166" s="8"/>
      <c r="E166" s="11"/>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16"/>
      <c r="BJ166" s="16"/>
      <c r="BK166" s="16"/>
      <c r="BL166" s="16"/>
    </row>
    <row r="167">
      <c r="A167" s="34"/>
      <c r="B167" s="18"/>
      <c r="C167" s="18"/>
      <c r="D167" s="18"/>
      <c r="E167" s="20"/>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23"/>
      <c r="BJ167" s="23"/>
      <c r="BK167" s="23"/>
      <c r="BL167" s="23"/>
    </row>
    <row r="168">
      <c r="A168" s="37"/>
      <c r="B168" s="8"/>
      <c r="C168" s="8"/>
      <c r="D168" s="8"/>
      <c r="E168" s="11"/>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16"/>
      <c r="BJ168" s="16"/>
      <c r="BK168" s="16"/>
      <c r="BL168" s="16"/>
    </row>
    <row r="169">
      <c r="A169" s="34"/>
      <c r="B169" s="18"/>
      <c r="C169" s="18"/>
      <c r="D169" s="18"/>
      <c r="E169" s="20"/>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23"/>
      <c r="BJ169" s="23"/>
      <c r="BK169" s="23"/>
      <c r="BL169" s="23"/>
    </row>
    <row r="170">
      <c r="A170" s="37"/>
      <c r="B170" s="8"/>
      <c r="C170" s="8"/>
      <c r="D170" s="8"/>
      <c r="E170" s="11"/>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16"/>
      <c r="BJ170" s="16"/>
      <c r="BK170" s="16"/>
      <c r="BL170" s="16"/>
    </row>
    <row r="171">
      <c r="A171" s="34"/>
      <c r="B171" s="18"/>
      <c r="C171" s="18"/>
      <c r="D171" s="18"/>
      <c r="E171" s="20"/>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23"/>
      <c r="BJ171" s="23"/>
      <c r="BK171" s="23"/>
      <c r="BL171" s="23"/>
    </row>
    <row r="172">
      <c r="A172" s="37"/>
      <c r="B172" s="8"/>
      <c r="C172" s="8"/>
      <c r="D172" s="8"/>
      <c r="E172" s="11"/>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16"/>
      <c r="BJ172" s="16"/>
      <c r="BK172" s="16"/>
      <c r="BL172" s="16"/>
    </row>
    <row r="173">
      <c r="A173" s="34"/>
      <c r="B173" s="18"/>
      <c r="C173" s="18"/>
      <c r="D173" s="18"/>
      <c r="E173" s="20"/>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23"/>
      <c r="BJ173" s="23"/>
      <c r="BK173" s="23"/>
      <c r="BL173" s="23"/>
    </row>
    <row r="174">
      <c r="A174" s="37"/>
      <c r="B174" s="8"/>
      <c r="C174" s="8"/>
      <c r="D174" s="8"/>
      <c r="E174" s="11"/>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16"/>
      <c r="BJ174" s="16"/>
      <c r="BK174" s="16"/>
      <c r="BL174" s="16"/>
    </row>
    <row r="175">
      <c r="A175" s="34"/>
      <c r="B175" s="18"/>
      <c r="C175" s="18"/>
      <c r="D175" s="18"/>
      <c r="E175" s="20"/>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23"/>
      <c r="BJ175" s="23"/>
      <c r="BK175" s="23"/>
      <c r="BL175" s="23"/>
    </row>
    <row r="176">
      <c r="A176" s="37"/>
      <c r="B176" s="8"/>
      <c r="C176" s="8"/>
      <c r="D176" s="8"/>
      <c r="E176" s="11"/>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16"/>
      <c r="BJ176" s="16"/>
      <c r="BK176" s="16"/>
      <c r="BL176" s="16"/>
    </row>
    <row r="177">
      <c r="A177" s="34"/>
      <c r="B177" s="18"/>
      <c r="C177" s="18"/>
      <c r="D177" s="18"/>
      <c r="E177" s="20"/>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23"/>
      <c r="BJ177" s="23"/>
      <c r="BK177" s="23"/>
      <c r="BL177" s="23"/>
    </row>
    <row r="178">
      <c r="A178" s="37"/>
      <c r="B178" s="8"/>
      <c r="C178" s="8"/>
      <c r="D178" s="8"/>
      <c r="E178" s="11"/>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16"/>
      <c r="BJ178" s="16"/>
      <c r="BK178" s="16"/>
      <c r="BL178" s="16"/>
    </row>
    <row r="179">
      <c r="A179" s="34"/>
      <c r="B179" s="18"/>
      <c r="C179" s="18"/>
      <c r="D179" s="18"/>
      <c r="E179" s="20"/>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23"/>
      <c r="BJ179" s="23"/>
      <c r="BK179" s="23"/>
      <c r="BL179" s="23"/>
    </row>
    <row r="180">
      <c r="A180" s="37"/>
      <c r="B180" s="8"/>
      <c r="C180" s="8"/>
      <c r="D180" s="8"/>
      <c r="E180" s="11"/>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16"/>
      <c r="BJ180" s="16"/>
      <c r="BK180" s="16"/>
      <c r="BL180" s="16"/>
    </row>
    <row r="181">
      <c r="A181" s="34"/>
      <c r="B181" s="18"/>
      <c r="C181" s="18"/>
      <c r="D181" s="18"/>
      <c r="E181" s="20"/>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23"/>
      <c r="BJ181" s="23"/>
      <c r="BK181" s="23"/>
      <c r="BL181" s="23"/>
    </row>
    <row r="182">
      <c r="A182" s="37"/>
      <c r="B182" s="8"/>
      <c r="C182" s="8"/>
      <c r="D182" s="8"/>
      <c r="E182" s="11"/>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16"/>
      <c r="BJ182" s="16"/>
      <c r="BK182" s="16"/>
      <c r="BL182" s="16"/>
    </row>
    <row r="183">
      <c r="A183" s="34"/>
      <c r="B183" s="18"/>
      <c r="C183" s="18"/>
      <c r="D183" s="18"/>
      <c r="E183" s="20"/>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23"/>
      <c r="BJ183" s="23"/>
      <c r="BK183" s="23"/>
      <c r="BL183" s="23"/>
    </row>
    <row r="184">
      <c r="A184" s="37"/>
      <c r="B184" s="8"/>
      <c r="C184" s="8"/>
      <c r="D184" s="8"/>
      <c r="E184" s="11"/>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16"/>
      <c r="BJ184" s="16"/>
      <c r="BK184" s="16"/>
      <c r="BL184" s="16"/>
    </row>
    <row r="185">
      <c r="A185" s="34"/>
      <c r="B185" s="18"/>
      <c r="C185" s="18"/>
      <c r="D185" s="18"/>
      <c r="E185" s="20"/>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23"/>
      <c r="BJ185" s="23"/>
      <c r="BK185" s="23"/>
      <c r="BL185" s="23"/>
    </row>
    <row r="186">
      <c r="A186" s="37"/>
      <c r="B186" s="8"/>
      <c r="C186" s="8"/>
      <c r="D186" s="8"/>
      <c r="E186" s="11"/>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16"/>
      <c r="BJ186" s="16"/>
      <c r="BK186" s="16"/>
      <c r="BL186" s="16"/>
    </row>
    <row r="187">
      <c r="A187" s="34"/>
      <c r="B187" s="18"/>
      <c r="C187" s="18"/>
      <c r="D187" s="18"/>
      <c r="E187" s="20"/>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23"/>
      <c r="BJ187" s="23"/>
      <c r="BK187" s="23"/>
      <c r="BL187" s="23"/>
    </row>
    <row r="188">
      <c r="A188" s="37"/>
      <c r="B188" s="8"/>
      <c r="C188" s="8"/>
      <c r="D188" s="8"/>
      <c r="E188" s="11"/>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16"/>
      <c r="BJ188" s="16"/>
      <c r="BK188" s="16"/>
      <c r="BL188" s="16"/>
    </row>
    <row r="189">
      <c r="A189" s="34"/>
      <c r="B189" s="18"/>
      <c r="C189" s="18"/>
      <c r="D189" s="18"/>
      <c r="E189" s="20"/>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23"/>
      <c r="BJ189" s="23"/>
      <c r="BK189" s="23"/>
      <c r="BL189" s="23"/>
    </row>
    <row r="190">
      <c r="A190" s="37"/>
      <c r="B190" s="8"/>
      <c r="C190" s="8"/>
      <c r="D190" s="8"/>
      <c r="E190" s="11"/>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16"/>
      <c r="BJ190" s="16"/>
      <c r="BK190" s="16"/>
      <c r="BL190" s="16"/>
    </row>
    <row r="191">
      <c r="A191" s="34"/>
      <c r="B191" s="18"/>
      <c r="C191" s="18"/>
      <c r="D191" s="18"/>
      <c r="E191" s="20"/>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23"/>
      <c r="BJ191" s="23"/>
      <c r="BK191" s="23"/>
      <c r="BL191" s="23"/>
    </row>
    <row r="192">
      <c r="A192" s="37"/>
      <c r="B192" s="8"/>
      <c r="C192" s="8"/>
      <c r="D192" s="8"/>
      <c r="E192" s="11"/>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16"/>
      <c r="BJ192" s="16"/>
      <c r="BK192" s="16"/>
      <c r="BL192" s="16"/>
    </row>
    <row r="193">
      <c r="A193" s="34"/>
      <c r="B193" s="18"/>
      <c r="C193" s="18"/>
      <c r="D193" s="18"/>
      <c r="E193" s="20"/>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23"/>
      <c r="BJ193" s="23"/>
      <c r="BK193" s="23"/>
      <c r="BL193" s="23"/>
    </row>
    <row r="194">
      <c r="A194" s="37"/>
      <c r="B194" s="8"/>
      <c r="C194" s="8"/>
      <c r="D194" s="8"/>
      <c r="E194" s="11"/>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16"/>
      <c r="BJ194" s="16"/>
      <c r="BK194" s="16"/>
      <c r="BL194" s="16"/>
    </row>
    <row r="195">
      <c r="A195" s="34"/>
      <c r="B195" s="18"/>
      <c r="C195" s="18"/>
      <c r="D195" s="18"/>
      <c r="E195" s="20"/>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23"/>
      <c r="BJ195" s="23"/>
      <c r="BK195" s="23"/>
      <c r="BL195" s="23"/>
    </row>
    <row r="196">
      <c r="A196" s="37"/>
      <c r="B196" s="8"/>
      <c r="C196" s="8"/>
      <c r="D196" s="8"/>
      <c r="E196" s="11"/>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16"/>
      <c r="BJ196" s="16"/>
      <c r="BK196" s="16"/>
      <c r="BL196" s="16"/>
    </row>
    <row r="197">
      <c r="A197" s="34"/>
      <c r="B197" s="18"/>
      <c r="C197" s="18"/>
      <c r="D197" s="18"/>
      <c r="E197" s="20"/>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23"/>
      <c r="BJ197" s="23"/>
      <c r="BK197" s="23"/>
      <c r="BL197" s="23"/>
    </row>
    <row r="198">
      <c r="A198" s="37"/>
      <c r="B198" s="8"/>
      <c r="C198" s="8"/>
      <c r="D198" s="8"/>
      <c r="E198" s="11"/>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16"/>
      <c r="BJ198" s="16"/>
      <c r="BK198" s="16"/>
      <c r="BL198" s="16"/>
    </row>
    <row r="199">
      <c r="A199" s="34"/>
      <c r="B199" s="18"/>
      <c r="C199" s="18"/>
      <c r="D199" s="18"/>
      <c r="E199" s="20"/>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23"/>
      <c r="BJ199" s="23"/>
      <c r="BK199" s="23"/>
      <c r="BL199" s="23"/>
    </row>
    <row r="200">
      <c r="A200" s="37"/>
      <c r="B200" s="8"/>
      <c r="C200" s="8"/>
      <c r="D200" s="8"/>
      <c r="E200" s="11"/>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16"/>
      <c r="BJ200" s="16"/>
      <c r="BK200" s="16"/>
      <c r="BL200" s="16"/>
    </row>
    <row r="201">
      <c r="A201" s="34"/>
      <c r="B201" s="18"/>
      <c r="C201" s="18"/>
      <c r="D201" s="18"/>
      <c r="E201" s="20"/>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23"/>
      <c r="BJ201" s="23"/>
      <c r="BK201" s="23"/>
      <c r="BL201" s="23"/>
    </row>
    <row r="202">
      <c r="A202" s="37"/>
      <c r="B202" s="8"/>
      <c r="C202" s="8"/>
      <c r="D202" s="8"/>
      <c r="E202" s="11"/>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16"/>
      <c r="BJ202" s="16"/>
      <c r="BK202" s="16"/>
      <c r="BL202" s="16"/>
    </row>
    <row r="203">
      <c r="A203" s="34"/>
      <c r="B203" s="18"/>
      <c r="C203" s="18"/>
      <c r="D203" s="18"/>
      <c r="E203" s="20"/>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23"/>
      <c r="BJ203" s="23"/>
      <c r="BK203" s="23"/>
      <c r="BL203" s="23"/>
    </row>
    <row r="204">
      <c r="A204" s="37"/>
      <c r="B204" s="8"/>
      <c r="C204" s="8"/>
      <c r="D204" s="8"/>
      <c r="E204" s="11"/>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16"/>
      <c r="BJ204" s="16"/>
      <c r="BK204" s="16"/>
      <c r="BL204" s="16"/>
    </row>
    <row r="205">
      <c r="A205" s="34"/>
      <c r="B205" s="18"/>
      <c r="C205" s="18"/>
      <c r="D205" s="18"/>
      <c r="E205" s="20"/>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23"/>
      <c r="BJ205" s="23"/>
      <c r="BK205" s="23"/>
      <c r="BL205" s="23"/>
    </row>
    <row r="206">
      <c r="A206" s="37"/>
      <c r="B206" s="8"/>
      <c r="C206" s="8"/>
      <c r="D206" s="8"/>
      <c r="E206" s="11"/>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16"/>
      <c r="BJ206" s="16"/>
      <c r="BK206" s="16"/>
      <c r="BL206" s="16"/>
    </row>
    <row r="207">
      <c r="A207" s="34"/>
      <c r="B207" s="18"/>
      <c r="C207" s="18"/>
      <c r="D207" s="18"/>
      <c r="E207" s="20"/>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23"/>
      <c r="BJ207" s="23"/>
      <c r="BK207" s="23"/>
      <c r="BL207" s="23"/>
    </row>
    <row r="208">
      <c r="A208" s="37"/>
      <c r="B208" s="8"/>
      <c r="C208" s="8"/>
      <c r="D208" s="8"/>
      <c r="E208" s="11"/>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16"/>
      <c r="BJ208" s="16"/>
      <c r="BK208" s="16"/>
      <c r="BL208" s="16"/>
    </row>
    <row r="209">
      <c r="A209" s="34"/>
      <c r="B209" s="18"/>
      <c r="C209" s="18"/>
      <c r="D209" s="18"/>
      <c r="E209" s="20"/>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23"/>
      <c r="BJ209" s="23"/>
      <c r="BK209" s="23"/>
      <c r="BL209" s="23"/>
    </row>
    <row r="210">
      <c r="A210" s="37"/>
      <c r="B210" s="8"/>
      <c r="C210" s="8"/>
      <c r="D210" s="8"/>
      <c r="E210" s="11"/>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16"/>
      <c r="BJ210" s="16"/>
      <c r="BK210" s="16"/>
      <c r="BL210" s="16"/>
    </row>
    <row r="211">
      <c r="A211" s="34"/>
      <c r="B211" s="18"/>
      <c r="C211" s="18"/>
      <c r="D211" s="18"/>
      <c r="E211" s="20"/>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23"/>
      <c r="BJ211" s="23"/>
      <c r="BK211" s="23"/>
      <c r="BL211" s="23"/>
    </row>
    <row r="212">
      <c r="A212" s="37"/>
      <c r="B212" s="8"/>
      <c r="C212" s="8"/>
      <c r="D212" s="8"/>
      <c r="E212" s="11"/>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16"/>
      <c r="BJ212" s="16"/>
      <c r="BK212" s="16"/>
      <c r="BL212" s="16"/>
    </row>
    <row r="213">
      <c r="A213" s="34"/>
      <c r="B213" s="18"/>
      <c r="C213" s="18"/>
      <c r="D213" s="18"/>
      <c r="E213" s="20"/>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23"/>
      <c r="BJ213" s="23"/>
      <c r="BK213" s="23"/>
      <c r="BL213" s="23"/>
    </row>
    <row r="214">
      <c r="A214" s="37"/>
      <c r="B214" s="8"/>
      <c r="C214" s="8"/>
      <c r="D214" s="8"/>
      <c r="E214" s="11"/>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16"/>
      <c r="BJ214" s="16"/>
      <c r="BK214" s="16"/>
      <c r="BL214" s="16"/>
    </row>
    <row r="215">
      <c r="A215" s="34"/>
      <c r="B215" s="18"/>
      <c r="C215" s="18"/>
      <c r="D215" s="18"/>
      <c r="E215" s="20"/>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23"/>
      <c r="BJ215" s="23"/>
      <c r="BK215" s="23"/>
      <c r="BL215" s="23"/>
    </row>
    <row r="216">
      <c r="A216" s="37"/>
      <c r="B216" s="8"/>
      <c r="C216" s="8"/>
      <c r="D216" s="8"/>
      <c r="E216" s="11"/>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16"/>
      <c r="BJ216" s="16"/>
      <c r="BK216" s="16"/>
      <c r="BL216" s="16"/>
    </row>
    <row r="217">
      <c r="A217" s="34"/>
      <c r="B217" s="18"/>
      <c r="C217" s="18"/>
      <c r="D217" s="18"/>
      <c r="E217" s="20"/>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23"/>
      <c r="BJ217" s="23"/>
      <c r="BK217" s="23"/>
      <c r="BL217" s="23"/>
    </row>
    <row r="218">
      <c r="A218" s="37"/>
      <c r="B218" s="8"/>
      <c r="C218" s="8"/>
      <c r="D218" s="8"/>
      <c r="E218" s="11"/>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16"/>
      <c r="BJ218" s="16"/>
      <c r="BK218" s="16"/>
      <c r="BL218" s="16"/>
    </row>
    <row r="219">
      <c r="A219" s="34"/>
      <c r="B219" s="18"/>
      <c r="C219" s="18"/>
      <c r="D219" s="18"/>
      <c r="E219" s="20"/>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23"/>
      <c r="BJ219" s="23"/>
      <c r="BK219" s="23"/>
      <c r="BL219" s="23"/>
    </row>
    <row r="220">
      <c r="A220" s="37"/>
      <c r="B220" s="8"/>
      <c r="C220" s="8"/>
      <c r="D220" s="8"/>
      <c r="E220" s="11"/>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16"/>
      <c r="BJ220" s="16"/>
      <c r="BK220" s="16"/>
      <c r="BL220" s="16"/>
    </row>
    <row r="221">
      <c r="A221" s="34"/>
      <c r="B221" s="18"/>
      <c r="C221" s="18"/>
      <c r="D221" s="18"/>
      <c r="E221" s="20"/>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23"/>
      <c r="BJ221" s="23"/>
      <c r="BK221" s="23"/>
      <c r="BL221" s="23"/>
    </row>
    <row r="222">
      <c r="A222" s="37"/>
      <c r="B222" s="8"/>
      <c r="C222" s="8"/>
      <c r="D222" s="8"/>
      <c r="E222" s="11"/>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16"/>
      <c r="BJ222" s="16"/>
      <c r="BK222" s="16"/>
      <c r="BL222" s="16"/>
    </row>
    <row r="223">
      <c r="A223" s="34"/>
      <c r="B223" s="18"/>
      <c r="C223" s="18"/>
      <c r="D223" s="18"/>
      <c r="E223" s="20"/>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23"/>
      <c r="BJ223" s="23"/>
      <c r="BK223" s="23"/>
      <c r="BL223" s="23"/>
    </row>
    <row r="224">
      <c r="A224" s="37"/>
      <c r="B224" s="8"/>
      <c r="C224" s="8"/>
      <c r="D224" s="8"/>
      <c r="E224" s="11"/>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16"/>
      <c r="BJ224" s="16"/>
      <c r="BK224" s="16"/>
      <c r="BL224" s="16"/>
    </row>
    <row r="225">
      <c r="A225" s="34"/>
      <c r="B225" s="18"/>
      <c r="C225" s="18"/>
      <c r="D225" s="18"/>
      <c r="E225" s="20"/>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23"/>
      <c r="BJ225" s="23"/>
      <c r="BK225" s="23"/>
      <c r="BL225" s="23"/>
    </row>
    <row r="226">
      <c r="A226" s="37"/>
      <c r="B226" s="8"/>
      <c r="C226" s="8"/>
      <c r="D226" s="8"/>
      <c r="E226" s="11"/>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16"/>
      <c r="BJ226" s="16"/>
      <c r="BK226" s="16"/>
      <c r="BL226" s="16"/>
    </row>
    <row r="227">
      <c r="A227" s="34"/>
      <c r="B227" s="18"/>
      <c r="C227" s="18"/>
      <c r="D227" s="18"/>
      <c r="E227" s="20"/>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23"/>
      <c r="BJ227" s="23"/>
      <c r="BK227" s="23"/>
      <c r="BL227" s="23"/>
    </row>
    <row r="228">
      <c r="A228" s="37"/>
      <c r="B228" s="8"/>
      <c r="C228" s="8"/>
      <c r="D228" s="8"/>
      <c r="E228" s="11"/>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16"/>
      <c r="BJ228" s="16"/>
      <c r="BK228" s="16"/>
      <c r="BL228" s="16"/>
    </row>
    <row r="229">
      <c r="A229" s="34"/>
      <c r="B229" s="18"/>
      <c r="C229" s="18"/>
      <c r="D229" s="18"/>
      <c r="E229" s="20"/>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23"/>
      <c r="BJ229" s="23"/>
      <c r="BK229" s="23"/>
      <c r="BL229" s="23"/>
    </row>
    <row r="230">
      <c r="A230" s="37"/>
      <c r="B230" s="8"/>
      <c r="C230" s="8"/>
      <c r="D230" s="8"/>
      <c r="E230" s="11"/>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16"/>
      <c r="BJ230" s="16"/>
      <c r="BK230" s="16"/>
      <c r="BL230" s="16"/>
    </row>
    <row r="231">
      <c r="A231" s="34"/>
      <c r="B231" s="18"/>
      <c r="C231" s="18"/>
      <c r="D231" s="18"/>
      <c r="E231" s="20"/>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23"/>
      <c r="BJ231" s="23"/>
      <c r="BK231" s="23"/>
      <c r="BL231" s="23"/>
    </row>
    <row r="232">
      <c r="A232" s="37"/>
      <c r="B232" s="8"/>
      <c r="C232" s="8"/>
      <c r="D232" s="8"/>
      <c r="E232" s="11"/>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16"/>
      <c r="BJ232" s="16"/>
      <c r="BK232" s="16"/>
      <c r="BL232" s="16"/>
    </row>
    <row r="233">
      <c r="A233" s="34"/>
      <c r="B233" s="18"/>
      <c r="C233" s="18"/>
      <c r="D233" s="18"/>
      <c r="E233" s="20"/>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23"/>
      <c r="BJ233" s="23"/>
      <c r="BK233" s="23"/>
      <c r="BL233" s="23"/>
    </row>
    <row r="234">
      <c r="A234" s="37"/>
      <c r="B234" s="8"/>
      <c r="C234" s="8"/>
      <c r="D234" s="8"/>
      <c r="E234" s="11"/>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16"/>
      <c r="BJ234" s="16"/>
      <c r="BK234" s="16"/>
      <c r="BL234" s="16"/>
    </row>
    <row r="235">
      <c r="A235" s="34"/>
      <c r="B235" s="18"/>
      <c r="C235" s="18"/>
      <c r="D235" s="18"/>
      <c r="E235" s="20"/>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23"/>
      <c r="BJ235" s="23"/>
      <c r="BK235" s="23"/>
      <c r="BL235" s="23"/>
    </row>
    <row r="236">
      <c r="A236" s="37"/>
      <c r="B236" s="8"/>
      <c r="C236" s="8"/>
      <c r="D236" s="8"/>
      <c r="E236" s="11"/>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16"/>
      <c r="BJ236" s="16"/>
      <c r="BK236" s="16"/>
      <c r="BL236" s="16"/>
    </row>
    <row r="237">
      <c r="A237" s="34"/>
      <c r="B237" s="18"/>
      <c r="C237" s="18"/>
      <c r="D237" s="18"/>
      <c r="E237" s="20"/>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23"/>
      <c r="BJ237" s="23"/>
      <c r="BK237" s="23"/>
      <c r="BL237" s="23"/>
    </row>
    <row r="238">
      <c r="A238" s="37"/>
      <c r="B238" s="8"/>
      <c r="C238" s="8"/>
      <c r="D238" s="8"/>
      <c r="E238" s="11"/>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16"/>
      <c r="BJ238" s="16"/>
      <c r="BK238" s="16"/>
      <c r="BL238" s="16"/>
    </row>
    <row r="239">
      <c r="A239" s="34"/>
      <c r="B239" s="18"/>
      <c r="C239" s="18"/>
      <c r="D239" s="18"/>
      <c r="E239" s="20"/>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23"/>
      <c r="BJ239" s="23"/>
      <c r="BK239" s="23"/>
      <c r="BL239" s="23"/>
    </row>
    <row r="240">
      <c r="A240" s="37"/>
      <c r="B240" s="8"/>
      <c r="C240" s="8"/>
      <c r="D240" s="8"/>
      <c r="E240" s="11"/>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16"/>
      <c r="BJ240" s="16"/>
      <c r="BK240" s="16"/>
      <c r="BL240" s="16"/>
    </row>
    <row r="241">
      <c r="A241" s="34"/>
      <c r="B241" s="18"/>
      <c r="C241" s="18"/>
      <c r="D241" s="18"/>
      <c r="E241" s="20"/>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23"/>
      <c r="BJ241" s="23"/>
      <c r="BK241" s="23"/>
      <c r="BL241" s="23"/>
    </row>
    <row r="242">
      <c r="A242" s="37"/>
      <c r="B242" s="8"/>
      <c r="C242" s="8"/>
      <c r="D242" s="8"/>
      <c r="E242" s="11"/>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16"/>
      <c r="BJ242" s="16"/>
      <c r="BK242" s="16"/>
      <c r="BL242" s="16"/>
    </row>
    <row r="243">
      <c r="A243" s="34"/>
      <c r="B243" s="18"/>
      <c r="C243" s="18"/>
      <c r="D243" s="18"/>
      <c r="E243" s="20"/>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23"/>
      <c r="BJ243" s="23"/>
      <c r="BK243" s="23"/>
      <c r="BL243" s="23"/>
    </row>
    <row r="244">
      <c r="A244" s="37"/>
      <c r="B244" s="8"/>
      <c r="C244" s="8"/>
      <c r="D244" s="8"/>
      <c r="E244" s="11"/>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16"/>
      <c r="BJ244" s="16"/>
      <c r="BK244" s="16"/>
      <c r="BL244" s="16"/>
    </row>
    <row r="245">
      <c r="A245" s="34"/>
      <c r="B245" s="18"/>
      <c r="C245" s="18"/>
      <c r="D245" s="18"/>
      <c r="E245" s="20"/>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23"/>
      <c r="BJ245" s="23"/>
      <c r="BK245" s="23"/>
      <c r="BL245" s="23"/>
    </row>
    <row r="246">
      <c r="A246" s="37"/>
      <c r="B246" s="8"/>
      <c r="C246" s="8"/>
      <c r="D246" s="8"/>
      <c r="E246" s="11"/>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16"/>
      <c r="BJ246" s="16"/>
      <c r="BK246" s="16"/>
      <c r="BL246" s="16"/>
    </row>
    <row r="247">
      <c r="A247" s="34"/>
      <c r="B247" s="18"/>
      <c r="C247" s="18"/>
      <c r="D247" s="18"/>
      <c r="E247" s="20"/>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23"/>
      <c r="BJ247" s="23"/>
      <c r="BK247" s="23"/>
      <c r="BL247" s="23"/>
    </row>
    <row r="248">
      <c r="A248" s="37"/>
      <c r="B248" s="8"/>
      <c r="C248" s="8"/>
      <c r="D248" s="8"/>
      <c r="E248" s="11"/>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16"/>
      <c r="BJ248" s="16"/>
      <c r="BK248" s="16"/>
      <c r="BL248" s="16"/>
    </row>
    <row r="249">
      <c r="A249" s="34"/>
      <c r="B249" s="18"/>
      <c r="C249" s="18"/>
      <c r="D249" s="18"/>
      <c r="E249" s="20"/>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23"/>
      <c r="BJ249" s="23"/>
      <c r="BK249" s="23"/>
      <c r="BL249" s="23"/>
    </row>
    <row r="250">
      <c r="A250" s="37"/>
      <c r="B250" s="8"/>
      <c r="C250" s="8"/>
      <c r="D250" s="8"/>
      <c r="E250" s="11"/>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16"/>
      <c r="BJ250" s="16"/>
      <c r="BK250" s="16"/>
      <c r="BL250" s="16"/>
    </row>
    <row r="251">
      <c r="A251" s="34"/>
      <c r="B251" s="18"/>
      <c r="C251" s="18"/>
      <c r="D251" s="18"/>
      <c r="E251" s="20"/>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23"/>
      <c r="BJ251" s="23"/>
      <c r="BK251" s="23"/>
      <c r="BL251" s="23"/>
    </row>
    <row r="252">
      <c r="A252" s="37"/>
      <c r="B252" s="8"/>
      <c r="C252" s="8"/>
      <c r="D252" s="8"/>
      <c r="E252" s="11"/>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16"/>
      <c r="BJ252" s="16"/>
      <c r="BK252" s="16"/>
      <c r="BL252" s="16"/>
    </row>
    <row r="253">
      <c r="A253" s="34"/>
      <c r="B253" s="18"/>
      <c r="C253" s="18"/>
      <c r="D253" s="18"/>
      <c r="E253" s="20"/>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23"/>
      <c r="BJ253" s="23"/>
      <c r="BK253" s="23"/>
      <c r="BL253" s="23"/>
    </row>
    <row r="254">
      <c r="A254" s="37"/>
      <c r="B254" s="8"/>
      <c r="C254" s="8"/>
      <c r="D254" s="8"/>
      <c r="E254" s="11"/>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16"/>
      <c r="BJ254" s="16"/>
      <c r="BK254" s="16"/>
      <c r="BL254" s="16"/>
    </row>
    <row r="255">
      <c r="A255" s="34"/>
      <c r="B255" s="18"/>
      <c r="C255" s="18"/>
      <c r="D255" s="18"/>
      <c r="E255" s="20"/>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23"/>
      <c r="BJ255" s="23"/>
      <c r="BK255" s="23"/>
      <c r="BL255" s="23"/>
    </row>
    <row r="256">
      <c r="A256" s="37"/>
      <c r="B256" s="8"/>
      <c r="C256" s="8"/>
      <c r="D256" s="8"/>
      <c r="E256" s="11"/>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16"/>
      <c r="BJ256" s="16"/>
      <c r="BK256" s="16"/>
      <c r="BL256" s="16"/>
    </row>
    <row r="257">
      <c r="A257" s="34"/>
      <c r="B257" s="18"/>
      <c r="C257" s="18"/>
      <c r="D257" s="18"/>
      <c r="E257" s="20"/>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23"/>
      <c r="BJ257" s="23"/>
      <c r="BK257" s="23"/>
      <c r="BL257" s="23"/>
    </row>
    <row r="258">
      <c r="A258" s="37"/>
      <c r="B258" s="8"/>
      <c r="C258" s="8"/>
      <c r="D258" s="8"/>
      <c r="E258" s="11"/>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16"/>
      <c r="BJ258" s="16"/>
      <c r="BK258" s="16"/>
      <c r="BL258" s="16"/>
    </row>
    <row r="259">
      <c r="A259" s="34"/>
      <c r="B259" s="18"/>
      <c r="C259" s="18"/>
      <c r="D259" s="18"/>
      <c r="E259" s="20"/>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23"/>
      <c r="BJ259" s="23"/>
      <c r="BK259" s="23"/>
      <c r="BL259" s="23"/>
    </row>
    <row r="260">
      <c r="A260" s="37"/>
      <c r="B260" s="8"/>
      <c r="C260" s="8"/>
      <c r="D260" s="8"/>
      <c r="E260" s="11"/>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16"/>
      <c r="BJ260" s="16"/>
      <c r="BK260" s="16"/>
      <c r="BL260" s="16"/>
    </row>
    <row r="261">
      <c r="A261" s="34"/>
      <c r="B261" s="18"/>
      <c r="C261" s="18"/>
      <c r="D261" s="18"/>
      <c r="E261" s="20"/>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23"/>
      <c r="BJ261" s="23"/>
      <c r="BK261" s="23"/>
      <c r="BL261" s="23"/>
    </row>
    <row r="262">
      <c r="A262" s="37"/>
      <c r="B262" s="8"/>
      <c r="C262" s="8"/>
      <c r="D262" s="8"/>
      <c r="E262" s="11"/>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16"/>
      <c r="BJ262" s="16"/>
      <c r="BK262" s="16"/>
      <c r="BL262" s="16"/>
    </row>
    <row r="263">
      <c r="A263" s="34"/>
      <c r="B263" s="18"/>
      <c r="C263" s="18"/>
      <c r="D263" s="18"/>
      <c r="E263" s="20"/>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23"/>
      <c r="BJ263" s="23"/>
      <c r="BK263" s="23"/>
      <c r="BL263" s="23"/>
    </row>
    <row r="264">
      <c r="A264" s="37"/>
      <c r="B264" s="8"/>
      <c r="C264" s="8"/>
      <c r="D264" s="8"/>
      <c r="E264" s="11"/>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16"/>
      <c r="BJ264" s="16"/>
      <c r="BK264" s="16"/>
      <c r="BL264" s="16"/>
    </row>
    <row r="265">
      <c r="A265" s="34"/>
      <c r="B265" s="18"/>
      <c r="C265" s="18"/>
      <c r="D265" s="18"/>
      <c r="E265" s="20"/>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23"/>
      <c r="BJ265" s="23"/>
      <c r="BK265" s="23"/>
      <c r="BL265" s="23"/>
    </row>
    <row r="266">
      <c r="A266" s="37"/>
      <c r="B266" s="8"/>
      <c r="C266" s="8"/>
      <c r="D266" s="8"/>
      <c r="E266" s="11"/>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16"/>
      <c r="BJ266" s="16"/>
      <c r="BK266" s="16"/>
      <c r="BL266" s="16"/>
    </row>
    <row r="267">
      <c r="A267" s="34"/>
      <c r="B267" s="18"/>
      <c r="C267" s="18"/>
      <c r="D267" s="18"/>
      <c r="E267" s="20"/>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23"/>
      <c r="BJ267" s="23"/>
      <c r="BK267" s="23"/>
      <c r="BL267" s="23"/>
    </row>
    <row r="268">
      <c r="A268" s="37"/>
      <c r="B268" s="8"/>
      <c r="C268" s="8"/>
      <c r="D268" s="8"/>
      <c r="E268" s="11"/>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16"/>
      <c r="BJ268" s="16"/>
      <c r="BK268" s="16"/>
      <c r="BL268" s="16"/>
    </row>
    <row r="269">
      <c r="A269" s="34"/>
      <c r="B269" s="18"/>
      <c r="C269" s="18"/>
      <c r="D269" s="18"/>
      <c r="E269" s="20"/>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23"/>
      <c r="BJ269" s="23"/>
      <c r="BK269" s="23"/>
      <c r="BL269" s="23"/>
    </row>
    <row r="270">
      <c r="A270" s="37"/>
      <c r="B270" s="8"/>
      <c r="C270" s="8"/>
      <c r="D270" s="8"/>
      <c r="E270" s="11"/>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16"/>
      <c r="BJ270" s="16"/>
      <c r="BK270" s="16"/>
      <c r="BL270" s="16"/>
    </row>
    <row r="271">
      <c r="A271" s="34"/>
      <c r="B271" s="18"/>
      <c r="C271" s="18"/>
      <c r="D271" s="18"/>
      <c r="E271" s="20"/>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23"/>
      <c r="BJ271" s="23"/>
      <c r="BK271" s="23"/>
      <c r="BL271" s="23"/>
    </row>
    <row r="272">
      <c r="A272" s="37"/>
      <c r="B272" s="8"/>
      <c r="C272" s="8"/>
      <c r="D272" s="8"/>
      <c r="E272" s="11"/>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16"/>
      <c r="BJ272" s="16"/>
      <c r="BK272" s="16"/>
      <c r="BL272" s="16"/>
    </row>
    <row r="273">
      <c r="A273" s="34"/>
      <c r="B273" s="18"/>
      <c r="C273" s="18"/>
      <c r="D273" s="18"/>
      <c r="E273" s="20"/>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23"/>
      <c r="BJ273" s="23"/>
      <c r="BK273" s="23"/>
      <c r="BL273" s="23"/>
    </row>
    <row r="274">
      <c r="A274" s="37"/>
      <c r="B274" s="8"/>
      <c r="C274" s="8"/>
      <c r="D274" s="8"/>
      <c r="E274" s="11"/>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16"/>
      <c r="BJ274" s="16"/>
      <c r="BK274" s="16"/>
      <c r="BL274" s="16"/>
    </row>
    <row r="275">
      <c r="A275" s="34"/>
      <c r="B275" s="18"/>
      <c r="C275" s="18"/>
      <c r="D275" s="18"/>
      <c r="E275" s="20"/>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23"/>
      <c r="BJ275" s="23"/>
      <c r="BK275" s="23"/>
      <c r="BL275" s="23"/>
    </row>
    <row r="276">
      <c r="A276" s="37"/>
      <c r="B276" s="8"/>
      <c r="C276" s="8"/>
      <c r="D276" s="8"/>
      <c r="E276" s="11"/>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16"/>
      <c r="BJ276" s="16"/>
      <c r="BK276" s="16"/>
      <c r="BL276" s="16"/>
    </row>
    <row r="277">
      <c r="A277" s="34"/>
      <c r="B277" s="18"/>
      <c r="C277" s="18"/>
      <c r="D277" s="18"/>
      <c r="E277" s="20"/>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23"/>
      <c r="BJ277" s="23"/>
      <c r="BK277" s="23"/>
      <c r="BL277" s="23"/>
    </row>
    <row r="278">
      <c r="A278" s="37"/>
      <c r="B278" s="8"/>
      <c r="C278" s="8"/>
      <c r="D278" s="8"/>
      <c r="E278" s="11"/>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16"/>
      <c r="BJ278" s="16"/>
      <c r="BK278" s="16"/>
      <c r="BL278" s="16"/>
    </row>
    <row r="279">
      <c r="A279" s="34"/>
      <c r="B279" s="18"/>
      <c r="C279" s="18"/>
      <c r="D279" s="18"/>
      <c r="E279" s="20"/>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23"/>
      <c r="BJ279" s="23"/>
      <c r="BK279" s="23"/>
      <c r="BL279" s="23"/>
    </row>
    <row r="280">
      <c r="A280" s="37"/>
      <c r="B280" s="8"/>
      <c r="C280" s="8"/>
      <c r="D280" s="8"/>
      <c r="E280" s="11"/>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16"/>
      <c r="BJ280" s="16"/>
      <c r="BK280" s="16"/>
      <c r="BL280" s="16"/>
    </row>
    <row r="281">
      <c r="A281" s="34"/>
      <c r="B281" s="18"/>
      <c r="C281" s="18"/>
      <c r="D281" s="18"/>
      <c r="E281" s="20"/>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23"/>
      <c r="BJ281" s="23"/>
      <c r="BK281" s="23"/>
      <c r="BL281" s="23"/>
    </row>
    <row r="282">
      <c r="A282" s="37"/>
      <c r="B282" s="8"/>
      <c r="C282" s="8"/>
      <c r="D282" s="8"/>
      <c r="E282" s="11"/>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16"/>
      <c r="BJ282" s="16"/>
      <c r="BK282" s="16"/>
      <c r="BL282" s="16"/>
    </row>
    <row r="283">
      <c r="A283" s="34"/>
      <c r="B283" s="18"/>
      <c r="C283" s="18"/>
      <c r="D283" s="18"/>
      <c r="E283" s="20"/>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23"/>
      <c r="BJ283" s="23"/>
      <c r="BK283" s="23"/>
      <c r="BL283" s="23"/>
    </row>
    <row r="284">
      <c r="A284" s="37"/>
      <c r="B284" s="8"/>
      <c r="C284" s="8"/>
      <c r="D284" s="8"/>
      <c r="E284" s="11"/>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16"/>
      <c r="BJ284" s="16"/>
      <c r="BK284" s="16"/>
      <c r="BL284" s="16"/>
    </row>
    <row r="285">
      <c r="A285" s="34"/>
      <c r="B285" s="18"/>
      <c r="C285" s="18"/>
      <c r="D285" s="18"/>
      <c r="E285" s="20"/>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23"/>
      <c r="BJ285" s="23"/>
      <c r="BK285" s="23"/>
      <c r="BL285" s="23"/>
    </row>
    <row r="286">
      <c r="A286" s="37"/>
      <c r="B286" s="8"/>
      <c r="C286" s="8"/>
      <c r="D286" s="8"/>
      <c r="E286" s="11"/>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16"/>
      <c r="BJ286" s="16"/>
      <c r="BK286" s="16"/>
      <c r="BL286" s="16"/>
    </row>
    <row r="287">
      <c r="A287" s="34"/>
      <c r="B287" s="18"/>
      <c r="C287" s="18"/>
      <c r="D287" s="18"/>
      <c r="E287" s="20"/>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23"/>
      <c r="BJ287" s="23"/>
      <c r="BK287" s="23"/>
      <c r="BL287" s="23"/>
    </row>
    <row r="288">
      <c r="A288" s="37"/>
      <c r="B288" s="8"/>
      <c r="C288" s="8"/>
      <c r="D288" s="8"/>
      <c r="E288" s="11"/>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16"/>
      <c r="BJ288" s="16"/>
      <c r="BK288" s="16"/>
      <c r="BL288" s="16"/>
    </row>
    <row r="289">
      <c r="A289" s="34"/>
      <c r="B289" s="18"/>
      <c r="C289" s="18"/>
      <c r="D289" s="18"/>
      <c r="E289" s="20"/>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23"/>
      <c r="BJ289" s="23"/>
      <c r="BK289" s="23"/>
      <c r="BL289" s="23"/>
    </row>
    <row r="290">
      <c r="A290" s="37"/>
      <c r="B290" s="8"/>
      <c r="C290" s="8"/>
      <c r="D290" s="8"/>
      <c r="E290" s="11"/>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16"/>
      <c r="BJ290" s="16"/>
      <c r="BK290" s="16"/>
      <c r="BL290" s="16"/>
    </row>
    <row r="291">
      <c r="A291" s="34"/>
      <c r="B291" s="18"/>
      <c r="C291" s="18"/>
      <c r="D291" s="18"/>
      <c r="E291" s="20"/>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23"/>
      <c r="BJ291" s="23"/>
      <c r="BK291" s="23"/>
      <c r="BL291" s="23"/>
    </row>
    <row r="292">
      <c r="A292" s="37"/>
      <c r="B292" s="8"/>
      <c r="C292" s="8"/>
      <c r="D292" s="8"/>
      <c r="E292" s="11"/>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16"/>
      <c r="BJ292" s="16"/>
      <c r="BK292" s="16"/>
      <c r="BL292" s="16"/>
    </row>
    <row r="293">
      <c r="A293" s="34"/>
      <c r="B293" s="18"/>
      <c r="C293" s="18"/>
      <c r="D293" s="18"/>
      <c r="E293" s="20"/>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23"/>
      <c r="BJ293" s="23"/>
      <c r="BK293" s="23"/>
      <c r="BL293" s="23"/>
    </row>
    <row r="294">
      <c r="A294" s="37"/>
      <c r="B294" s="8"/>
      <c r="C294" s="8"/>
      <c r="D294" s="8"/>
      <c r="E294" s="11"/>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16"/>
      <c r="BJ294" s="16"/>
      <c r="BK294" s="16"/>
      <c r="BL294" s="16"/>
    </row>
    <row r="295">
      <c r="A295" s="34"/>
      <c r="B295" s="18"/>
      <c r="C295" s="18"/>
      <c r="D295" s="18"/>
      <c r="E295" s="20"/>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23"/>
      <c r="BJ295" s="23"/>
      <c r="BK295" s="23"/>
      <c r="BL295" s="23"/>
    </row>
    <row r="296">
      <c r="A296" s="37"/>
      <c r="B296" s="8"/>
      <c r="C296" s="8"/>
      <c r="D296" s="8"/>
      <c r="E296" s="11"/>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16"/>
      <c r="BJ296" s="16"/>
      <c r="BK296" s="16"/>
      <c r="BL296" s="16"/>
    </row>
    <row r="297">
      <c r="A297" s="34"/>
      <c r="B297" s="18"/>
      <c r="C297" s="18"/>
      <c r="D297" s="18"/>
      <c r="E297" s="20"/>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23"/>
      <c r="BJ297" s="23"/>
      <c r="BK297" s="23"/>
      <c r="BL297" s="23"/>
    </row>
    <row r="298">
      <c r="A298" s="37"/>
      <c r="B298" s="8"/>
      <c r="C298" s="8"/>
      <c r="D298" s="8"/>
      <c r="E298" s="11"/>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16"/>
      <c r="BJ298" s="16"/>
      <c r="BK298" s="16"/>
      <c r="BL298" s="16"/>
    </row>
    <row r="299">
      <c r="A299" s="34"/>
      <c r="B299" s="18"/>
      <c r="C299" s="18"/>
      <c r="D299" s="18"/>
      <c r="E299" s="20"/>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23"/>
      <c r="BJ299" s="23"/>
      <c r="BK299" s="23"/>
      <c r="BL299" s="23"/>
    </row>
    <row r="300">
      <c r="A300" s="37"/>
      <c r="B300" s="8"/>
      <c r="C300" s="8"/>
      <c r="D300" s="8"/>
      <c r="E300" s="11"/>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16"/>
      <c r="BJ300" s="16"/>
      <c r="BK300" s="16"/>
      <c r="BL300" s="16"/>
    </row>
    <row r="301">
      <c r="A301" s="34"/>
      <c r="B301" s="18"/>
      <c r="C301" s="18"/>
      <c r="D301" s="18"/>
      <c r="E301" s="20"/>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23"/>
      <c r="BJ301" s="23"/>
      <c r="BK301" s="23"/>
      <c r="BL301" s="23"/>
    </row>
    <row r="302">
      <c r="A302" s="37"/>
      <c r="B302" s="8"/>
      <c r="C302" s="8"/>
      <c r="D302" s="8"/>
      <c r="E302" s="11"/>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16"/>
      <c r="BJ302" s="16"/>
      <c r="BK302" s="16"/>
      <c r="BL302" s="16"/>
    </row>
    <row r="303">
      <c r="A303" s="34"/>
      <c r="B303" s="18"/>
      <c r="C303" s="18"/>
      <c r="D303" s="18"/>
      <c r="E303" s="20"/>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23"/>
      <c r="BJ303" s="23"/>
      <c r="BK303" s="23"/>
      <c r="BL303" s="23"/>
    </row>
    <row r="304">
      <c r="A304" s="37"/>
      <c r="B304" s="8"/>
      <c r="C304" s="8"/>
      <c r="D304" s="8"/>
      <c r="E304" s="11"/>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16"/>
      <c r="BJ304" s="16"/>
      <c r="BK304" s="16"/>
      <c r="BL304" s="16"/>
    </row>
    <row r="305">
      <c r="A305" s="34"/>
      <c r="B305" s="18"/>
      <c r="C305" s="18"/>
      <c r="D305" s="18"/>
      <c r="E305" s="20"/>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23"/>
      <c r="BJ305" s="23"/>
      <c r="BK305" s="23"/>
      <c r="BL305" s="23"/>
    </row>
    <row r="306">
      <c r="A306" s="37"/>
      <c r="B306" s="8"/>
      <c r="C306" s="8"/>
      <c r="D306" s="8"/>
      <c r="E306" s="11"/>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16"/>
      <c r="BJ306" s="16"/>
      <c r="BK306" s="16"/>
      <c r="BL306" s="16"/>
    </row>
    <row r="307">
      <c r="A307" s="34"/>
      <c r="B307" s="18"/>
      <c r="C307" s="18"/>
      <c r="D307" s="18"/>
      <c r="E307" s="20"/>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23"/>
      <c r="BJ307" s="23"/>
      <c r="BK307" s="23"/>
      <c r="BL307" s="23"/>
    </row>
    <row r="308">
      <c r="A308" s="37"/>
      <c r="B308" s="8"/>
      <c r="C308" s="8"/>
      <c r="D308" s="8"/>
      <c r="E308" s="11"/>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16"/>
      <c r="BJ308" s="16"/>
      <c r="BK308" s="16"/>
      <c r="BL308" s="16"/>
    </row>
    <row r="309">
      <c r="A309" s="34"/>
      <c r="B309" s="18"/>
      <c r="C309" s="18"/>
      <c r="D309" s="18"/>
      <c r="E309" s="20"/>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23"/>
      <c r="BJ309" s="23"/>
      <c r="BK309" s="23"/>
      <c r="BL309" s="23"/>
    </row>
    <row r="310">
      <c r="A310" s="37"/>
      <c r="B310" s="8"/>
      <c r="C310" s="8"/>
      <c r="D310" s="8"/>
      <c r="E310" s="11"/>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16"/>
      <c r="BJ310" s="16"/>
      <c r="BK310" s="16"/>
      <c r="BL310" s="16"/>
    </row>
    <row r="311">
      <c r="A311" s="34"/>
      <c r="B311" s="18"/>
      <c r="C311" s="18"/>
      <c r="D311" s="18"/>
      <c r="E311" s="20"/>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23"/>
      <c r="BJ311" s="23"/>
      <c r="BK311" s="23"/>
      <c r="BL311" s="23"/>
    </row>
    <row r="312">
      <c r="A312" s="37"/>
      <c r="B312" s="8"/>
      <c r="C312" s="8"/>
      <c r="D312" s="8"/>
      <c r="E312" s="11"/>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16"/>
      <c r="BJ312" s="16"/>
      <c r="BK312" s="16"/>
      <c r="BL312" s="16"/>
    </row>
    <row r="313">
      <c r="A313" s="34"/>
      <c r="B313" s="18"/>
      <c r="C313" s="18"/>
      <c r="D313" s="18"/>
      <c r="E313" s="20"/>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23"/>
      <c r="BJ313" s="23"/>
      <c r="BK313" s="23"/>
      <c r="BL313" s="23"/>
    </row>
    <row r="314">
      <c r="A314" s="37"/>
      <c r="B314" s="8"/>
      <c r="C314" s="8"/>
      <c r="D314" s="8"/>
      <c r="E314" s="11"/>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16"/>
      <c r="BJ314" s="16"/>
      <c r="BK314" s="16"/>
      <c r="BL314" s="16"/>
    </row>
    <row r="315">
      <c r="A315" s="34"/>
      <c r="B315" s="18"/>
      <c r="C315" s="18"/>
      <c r="D315" s="18"/>
      <c r="E315" s="20"/>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23"/>
      <c r="BJ315" s="23"/>
      <c r="BK315" s="23"/>
      <c r="BL315" s="23"/>
    </row>
    <row r="316">
      <c r="A316" s="37"/>
      <c r="B316" s="8"/>
      <c r="C316" s="8"/>
      <c r="D316" s="8"/>
      <c r="E316" s="11"/>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16"/>
      <c r="BJ316" s="16"/>
      <c r="BK316" s="16"/>
      <c r="BL316" s="16"/>
    </row>
    <row r="317">
      <c r="A317" s="34"/>
      <c r="B317" s="18"/>
      <c r="C317" s="18"/>
      <c r="D317" s="18"/>
      <c r="E317" s="20"/>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23"/>
      <c r="BJ317" s="23"/>
      <c r="BK317" s="23"/>
      <c r="BL317" s="23"/>
    </row>
    <row r="318">
      <c r="A318" s="37"/>
      <c r="B318" s="8"/>
      <c r="C318" s="8"/>
      <c r="D318" s="8"/>
      <c r="E318" s="11"/>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16"/>
      <c r="BJ318" s="16"/>
      <c r="BK318" s="16"/>
      <c r="BL318" s="16"/>
    </row>
    <row r="319">
      <c r="A319" s="34"/>
      <c r="B319" s="18"/>
      <c r="C319" s="18"/>
      <c r="D319" s="18"/>
      <c r="E319" s="20"/>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23"/>
      <c r="BJ319" s="23"/>
      <c r="BK319" s="23"/>
      <c r="BL319" s="23"/>
    </row>
    <row r="320">
      <c r="A320" s="37"/>
      <c r="B320" s="8"/>
      <c r="C320" s="8"/>
      <c r="D320" s="8"/>
      <c r="E320" s="11"/>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16"/>
      <c r="BJ320" s="16"/>
      <c r="BK320" s="16"/>
      <c r="BL320" s="16"/>
    </row>
    <row r="321">
      <c r="A321" s="34"/>
      <c r="B321" s="18"/>
      <c r="C321" s="18"/>
      <c r="D321" s="18"/>
      <c r="E321" s="20"/>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23"/>
      <c r="BJ321" s="23"/>
      <c r="BK321" s="23"/>
      <c r="BL321" s="23"/>
    </row>
    <row r="322">
      <c r="A322" s="37"/>
      <c r="B322" s="8"/>
      <c r="C322" s="8"/>
      <c r="D322" s="8"/>
      <c r="E322" s="11"/>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16"/>
      <c r="BJ322" s="16"/>
      <c r="BK322" s="16"/>
      <c r="BL322" s="16"/>
    </row>
    <row r="323">
      <c r="A323" s="34"/>
      <c r="B323" s="18"/>
      <c r="C323" s="18"/>
      <c r="D323" s="18"/>
      <c r="E323" s="20"/>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23"/>
      <c r="BJ323" s="23"/>
      <c r="BK323" s="23"/>
      <c r="BL323" s="23"/>
    </row>
    <row r="324">
      <c r="A324" s="37"/>
      <c r="B324" s="8"/>
      <c r="C324" s="8"/>
      <c r="D324" s="8"/>
      <c r="E324" s="11"/>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16"/>
      <c r="BJ324" s="16"/>
      <c r="BK324" s="16"/>
      <c r="BL324" s="16"/>
    </row>
    <row r="325">
      <c r="A325" s="34"/>
      <c r="B325" s="18"/>
      <c r="C325" s="18"/>
      <c r="D325" s="18"/>
      <c r="E325" s="20"/>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23"/>
      <c r="BJ325" s="23"/>
      <c r="BK325" s="23"/>
      <c r="BL325" s="23"/>
    </row>
    <row r="326">
      <c r="A326" s="37"/>
      <c r="B326" s="8"/>
      <c r="C326" s="8"/>
      <c r="D326" s="8"/>
      <c r="E326" s="11"/>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16"/>
      <c r="BJ326" s="16"/>
      <c r="BK326" s="16"/>
      <c r="BL326" s="16"/>
    </row>
    <row r="327">
      <c r="A327" s="34"/>
      <c r="B327" s="18"/>
      <c r="C327" s="18"/>
      <c r="D327" s="18"/>
      <c r="E327" s="20"/>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23"/>
      <c r="BJ327" s="23"/>
      <c r="BK327" s="23"/>
      <c r="BL327" s="23"/>
    </row>
    <row r="328">
      <c r="A328" s="37"/>
      <c r="B328" s="8"/>
      <c r="C328" s="8"/>
      <c r="D328" s="8"/>
      <c r="E328" s="11"/>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16"/>
      <c r="BJ328" s="16"/>
      <c r="BK328" s="16"/>
      <c r="BL328" s="16"/>
    </row>
    <row r="329">
      <c r="A329" s="34"/>
      <c r="B329" s="18"/>
      <c r="C329" s="18"/>
      <c r="D329" s="18"/>
      <c r="E329" s="20"/>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23"/>
      <c r="BJ329" s="23"/>
      <c r="BK329" s="23"/>
      <c r="BL329" s="23"/>
    </row>
    <row r="330">
      <c r="A330" s="37"/>
      <c r="B330" s="8"/>
      <c r="C330" s="8"/>
      <c r="D330" s="8"/>
      <c r="E330" s="11"/>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16"/>
      <c r="BJ330" s="16"/>
      <c r="BK330" s="16"/>
      <c r="BL330" s="16"/>
    </row>
    <row r="331">
      <c r="A331" s="34"/>
      <c r="B331" s="18"/>
      <c r="C331" s="18"/>
      <c r="D331" s="18"/>
      <c r="E331" s="20"/>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23"/>
      <c r="BJ331" s="23"/>
      <c r="BK331" s="23"/>
      <c r="BL331" s="23"/>
    </row>
    <row r="332">
      <c r="A332" s="37"/>
      <c r="B332" s="8"/>
      <c r="C332" s="8"/>
      <c r="D332" s="8"/>
      <c r="E332" s="11"/>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16"/>
      <c r="BJ332" s="16"/>
      <c r="BK332" s="16"/>
      <c r="BL332" s="16"/>
    </row>
    <row r="333">
      <c r="A333" s="34"/>
      <c r="B333" s="18"/>
      <c r="C333" s="18"/>
      <c r="D333" s="18"/>
      <c r="E333" s="20"/>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23"/>
      <c r="BJ333" s="23"/>
      <c r="BK333" s="23"/>
      <c r="BL333" s="23"/>
    </row>
    <row r="334">
      <c r="A334" s="37"/>
      <c r="B334" s="8"/>
      <c r="C334" s="8"/>
      <c r="D334" s="8"/>
      <c r="E334" s="11"/>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16"/>
      <c r="BJ334" s="16"/>
      <c r="BK334" s="16"/>
      <c r="BL334" s="16"/>
    </row>
    <row r="335">
      <c r="A335" s="34"/>
      <c r="B335" s="18"/>
      <c r="C335" s="18"/>
      <c r="D335" s="18"/>
      <c r="E335" s="20"/>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23"/>
      <c r="BJ335" s="23"/>
      <c r="BK335" s="23"/>
      <c r="BL335" s="23"/>
    </row>
    <row r="336">
      <c r="A336" s="37"/>
      <c r="B336" s="8"/>
      <c r="C336" s="8"/>
      <c r="D336" s="8"/>
      <c r="E336" s="11"/>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16"/>
      <c r="BJ336" s="16"/>
      <c r="BK336" s="16"/>
      <c r="BL336" s="16"/>
    </row>
    <row r="337">
      <c r="A337" s="34"/>
      <c r="B337" s="18"/>
      <c r="C337" s="18"/>
      <c r="D337" s="18"/>
      <c r="E337" s="20"/>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23"/>
      <c r="BJ337" s="23"/>
      <c r="BK337" s="23"/>
      <c r="BL337" s="23"/>
    </row>
    <row r="338">
      <c r="A338" s="37"/>
      <c r="B338" s="8"/>
      <c r="C338" s="8"/>
      <c r="D338" s="8"/>
      <c r="E338" s="11"/>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16"/>
      <c r="BJ338" s="16"/>
      <c r="BK338" s="16"/>
      <c r="BL338" s="16"/>
    </row>
    <row r="339">
      <c r="A339" s="34"/>
      <c r="B339" s="18"/>
      <c r="C339" s="18"/>
      <c r="D339" s="18"/>
      <c r="E339" s="20"/>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23"/>
      <c r="BJ339" s="23"/>
      <c r="BK339" s="23"/>
      <c r="BL339" s="23"/>
    </row>
    <row r="340">
      <c r="A340" s="37"/>
      <c r="B340" s="8"/>
      <c r="C340" s="8"/>
      <c r="D340" s="8"/>
      <c r="E340" s="11"/>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16"/>
      <c r="BJ340" s="16"/>
      <c r="BK340" s="16"/>
      <c r="BL340" s="16"/>
    </row>
    <row r="341">
      <c r="A341" s="34"/>
      <c r="B341" s="18"/>
      <c r="C341" s="18"/>
      <c r="D341" s="18"/>
      <c r="E341" s="20"/>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23"/>
      <c r="BJ341" s="23"/>
      <c r="BK341" s="23"/>
      <c r="BL341" s="23"/>
    </row>
    <row r="342">
      <c r="A342" s="37"/>
      <c r="B342" s="8"/>
      <c r="C342" s="8"/>
      <c r="D342" s="8"/>
      <c r="E342" s="11"/>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16"/>
      <c r="BJ342" s="16"/>
      <c r="BK342" s="16"/>
      <c r="BL342" s="16"/>
    </row>
    <row r="343">
      <c r="A343" s="34"/>
      <c r="B343" s="18"/>
      <c r="C343" s="18"/>
      <c r="D343" s="18"/>
      <c r="E343" s="20"/>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23"/>
      <c r="BJ343" s="23"/>
      <c r="BK343" s="23"/>
      <c r="BL343" s="23"/>
    </row>
    <row r="344">
      <c r="A344" s="37"/>
      <c r="B344" s="8"/>
      <c r="C344" s="8"/>
      <c r="D344" s="8"/>
      <c r="E344" s="11"/>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16"/>
      <c r="BJ344" s="16"/>
      <c r="BK344" s="16"/>
      <c r="BL344" s="16"/>
    </row>
    <row r="345">
      <c r="A345" s="34"/>
      <c r="B345" s="18"/>
      <c r="C345" s="18"/>
      <c r="D345" s="18"/>
      <c r="E345" s="20"/>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23"/>
      <c r="BJ345" s="23"/>
      <c r="BK345" s="23"/>
      <c r="BL345" s="23"/>
    </row>
    <row r="346">
      <c r="A346" s="37"/>
      <c r="B346" s="8"/>
      <c r="C346" s="8"/>
      <c r="D346" s="8"/>
      <c r="E346" s="11"/>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16"/>
      <c r="BJ346" s="16"/>
      <c r="BK346" s="16"/>
      <c r="BL346" s="16"/>
    </row>
    <row r="347">
      <c r="A347" s="34"/>
      <c r="B347" s="18"/>
      <c r="C347" s="18"/>
      <c r="D347" s="18"/>
      <c r="E347" s="20"/>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23"/>
      <c r="BJ347" s="23"/>
      <c r="BK347" s="23"/>
      <c r="BL347" s="23"/>
    </row>
    <row r="348">
      <c r="A348" s="37"/>
      <c r="B348" s="8"/>
      <c r="C348" s="8"/>
      <c r="D348" s="8"/>
      <c r="E348" s="11"/>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16"/>
      <c r="BJ348" s="16"/>
      <c r="BK348" s="16"/>
      <c r="BL348" s="16"/>
    </row>
    <row r="349">
      <c r="A349" s="34"/>
      <c r="B349" s="18"/>
      <c r="C349" s="18"/>
      <c r="D349" s="18"/>
      <c r="E349" s="20"/>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23"/>
      <c r="BJ349" s="23"/>
      <c r="BK349" s="23"/>
      <c r="BL349" s="23"/>
    </row>
    <row r="350">
      <c r="A350" s="37"/>
      <c r="B350" s="8"/>
      <c r="C350" s="8"/>
      <c r="D350" s="8"/>
      <c r="E350" s="11"/>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16"/>
      <c r="BJ350" s="16"/>
      <c r="BK350" s="16"/>
      <c r="BL350" s="16"/>
    </row>
    <row r="351">
      <c r="A351" s="34"/>
      <c r="B351" s="18"/>
      <c r="C351" s="18"/>
      <c r="D351" s="18"/>
      <c r="E351" s="20"/>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23"/>
      <c r="BJ351" s="23"/>
      <c r="BK351" s="23"/>
      <c r="BL351" s="23"/>
    </row>
    <row r="352">
      <c r="A352" s="37"/>
      <c r="B352" s="8"/>
      <c r="C352" s="8"/>
      <c r="D352" s="8"/>
      <c r="E352" s="11"/>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16"/>
      <c r="BJ352" s="16"/>
      <c r="BK352" s="16"/>
      <c r="BL352" s="16"/>
    </row>
    <row r="353">
      <c r="A353" s="34"/>
      <c r="B353" s="18"/>
      <c r="C353" s="18"/>
      <c r="D353" s="18"/>
      <c r="E353" s="20"/>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23"/>
      <c r="BJ353" s="23"/>
      <c r="BK353" s="23"/>
      <c r="BL353" s="23"/>
    </row>
    <row r="354">
      <c r="A354" s="37"/>
      <c r="B354" s="8"/>
      <c r="C354" s="8"/>
      <c r="D354" s="8"/>
      <c r="E354" s="11"/>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16"/>
      <c r="BJ354" s="16"/>
      <c r="BK354" s="16"/>
      <c r="BL354" s="16"/>
    </row>
    <row r="355">
      <c r="A355" s="34"/>
      <c r="B355" s="18"/>
      <c r="C355" s="18"/>
      <c r="D355" s="18"/>
      <c r="E355" s="20"/>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23"/>
      <c r="BJ355" s="23"/>
      <c r="BK355" s="23"/>
      <c r="BL355" s="23"/>
    </row>
    <row r="356">
      <c r="A356" s="37"/>
      <c r="B356" s="8"/>
      <c r="C356" s="8"/>
      <c r="D356" s="8"/>
      <c r="E356" s="11"/>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16"/>
      <c r="BJ356" s="16"/>
      <c r="BK356" s="16"/>
      <c r="BL356" s="16"/>
    </row>
    <row r="357">
      <c r="A357" s="34"/>
      <c r="B357" s="18"/>
      <c r="C357" s="18"/>
      <c r="D357" s="18"/>
      <c r="E357" s="20"/>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23"/>
      <c r="BJ357" s="23"/>
      <c r="BK357" s="23"/>
      <c r="BL357" s="23"/>
    </row>
    <row r="358">
      <c r="A358" s="37"/>
      <c r="B358" s="8"/>
      <c r="C358" s="8"/>
      <c r="D358" s="8"/>
      <c r="E358" s="11"/>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16"/>
      <c r="BJ358" s="16"/>
      <c r="BK358" s="16"/>
      <c r="BL358" s="16"/>
    </row>
    <row r="359">
      <c r="A359" s="34"/>
      <c r="B359" s="18"/>
      <c r="C359" s="18"/>
      <c r="D359" s="18"/>
      <c r="E359" s="20"/>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23"/>
      <c r="BJ359" s="23"/>
      <c r="BK359" s="23"/>
      <c r="BL359" s="23"/>
    </row>
    <row r="360">
      <c r="A360" s="37"/>
      <c r="B360" s="8"/>
      <c r="C360" s="8"/>
      <c r="D360" s="8"/>
      <c r="E360" s="11"/>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16"/>
      <c r="BJ360" s="16"/>
      <c r="BK360" s="16"/>
      <c r="BL360" s="16"/>
    </row>
    <row r="361">
      <c r="A361" s="34"/>
      <c r="B361" s="18"/>
      <c r="C361" s="18"/>
      <c r="D361" s="18"/>
      <c r="E361" s="20"/>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23"/>
      <c r="BJ361" s="23"/>
      <c r="BK361" s="23"/>
      <c r="BL361" s="23"/>
    </row>
    <row r="362">
      <c r="A362" s="37"/>
      <c r="B362" s="8"/>
      <c r="C362" s="8"/>
      <c r="D362" s="8"/>
      <c r="E362" s="11"/>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16"/>
      <c r="BJ362" s="16"/>
      <c r="BK362" s="16"/>
      <c r="BL362" s="16"/>
    </row>
    <row r="363">
      <c r="A363" s="34"/>
      <c r="B363" s="18"/>
      <c r="C363" s="18"/>
      <c r="D363" s="18"/>
      <c r="E363" s="20"/>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23"/>
      <c r="BJ363" s="23"/>
      <c r="BK363" s="23"/>
      <c r="BL363" s="23"/>
    </row>
    <row r="364">
      <c r="A364" s="37"/>
      <c r="B364" s="8"/>
      <c r="C364" s="8"/>
      <c r="D364" s="8"/>
      <c r="E364" s="11"/>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16"/>
      <c r="BJ364" s="16"/>
      <c r="BK364" s="16"/>
      <c r="BL364" s="16"/>
    </row>
    <row r="365">
      <c r="A365" s="34"/>
      <c r="B365" s="18"/>
      <c r="C365" s="18"/>
      <c r="D365" s="18"/>
      <c r="E365" s="20"/>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23"/>
      <c r="BJ365" s="23"/>
      <c r="BK365" s="23"/>
      <c r="BL365" s="23"/>
    </row>
    <row r="366">
      <c r="A366" s="37"/>
      <c r="B366" s="8"/>
      <c r="C366" s="8"/>
      <c r="D366" s="8"/>
      <c r="E366" s="11"/>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16"/>
      <c r="BJ366" s="16"/>
      <c r="BK366" s="16"/>
      <c r="BL366" s="16"/>
    </row>
    <row r="367">
      <c r="A367" s="34"/>
      <c r="B367" s="18"/>
      <c r="C367" s="18"/>
      <c r="D367" s="18"/>
      <c r="E367" s="20"/>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23"/>
      <c r="BJ367" s="23"/>
      <c r="BK367" s="23"/>
      <c r="BL367" s="23"/>
    </row>
    <row r="368">
      <c r="A368" s="37"/>
      <c r="B368" s="8"/>
      <c r="C368" s="8"/>
      <c r="D368" s="8"/>
      <c r="E368" s="11"/>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16"/>
      <c r="BJ368" s="16"/>
      <c r="BK368" s="16"/>
      <c r="BL368" s="16"/>
    </row>
    <row r="369">
      <c r="A369" s="34"/>
      <c r="B369" s="18"/>
      <c r="C369" s="18"/>
      <c r="D369" s="18"/>
      <c r="E369" s="20"/>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23"/>
      <c r="BJ369" s="23"/>
      <c r="BK369" s="23"/>
      <c r="BL369" s="23"/>
    </row>
    <row r="370">
      <c r="A370" s="37"/>
      <c r="B370" s="8"/>
      <c r="C370" s="8"/>
      <c r="D370" s="8"/>
      <c r="E370" s="11"/>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16"/>
      <c r="BJ370" s="16"/>
      <c r="BK370" s="16"/>
      <c r="BL370" s="16"/>
    </row>
    <row r="371">
      <c r="A371" s="34"/>
      <c r="B371" s="18"/>
      <c r="C371" s="18"/>
      <c r="D371" s="18"/>
      <c r="E371" s="20"/>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23"/>
      <c r="BJ371" s="23"/>
      <c r="BK371" s="23"/>
      <c r="BL371" s="23"/>
    </row>
    <row r="372">
      <c r="A372" s="37"/>
      <c r="B372" s="8"/>
      <c r="C372" s="8"/>
      <c r="D372" s="8"/>
      <c r="E372" s="11"/>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16"/>
      <c r="BJ372" s="16"/>
      <c r="BK372" s="16"/>
      <c r="BL372" s="16"/>
    </row>
    <row r="373">
      <c r="A373" s="34"/>
      <c r="B373" s="18"/>
      <c r="C373" s="18"/>
      <c r="D373" s="18"/>
      <c r="E373" s="20"/>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23"/>
      <c r="BJ373" s="23"/>
      <c r="BK373" s="23"/>
      <c r="BL373" s="23"/>
    </row>
    <row r="374">
      <c r="A374" s="37"/>
      <c r="B374" s="8"/>
      <c r="C374" s="8"/>
      <c r="D374" s="8"/>
      <c r="E374" s="11"/>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16"/>
      <c r="BJ374" s="16"/>
      <c r="BK374" s="16"/>
      <c r="BL374" s="16"/>
    </row>
    <row r="375">
      <c r="A375" s="34"/>
      <c r="B375" s="18"/>
      <c r="C375" s="18"/>
      <c r="D375" s="18"/>
      <c r="E375" s="20"/>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23"/>
      <c r="BJ375" s="23"/>
      <c r="BK375" s="23"/>
      <c r="BL375" s="23"/>
    </row>
    <row r="376">
      <c r="A376" s="37"/>
      <c r="B376" s="8"/>
      <c r="C376" s="8"/>
      <c r="D376" s="8"/>
      <c r="E376" s="11"/>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16"/>
      <c r="BJ376" s="16"/>
      <c r="BK376" s="16"/>
      <c r="BL376" s="16"/>
    </row>
    <row r="377">
      <c r="A377" s="34"/>
      <c r="B377" s="18"/>
      <c r="C377" s="18"/>
      <c r="D377" s="18"/>
      <c r="E377" s="20"/>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23"/>
      <c r="BJ377" s="23"/>
      <c r="BK377" s="23"/>
      <c r="BL377" s="23"/>
    </row>
    <row r="378">
      <c r="A378" s="37"/>
      <c r="B378" s="8"/>
      <c r="C378" s="8"/>
      <c r="D378" s="8"/>
      <c r="E378" s="11"/>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16"/>
      <c r="BJ378" s="16"/>
      <c r="BK378" s="16"/>
      <c r="BL378" s="16"/>
    </row>
    <row r="379">
      <c r="A379" s="34"/>
      <c r="B379" s="18"/>
      <c r="C379" s="18"/>
      <c r="D379" s="18"/>
      <c r="E379" s="20"/>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23"/>
      <c r="BJ379" s="23"/>
      <c r="BK379" s="23"/>
      <c r="BL379" s="23"/>
    </row>
    <row r="380">
      <c r="A380" s="37"/>
      <c r="B380" s="8"/>
      <c r="C380" s="8"/>
      <c r="D380" s="8"/>
      <c r="E380" s="11"/>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16"/>
      <c r="BJ380" s="16"/>
      <c r="BK380" s="16"/>
      <c r="BL380" s="16"/>
    </row>
    <row r="381">
      <c r="A381" s="34"/>
      <c r="B381" s="18"/>
      <c r="C381" s="18"/>
      <c r="D381" s="18"/>
      <c r="E381" s="20"/>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23"/>
      <c r="BJ381" s="23"/>
      <c r="BK381" s="23"/>
      <c r="BL381" s="23"/>
    </row>
    <row r="382">
      <c r="A382" s="37"/>
      <c r="B382" s="8"/>
      <c r="C382" s="8"/>
      <c r="D382" s="8"/>
      <c r="E382" s="11"/>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16"/>
      <c r="BJ382" s="16"/>
      <c r="BK382" s="16"/>
      <c r="BL382" s="16"/>
    </row>
    <row r="383">
      <c r="A383" s="34"/>
      <c r="B383" s="18"/>
      <c r="C383" s="18"/>
      <c r="D383" s="18"/>
      <c r="E383" s="20"/>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23"/>
      <c r="BJ383" s="23"/>
      <c r="BK383" s="23"/>
      <c r="BL383" s="23"/>
    </row>
    <row r="384">
      <c r="A384" s="37"/>
      <c r="B384" s="8"/>
      <c r="C384" s="8"/>
      <c r="D384" s="8"/>
      <c r="E384" s="11"/>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16"/>
      <c r="BJ384" s="16"/>
      <c r="BK384" s="16"/>
      <c r="BL384" s="16"/>
    </row>
    <row r="385">
      <c r="A385" s="34"/>
      <c r="B385" s="18"/>
      <c r="C385" s="18"/>
      <c r="D385" s="18"/>
      <c r="E385" s="20"/>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23"/>
      <c r="BJ385" s="23"/>
      <c r="BK385" s="23"/>
      <c r="BL385" s="23"/>
    </row>
    <row r="386">
      <c r="A386" s="37"/>
      <c r="B386" s="8"/>
      <c r="C386" s="8"/>
      <c r="D386" s="8"/>
      <c r="E386" s="11"/>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16"/>
      <c r="BJ386" s="16"/>
      <c r="BK386" s="16"/>
      <c r="BL386" s="16"/>
    </row>
    <row r="387">
      <c r="A387" s="34"/>
      <c r="B387" s="18"/>
      <c r="C387" s="18"/>
      <c r="D387" s="18"/>
      <c r="E387" s="20"/>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23"/>
      <c r="BJ387" s="23"/>
      <c r="BK387" s="23"/>
      <c r="BL387" s="23"/>
    </row>
    <row r="388">
      <c r="A388" s="37"/>
      <c r="B388" s="8"/>
      <c r="C388" s="8"/>
      <c r="D388" s="8"/>
      <c r="E388" s="11"/>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16"/>
      <c r="BJ388" s="16"/>
      <c r="BK388" s="16"/>
      <c r="BL388" s="16"/>
    </row>
    <row r="389">
      <c r="A389" s="34"/>
      <c r="B389" s="18"/>
      <c r="C389" s="18"/>
      <c r="D389" s="18"/>
      <c r="E389" s="20"/>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23"/>
      <c r="BJ389" s="23"/>
      <c r="BK389" s="23"/>
      <c r="BL389" s="23"/>
    </row>
    <row r="390">
      <c r="A390" s="37"/>
      <c r="B390" s="8"/>
      <c r="C390" s="8"/>
      <c r="D390" s="8"/>
      <c r="E390" s="11"/>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16"/>
      <c r="BJ390" s="16"/>
      <c r="BK390" s="16"/>
      <c r="BL390" s="16"/>
    </row>
    <row r="391">
      <c r="A391" s="34"/>
      <c r="B391" s="18"/>
      <c r="C391" s="18"/>
      <c r="D391" s="18"/>
      <c r="E391" s="20"/>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23"/>
      <c r="BJ391" s="23"/>
      <c r="BK391" s="23"/>
      <c r="BL391" s="23"/>
    </row>
    <row r="392">
      <c r="A392" s="37"/>
      <c r="B392" s="8"/>
      <c r="C392" s="8"/>
      <c r="D392" s="8"/>
      <c r="E392" s="11"/>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16"/>
      <c r="BJ392" s="16"/>
      <c r="BK392" s="16"/>
      <c r="BL392" s="16"/>
    </row>
    <row r="393">
      <c r="A393" s="34"/>
      <c r="B393" s="18"/>
      <c r="C393" s="18"/>
      <c r="D393" s="18"/>
      <c r="E393" s="20"/>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23"/>
      <c r="BJ393" s="23"/>
      <c r="BK393" s="23"/>
      <c r="BL393" s="23"/>
    </row>
    <row r="394">
      <c r="A394" s="37"/>
      <c r="B394" s="8"/>
      <c r="C394" s="8"/>
      <c r="D394" s="8"/>
      <c r="E394" s="11"/>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16"/>
      <c r="BJ394" s="16"/>
      <c r="BK394" s="16"/>
      <c r="BL394" s="16"/>
    </row>
    <row r="395">
      <c r="A395" s="34"/>
      <c r="B395" s="18"/>
      <c r="C395" s="18"/>
      <c r="D395" s="18"/>
      <c r="E395" s="20"/>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23"/>
      <c r="BJ395" s="23"/>
      <c r="BK395" s="23"/>
      <c r="BL395" s="23"/>
    </row>
    <row r="396">
      <c r="A396" s="37"/>
      <c r="B396" s="8"/>
      <c r="C396" s="8"/>
      <c r="D396" s="8"/>
      <c r="E396" s="11"/>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16"/>
      <c r="BJ396" s="16"/>
      <c r="BK396" s="16"/>
      <c r="BL396" s="16"/>
    </row>
    <row r="397">
      <c r="A397" s="34"/>
      <c r="B397" s="18"/>
      <c r="C397" s="18"/>
      <c r="D397" s="18"/>
      <c r="E397" s="20"/>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23"/>
      <c r="BJ397" s="23"/>
      <c r="BK397" s="23"/>
      <c r="BL397" s="23"/>
    </row>
    <row r="398">
      <c r="A398" s="37"/>
      <c r="B398" s="8"/>
      <c r="C398" s="8"/>
      <c r="D398" s="8"/>
      <c r="E398" s="11"/>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16"/>
      <c r="BJ398" s="16"/>
      <c r="BK398" s="16"/>
      <c r="BL398" s="16"/>
    </row>
    <row r="399">
      <c r="A399" s="34"/>
      <c r="B399" s="18"/>
      <c r="C399" s="18"/>
      <c r="D399" s="18"/>
      <c r="E399" s="20"/>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23"/>
      <c r="BJ399" s="23"/>
      <c r="BK399" s="23"/>
      <c r="BL399" s="23"/>
    </row>
    <row r="400">
      <c r="A400" s="37"/>
      <c r="B400" s="8"/>
      <c r="C400" s="8"/>
      <c r="D400" s="8"/>
      <c r="E400" s="11"/>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16"/>
      <c r="BJ400" s="16"/>
      <c r="BK400" s="16"/>
      <c r="BL400" s="16"/>
    </row>
    <row r="401">
      <c r="A401" s="34"/>
      <c r="B401" s="18"/>
      <c r="C401" s="18"/>
      <c r="D401" s="18"/>
      <c r="E401" s="20"/>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23"/>
      <c r="BJ401" s="23"/>
      <c r="BK401" s="23"/>
      <c r="BL401" s="23"/>
    </row>
    <row r="402">
      <c r="A402" s="37"/>
      <c r="B402" s="8"/>
      <c r="C402" s="8"/>
      <c r="D402" s="8"/>
      <c r="E402" s="11"/>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16"/>
      <c r="BJ402" s="16"/>
      <c r="BK402" s="16"/>
      <c r="BL402" s="16"/>
    </row>
    <row r="403">
      <c r="A403" s="34"/>
      <c r="B403" s="18"/>
      <c r="C403" s="18"/>
      <c r="D403" s="18"/>
      <c r="E403" s="20"/>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23"/>
      <c r="BJ403" s="23"/>
      <c r="BK403" s="23"/>
      <c r="BL403" s="23"/>
    </row>
    <row r="404">
      <c r="A404" s="37"/>
      <c r="B404" s="8"/>
      <c r="C404" s="8"/>
      <c r="D404" s="8"/>
      <c r="E404" s="11"/>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16"/>
      <c r="BJ404" s="16"/>
      <c r="BK404" s="16"/>
      <c r="BL404" s="16"/>
    </row>
    <row r="405">
      <c r="A405" s="34"/>
      <c r="B405" s="18"/>
      <c r="C405" s="18"/>
      <c r="D405" s="18"/>
      <c r="E405" s="20"/>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23"/>
      <c r="BJ405" s="23"/>
      <c r="BK405" s="23"/>
      <c r="BL405" s="23"/>
    </row>
    <row r="406">
      <c r="A406" s="37"/>
      <c r="B406" s="8"/>
      <c r="C406" s="8"/>
      <c r="D406" s="8"/>
      <c r="E406" s="11"/>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16"/>
      <c r="BJ406" s="16"/>
      <c r="BK406" s="16"/>
      <c r="BL406" s="16"/>
    </row>
    <row r="407">
      <c r="A407" s="34"/>
      <c r="B407" s="18"/>
      <c r="C407" s="18"/>
      <c r="D407" s="18"/>
      <c r="E407" s="20"/>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23"/>
      <c r="BJ407" s="23"/>
      <c r="BK407" s="23"/>
      <c r="BL407" s="23"/>
    </row>
    <row r="408">
      <c r="A408" s="37"/>
      <c r="B408" s="8"/>
      <c r="C408" s="8"/>
      <c r="D408" s="8"/>
      <c r="E408" s="11"/>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16"/>
      <c r="BJ408" s="16"/>
      <c r="BK408" s="16"/>
      <c r="BL408" s="16"/>
    </row>
    <row r="409">
      <c r="A409" s="34"/>
      <c r="B409" s="18"/>
      <c r="C409" s="18"/>
      <c r="D409" s="18"/>
      <c r="E409" s="20"/>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23"/>
      <c r="BJ409" s="23"/>
      <c r="BK409" s="23"/>
      <c r="BL409" s="23"/>
    </row>
    <row r="410">
      <c r="A410" s="37"/>
      <c r="B410" s="8"/>
      <c r="C410" s="8"/>
      <c r="D410" s="8"/>
      <c r="E410" s="11"/>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16"/>
      <c r="BJ410" s="16"/>
      <c r="BK410" s="16"/>
      <c r="BL410" s="16"/>
    </row>
    <row r="411">
      <c r="A411" s="34"/>
      <c r="B411" s="18"/>
      <c r="C411" s="18"/>
      <c r="D411" s="18"/>
      <c r="E411" s="20"/>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23"/>
      <c r="BJ411" s="23"/>
      <c r="BK411" s="23"/>
      <c r="BL411" s="23"/>
    </row>
    <row r="412">
      <c r="A412" s="37"/>
      <c r="B412" s="8"/>
      <c r="C412" s="8"/>
      <c r="D412" s="8"/>
      <c r="E412" s="11"/>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16"/>
      <c r="BJ412" s="16"/>
      <c r="BK412" s="16"/>
      <c r="BL412" s="16"/>
    </row>
    <row r="413">
      <c r="A413" s="34"/>
      <c r="B413" s="18"/>
      <c r="C413" s="18"/>
      <c r="D413" s="18"/>
      <c r="E413" s="20"/>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23"/>
      <c r="BJ413" s="23"/>
      <c r="BK413" s="23"/>
      <c r="BL413" s="23"/>
    </row>
    <row r="414">
      <c r="A414" s="37"/>
      <c r="B414" s="8"/>
      <c r="C414" s="8"/>
      <c r="D414" s="8"/>
      <c r="E414" s="11"/>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16"/>
      <c r="BJ414" s="16"/>
      <c r="BK414" s="16"/>
      <c r="BL414" s="16"/>
    </row>
    <row r="415">
      <c r="A415" s="34"/>
      <c r="B415" s="18"/>
      <c r="C415" s="18"/>
      <c r="D415" s="18"/>
      <c r="E415" s="20"/>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23"/>
      <c r="BJ415" s="23"/>
      <c r="BK415" s="23"/>
      <c r="BL415" s="23"/>
    </row>
    <row r="416">
      <c r="A416" s="37"/>
      <c r="B416" s="8"/>
      <c r="C416" s="8"/>
      <c r="D416" s="8"/>
      <c r="E416" s="11"/>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16"/>
      <c r="BJ416" s="16"/>
      <c r="BK416" s="16"/>
      <c r="BL416" s="16"/>
    </row>
    <row r="417">
      <c r="A417" s="34"/>
      <c r="B417" s="18"/>
      <c r="C417" s="18"/>
      <c r="D417" s="18"/>
      <c r="E417" s="20"/>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23"/>
      <c r="BJ417" s="23"/>
      <c r="BK417" s="23"/>
      <c r="BL417" s="23"/>
    </row>
    <row r="418">
      <c r="A418" s="37"/>
      <c r="B418" s="8"/>
      <c r="C418" s="8"/>
      <c r="D418" s="8"/>
      <c r="E418" s="11"/>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16"/>
      <c r="BJ418" s="16"/>
      <c r="BK418" s="16"/>
      <c r="BL418" s="16"/>
    </row>
    <row r="419">
      <c r="A419" s="34"/>
      <c r="B419" s="18"/>
      <c r="C419" s="18"/>
      <c r="D419" s="18"/>
      <c r="E419" s="20"/>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23"/>
      <c r="BJ419" s="23"/>
      <c r="BK419" s="23"/>
      <c r="BL419" s="23"/>
    </row>
    <row r="420">
      <c r="A420" s="37"/>
      <c r="B420" s="8"/>
      <c r="C420" s="8"/>
      <c r="D420" s="8"/>
      <c r="E420" s="11"/>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16"/>
      <c r="BJ420" s="16"/>
      <c r="BK420" s="16"/>
      <c r="BL420" s="16"/>
    </row>
    <row r="421">
      <c r="A421" s="34"/>
      <c r="B421" s="18"/>
      <c r="C421" s="18"/>
      <c r="D421" s="18"/>
      <c r="E421" s="20"/>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23"/>
      <c r="BJ421" s="23"/>
      <c r="BK421" s="23"/>
      <c r="BL421" s="23"/>
    </row>
    <row r="422">
      <c r="A422" s="37"/>
      <c r="B422" s="8"/>
      <c r="C422" s="8"/>
      <c r="D422" s="8"/>
      <c r="E422" s="11"/>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16"/>
      <c r="BJ422" s="16"/>
      <c r="BK422" s="16"/>
      <c r="BL422" s="16"/>
    </row>
    <row r="423">
      <c r="A423" s="34"/>
      <c r="B423" s="18"/>
      <c r="C423" s="18"/>
      <c r="D423" s="18"/>
      <c r="E423" s="20"/>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23"/>
      <c r="BJ423" s="23"/>
      <c r="BK423" s="23"/>
      <c r="BL423" s="23"/>
    </row>
    <row r="424">
      <c r="A424" s="37"/>
      <c r="B424" s="8"/>
      <c r="C424" s="8"/>
      <c r="D424" s="8"/>
      <c r="E424" s="11"/>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16"/>
      <c r="BJ424" s="16"/>
      <c r="BK424" s="16"/>
      <c r="BL424" s="16"/>
    </row>
    <row r="425">
      <c r="A425" s="34"/>
      <c r="B425" s="18"/>
      <c r="C425" s="18"/>
      <c r="D425" s="18"/>
      <c r="E425" s="20"/>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23"/>
      <c r="BJ425" s="23"/>
      <c r="BK425" s="23"/>
      <c r="BL425" s="23"/>
    </row>
    <row r="426">
      <c r="A426" s="37"/>
      <c r="B426" s="8"/>
      <c r="C426" s="8"/>
      <c r="D426" s="8"/>
      <c r="E426" s="11"/>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16"/>
      <c r="BJ426" s="16"/>
      <c r="BK426" s="16"/>
      <c r="BL426" s="16"/>
    </row>
    <row r="427">
      <c r="A427" s="34"/>
      <c r="B427" s="18"/>
      <c r="C427" s="18"/>
      <c r="D427" s="18"/>
      <c r="E427" s="20"/>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23"/>
      <c r="BJ427" s="23"/>
      <c r="BK427" s="23"/>
      <c r="BL427" s="23"/>
    </row>
    <row r="428">
      <c r="A428" s="37"/>
      <c r="B428" s="8"/>
      <c r="C428" s="8"/>
      <c r="D428" s="8"/>
      <c r="E428" s="11"/>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16"/>
      <c r="BJ428" s="16"/>
      <c r="BK428" s="16"/>
      <c r="BL428" s="16"/>
    </row>
    <row r="429">
      <c r="A429" s="34"/>
      <c r="B429" s="18"/>
      <c r="C429" s="18"/>
      <c r="D429" s="18"/>
      <c r="E429" s="20"/>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23"/>
      <c r="BJ429" s="23"/>
      <c r="BK429" s="23"/>
      <c r="BL429" s="23"/>
    </row>
    <row r="430">
      <c r="A430" s="37"/>
      <c r="B430" s="8"/>
      <c r="C430" s="8"/>
      <c r="D430" s="8"/>
      <c r="E430" s="11"/>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16"/>
      <c r="BJ430" s="16"/>
      <c r="BK430" s="16"/>
      <c r="BL430" s="16"/>
    </row>
    <row r="431">
      <c r="A431" s="34"/>
      <c r="B431" s="18"/>
      <c r="C431" s="18"/>
      <c r="D431" s="18"/>
      <c r="E431" s="20"/>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23"/>
      <c r="BJ431" s="23"/>
      <c r="BK431" s="23"/>
      <c r="BL431" s="23"/>
    </row>
    <row r="432">
      <c r="A432" s="37"/>
      <c r="B432" s="8"/>
      <c r="C432" s="8"/>
      <c r="D432" s="8"/>
      <c r="E432" s="11"/>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16"/>
      <c r="BJ432" s="16"/>
      <c r="BK432" s="16"/>
      <c r="BL432" s="16"/>
    </row>
    <row r="433">
      <c r="A433" s="34"/>
      <c r="B433" s="18"/>
      <c r="C433" s="18"/>
      <c r="D433" s="18"/>
      <c r="E433" s="20"/>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23"/>
      <c r="BJ433" s="23"/>
      <c r="BK433" s="23"/>
      <c r="BL433" s="23"/>
    </row>
    <row r="434">
      <c r="A434" s="37"/>
      <c r="B434" s="8"/>
      <c r="C434" s="8"/>
      <c r="D434" s="8"/>
      <c r="E434" s="11"/>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16"/>
      <c r="BJ434" s="16"/>
      <c r="BK434" s="16"/>
      <c r="BL434" s="16"/>
    </row>
    <row r="435">
      <c r="A435" s="34"/>
      <c r="B435" s="18"/>
      <c r="C435" s="18"/>
      <c r="D435" s="18"/>
      <c r="E435" s="20"/>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23"/>
      <c r="BJ435" s="23"/>
      <c r="BK435" s="23"/>
      <c r="BL435" s="23"/>
    </row>
    <row r="436">
      <c r="A436" s="37"/>
      <c r="B436" s="8"/>
      <c r="C436" s="8"/>
      <c r="D436" s="8"/>
      <c r="E436" s="11"/>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16"/>
      <c r="BJ436" s="16"/>
      <c r="BK436" s="16"/>
      <c r="BL436" s="16"/>
    </row>
    <row r="437">
      <c r="A437" s="34"/>
      <c r="B437" s="18"/>
      <c r="C437" s="18"/>
      <c r="D437" s="18"/>
      <c r="E437" s="20"/>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23"/>
      <c r="BJ437" s="23"/>
      <c r="BK437" s="23"/>
      <c r="BL437" s="23"/>
    </row>
    <row r="438">
      <c r="A438" s="37"/>
      <c r="B438" s="8"/>
      <c r="C438" s="8"/>
      <c r="D438" s="8"/>
      <c r="E438" s="11"/>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16"/>
      <c r="BJ438" s="16"/>
      <c r="BK438" s="16"/>
      <c r="BL438" s="16"/>
    </row>
    <row r="439">
      <c r="A439" s="34"/>
      <c r="B439" s="18"/>
      <c r="C439" s="18"/>
      <c r="D439" s="18"/>
      <c r="E439" s="20"/>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23"/>
      <c r="BJ439" s="23"/>
      <c r="BK439" s="23"/>
      <c r="BL439" s="23"/>
    </row>
    <row r="440">
      <c r="A440" s="37"/>
      <c r="B440" s="8"/>
      <c r="C440" s="8"/>
      <c r="D440" s="8"/>
      <c r="E440" s="11"/>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16"/>
      <c r="BJ440" s="16"/>
      <c r="BK440" s="16"/>
      <c r="BL440" s="16"/>
    </row>
    <row r="441">
      <c r="A441" s="34"/>
      <c r="B441" s="18"/>
      <c r="C441" s="18"/>
      <c r="D441" s="18"/>
      <c r="E441" s="20"/>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23"/>
      <c r="BJ441" s="23"/>
      <c r="BK441" s="23"/>
      <c r="BL441" s="23"/>
    </row>
    <row r="442">
      <c r="A442" s="37"/>
      <c r="B442" s="8"/>
      <c r="C442" s="8"/>
      <c r="D442" s="8"/>
      <c r="E442" s="11"/>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16"/>
      <c r="BJ442" s="16"/>
      <c r="BK442" s="16"/>
      <c r="BL442" s="16"/>
    </row>
    <row r="443">
      <c r="A443" s="34"/>
      <c r="B443" s="18"/>
      <c r="C443" s="18"/>
      <c r="D443" s="18"/>
      <c r="E443" s="20"/>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23"/>
      <c r="BJ443" s="23"/>
      <c r="BK443" s="23"/>
      <c r="BL443" s="23"/>
    </row>
    <row r="444">
      <c r="A444" s="37"/>
      <c r="B444" s="8"/>
      <c r="C444" s="8"/>
      <c r="D444" s="8"/>
      <c r="E444" s="11"/>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16"/>
      <c r="BJ444" s="16"/>
      <c r="BK444" s="16"/>
      <c r="BL444" s="16"/>
    </row>
    <row r="445">
      <c r="A445" s="34"/>
      <c r="B445" s="18"/>
      <c r="C445" s="18"/>
      <c r="D445" s="18"/>
      <c r="E445" s="20"/>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23"/>
      <c r="BJ445" s="23"/>
      <c r="BK445" s="23"/>
      <c r="BL445" s="23"/>
    </row>
    <row r="446">
      <c r="A446" s="37"/>
      <c r="B446" s="8"/>
      <c r="C446" s="8"/>
      <c r="D446" s="8"/>
      <c r="E446" s="11"/>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16"/>
      <c r="BJ446" s="16"/>
      <c r="BK446" s="16"/>
      <c r="BL446" s="16"/>
    </row>
    <row r="447">
      <c r="A447" s="34"/>
      <c r="B447" s="18"/>
      <c r="C447" s="18"/>
      <c r="D447" s="18"/>
      <c r="E447" s="20"/>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23"/>
      <c r="BJ447" s="23"/>
      <c r="BK447" s="23"/>
      <c r="BL447" s="23"/>
    </row>
    <row r="448">
      <c r="A448" s="37"/>
      <c r="B448" s="8"/>
      <c r="C448" s="8"/>
      <c r="D448" s="8"/>
      <c r="E448" s="11"/>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16"/>
      <c r="BJ448" s="16"/>
      <c r="BK448" s="16"/>
      <c r="BL448" s="16"/>
    </row>
    <row r="449">
      <c r="A449" s="34"/>
      <c r="B449" s="18"/>
      <c r="C449" s="18"/>
      <c r="D449" s="18"/>
      <c r="E449" s="20"/>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23"/>
      <c r="BJ449" s="23"/>
      <c r="BK449" s="23"/>
      <c r="BL449" s="23"/>
    </row>
    <row r="450">
      <c r="A450" s="37"/>
      <c r="B450" s="8"/>
      <c r="C450" s="8"/>
      <c r="D450" s="8"/>
      <c r="E450" s="11"/>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16"/>
      <c r="BJ450" s="16"/>
      <c r="BK450" s="16"/>
      <c r="BL450" s="16"/>
    </row>
    <row r="451">
      <c r="A451" s="34"/>
      <c r="B451" s="18"/>
      <c r="C451" s="18"/>
      <c r="D451" s="18"/>
      <c r="E451" s="20"/>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23"/>
      <c r="BJ451" s="23"/>
      <c r="BK451" s="23"/>
      <c r="BL451" s="23"/>
    </row>
    <row r="452">
      <c r="A452" s="37"/>
      <c r="B452" s="8"/>
      <c r="C452" s="8"/>
      <c r="D452" s="8"/>
      <c r="E452" s="11"/>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16"/>
      <c r="BJ452" s="16"/>
      <c r="BK452" s="16"/>
      <c r="BL452" s="16"/>
    </row>
    <row r="453">
      <c r="A453" s="34"/>
      <c r="B453" s="18"/>
      <c r="C453" s="18"/>
      <c r="D453" s="18"/>
      <c r="E453" s="20"/>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23"/>
      <c r="BJ453" s="23"/>
      <c r="BK453" s="23"/>
      <c r="BL453" s="23"/>
    </row>
    <row r="454">
      <c r="A454" s="37"/>
      <c r="B454" s="8"/>
      <c r="C454" s="8"/>
      <c r="D454" s="8"/>
      <c r="E454" s="11"/>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16"/>
      <c r="BJ454" s="16"/>
      <c r="BK454" s="16"/>
      <c r="BL454" s="16"/>
    </row>
    <row r="455">
      <c r="A455" s="34"/>
      <c r="B455" s="18"/>
      <c r="C455" s="18"/>
      <c r="D455" s="18"/>
      <c r="E455" s="20"/>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23"/>
      <c r="BJ455" s="23"/>
      <c r="BK455" s="23"/>
      <c r="BL455" s="23"/>
    </row>
    <row r="456">
      <c r="A456" s="37"/>
      <c r="B456" s="8"/>
      <c r="C456" s="8"/>
      <c r="D456" s="8"/>
      <c r="E456" s="11"/>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16"/>
      <c r="BJ456" s="16"/>
      <c r="BK456" s="16"/>
      <c r="BL456" s="16"/>
    </row>
    <row r="457">
      <c r="A457" s="34"/>
      <c r="B457" s="18"/>
      <c r="C457" s="18"/>
      <c r="D457" s="18"/>
      <c r="E457" s="20"/>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23"/>
      <c r="BJ457" s="23"/>
      <c r="BK457" s="23"/>
      <c r="BL457" s="23"/>
    </row>
    <row r="458">
      <c r="A458" s="37"/>
      <c r="B458" s="8"/>
      <c r="C458" s="8"/>
      <c r="D458" s="8"/>
      <c r="E458" s="11"/>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16"/>
      <c r="BJ458" s="16"/>
      <c r="BK458" s="16"/>
      <c r="BL458" s="16"/>
    </row>
    <row r="459">
      <c r="A459" s="34"/>
      <c r="B459" s="18"/>
      <c r="C459" s="18"/>
      <c r="D459" s="18"/>
      <c r="E459" s="20"/>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23"/>
      <c r="BJ459" s="23"/>
      <c r="BK459" s="23"/>
      <c r="BL459" s="23"/>
    </row>
    <row r="460">
      <c r="A460" s="37"/>
      <c r="B460" s="8"/>
      <c r="C460" s="8"/>
      <c r="D460" s="8"/>
      <c r="E460" s="11"/>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16"/>
      <c r="BJ460" s="16"/>
      <c r="BK460" s="16"/>
      <c r="BL460" s="16"/>
    </row>
    <row r="461">
      <c r="A461" s="34"/>
      <c r="B461" s="18"/>
      <c r="C461" s="18"/>
      <c r="D461" s="18"/>
      <c r="E461" s="20"/>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23"/>
      <c r="BJ461" s="23"/>
      <c r="BK461" s="23"/>
      <c r="BL461" s="23"/>
    </row>
    <row r="462">
      <c r="A462" s="37"/>
      <c r="B462" s="8"/>
      <c r="C462" s="8"/>
      <c r="D462" s="8"/>
      <c r="E462" s="11"/>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16"/>
      <c r="BJ462" s="16"/>
      <c r="BK462" s="16"/>
      <c r="BL462" s="16"/>
    </row>
    <row r="463">
      <c r="A463" s="34"/>
      <c r="B463" s="18"/>
      <c r="C463" s="18"/>
      <c r="D463" s="18"/>
      <c r="E463" s="20"/>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23"/>
      <c r="BJ463" s="23"/>
      <c r="BK463" s="23"/>
      <c r="BL463" s="23"/>
    </row>
    <row r="464">
      <c r="A464" s="37"/>
      <c r="B464" s="8"/>
      <c r="C464" s="8"/>
      <c r="D464" s="8"/>
      <c r="E464" s="11"/>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16"/>
      <c r="BJ464" s="16"/>
      <c r="BK464" s="16"/>
      <c r="BL464" s="16"/>
    </row>
    <row r="465">
      <c r="A465" s="34"/>
      <c r="B465" s="18"/>
      <c r="C465" s="18"/>
      <c r="D465" s="18"/>
      <c r="E465" s="20"/>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23"/>
      <c r="BJ465" s="23"/>
      <c r="BK465" s="23"/>
      <c r="BL465" s="23"/>
    </row>
    <row r="466">
      <c r="A466" s="37"/>
      <c r="B466" s="8"/>
      <c r="C466" s="8"/>
      <c r="D466" s="8"/>
      <c r="E466" s="11"/>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16"/>
      <c r="BJ466" s="16"/>
      <c r="BK466" s="16"/>
      <c r="BL466" s="16"/>
    </row>
    <row r="467">
      <c r="A467" s="34"/>
      <c r="B467" s="18"/>
      <c r="C467" s="18"/>
      <c r="D467" s="18"/>
      <c r="E467" s="20"/>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23"/>
      <c r="BJ467" s="23"/>
      <c r="BK467" s="23"/>
      <c r="BL467" s="23"/>
    </row>
    <row r="468">
      <c r="A468" s="37"/>
      <c r="B468" s="8"/>
      <c r="C468" s="8"/>
      <c r="D468" s="8"/>
      <c r="E468" s="11"/>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16"/>
      <c r="BJ468" s="16"/>
      <c r="BK468" s="16"/>
      <c r="BL468" s="16"/>
    </row>
    <row r="469">
      <c r="A469" s="34"/>
      <c r="B469" s="18"/>
      <c r="C469" s="18"/>
      <c r="D469" s="18"/>
      <c r="E469" s="20"/>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23"/>
      <c r="BJ469" s="23"/>
      <c r="BK469" s="23"/>
      <c r="BL469" s="23"/>
    </row>
    <row r="470">
      <c r="A470" s="37"/>
      <c r="B470" s="8"/>
      <c r="C470" s="8"/>
      <c r="D470" s="8"/>
      <c r="E470" s="11"/>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16"/>
      <c r="BJ470" s="16"/>
      <c r="BK470" s="16"/>
      <c r="BL470" s="16"/>
    </row>
    <row r="471">
      <c r="A471" s="34"/>
      <c r="B471" s="18"/>
      <c r="C471" s="18"/>
      <c r="D471" s="18"/>
      <c r="E471" s="20"/>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23"/>
      <c r="BJ471" s="23"/>
      <c r="BK471" s="23"/>
      <c r="BL471" s="23"/>
    </row>
    <row r="472">
      <c r="A472" s="37"/>
      <c r="B472" s="8"/>
      <c r="C472" s="8"/>
      <c r="D472" s="8"/>
      <c r="E472" s="11"/>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16"/>
      <c r="BJ472" s="16"/>
      <c r="BK472" s="16"/>
      <c r="BL472" s="16"/>
    </row>
    <row r="473">
      <c r="A473" s="34"/>
      <c r="B473" s="18"/>
      <c r="C473" s="18"/>
      <c r="D473" s="18"/>
      <c r="E473" s="20"/>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23"/>
      <c r="BJ473" s="23"/>
      <c r="BK473" s="23"/>
      <c r="BL473" s="23"/>
    </row>
    <row r="474">
      <c r="A474" s="37"/>
      <c r="B474" s="8"/>
      <c r="C474" s="8"/>
      <c r="D474" s="8"/>
      <c r="E474" s="11"/>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16"/>
      <c r="BJ474" s="16"/>
      <c r="BK474" s="16"/>
      <c r="BL474" s="16"/>
    </row>
    <row r="475">
      <c r="A475" s="34"/>
      <c r="B475" s="18"/>
      <c r="C475" s="18"/>
      <c r="D475" s="18"/>
      <c r="E475" s="20"/>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23"/>
      <c r="BJ475" s="23"/>
      <c r="BK475" s="23"/>
      <c r="BL475" s="23"/>
    </row>
    <row r="476">
      <c r="A476" s="37"/>
      <c r="B476" s="8"/>
      <c r="C476" s="8"/>
      <c r="D476" s="8"/>
      <c r="E476" s="11"/>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16"/>
      <c r="BJ476" s="16"/>
      <c r="BK476" s="16"/>
      <c r="BL476" s="16"/>
    </row>
    <row r="477">
      <c r="A477" s="34"/>
      <c r="B477" s="18"/>
      <c r="C477" s="18"/>
      <c r="D477" s="18"/>
      <c r="E477" s="20"/>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23"/>
      <c r="BJ477" s="23"/>
      <c r="BK477" s="23"/>
      <c r="BL477" s="23"/>
    </row>
    <row r="478">
      <c r="A478" s="37"/>
      <c r="B478" s="8"/>
      <c r="C478" s="8"/>
      <c r="D478" s="8"/>
      <c r="E478" s="11"/>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16"/>
      <c r="BJ478" s="16"/>
      <c r="BK478" s="16"/>
      <c r="BL478" s="16"/>
    </row>
    <row r="479">
      <c r="A479" s="34"/>
      <c r="B479" s="18"/>
      <c r="C479" s="18"/>
      <c r="D479" s="18"/>
      <c r="E479" s="20"/>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23"/>
      <c r="BJ479" s="23"/>
      <c r="BK479" s="23"/>
      <c r="BL479" s="23"/>
    </row>
    <row r="480">
      <c r="A480" s="37"/>
      <c r="B480" s="8"/>
      <c r="C480" s="8"/>
      <c r="D480" s="8"/>
      <c r="E480" s="11"/>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16"/>
      <c r="BJ480" s="16"/>
      <c r="BK480" s="16"/>
      <c r="BL480" s="16"/>
    </row>
    <row r="481">
      <c r="A481" s="34"/>
      <c r="B481" s="18"/>
      <c r="C481" s="18"/>
      <c r="D481" s="18"/>
      <c r="E481" s="20"/>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23"/>
      <c r="BJ481" s="23"/>
      <c r="BK481" s="23"/>
      <c r="BL481" s="23"/>
    </row>
    <row r="482">
      <c r="A482" s="37"/>
      <c r="B482" s="8"/>
      <c r="C482" s="8"/>
      <c r="D482" s="8"/>
      <c r="E482" s="11"/>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16"/>
      <c r="BJ482" s="16"/>
      <c r="BK482" s="16"/>
      <c r="BL482" s="16"/>
    </row>
    <row r="483">
      <c r="A483" s="34"/>
      <c r="B483" s="18"/>
      <c r="C483" s="18"/>
      <c r="D483" s="18"/>
      <c r="E483" s="20"/>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23"/>
      <c r="BJ483" s="23"/>
      <c r="BK483" s="23"/>
      <c r="BL483" s="23"/>
    </row>
    <row r="484">
      <c r="A484" s="37"/>
      <c r="B484" s="8"/>
      <c r="C484" s="8"/>
      <c r="D484" s="8"/>
      <c r="E484" s="11"/>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16"/>
      <c r="BJ484" s="16"/>
      <c r="BK484" s="16"/>
      <c r="BL484" s="16"/>
    </row>
    <row r="485">
      <c r="A485" s="34"/>
      <c r="B485" s="18"/>
      <c r="C485" s="18"/>
      <c r="D485" s="18"/>
      <c r="E485" s="20"/>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23"/>
      <c r="BJ485" s="23"/>
      <c r="BK485" s="23"/>
      <c r="BL485" s="23"/>
    </row>
    <row r="486">
      <c r="A486" s="37"/>
      <c r="B486" s="8"/>
      <c r="C486" s="8"/>
      <c r="D486" s="8"/>
      <c r="E486" s="11"/>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16"/>
      <c r="BJ486" s="16"/>
      <c r="BK486" s="16"/>
      <c r="BL486" s="16"/>
    </row>
    <row r="487">
      <c r="A487" s="34"/>
      <c r="B487" s="18"/>
      <c r="C487" s="18"/>
      <c r="D487" s="18"/>
      <c r="E487" s="20"/>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23"/>
      <c r="BJ487" s="23"/>
      <c r="BK487" s="23"/>
      <c r="BL487" s="23"/>
    </row>
    <row r="488">
      <c r="A488" s="37"/>
      <c r="B488" s="8"/>
      <c r="C488" s="8"/>
      <c r="D488" s="8"/>
      <c r="E488" s="11"/>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16"/>
      <c r="BJ488" s="16"/>
      <c r="BK488" s="16"/>
      <c r="BL488" s="16"/>
    </row>
    <row r="489">
      <c r="A489" s="34"/>
      <c r="B489" s="18"/>
      <c r="C489" s="18"/>
      <c r="D489" s="18"/>
      <c r="E489" s="20"/>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23"/>
      <c r="BJ489" s="23"/>
      <c r="BK489" s="23"/>
      <c r="BL489" s="23"/>
    </row>
    <row r="490">
      <c r="A490" s="37"/>
      <c r="B490" s="8"/>
      <c r="C490" s="8"/>
      <c r="D490" s="8"/>
      <c r="E490" s="11"/>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16"/>
      <c r="BJ490" s="16"/>
      <c r="BK490" s="16"/>
      <c r="BL490" s="16"/>
    </row>
    <row r="491">
      <c r="A491" s="34"/>
      <c r="B491" s="18"/>
      <c r="C491" s="18"/>
      <c r="D491" s="18"/>
      <c r="E491" s="20"/>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23"/>
      <c r="BJ491" s="23"/>
      <c r="BK491" s="23"/>
      <c r="BL491" s="23"/>
    </row>
    <row r="492">
      <c r="A492" s="37"/>
      <c r="B492" s="8"/>
      <c r="C492" s="8"/>
      <c r="D492" s="8"/>
      <c r="E492" s="11"/>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16"/>
      <c r="BJ492" s="16"/>
      <c r="BK492" s="16"/>
      <c r="BL492" s="16"/>
    </row>
    <row r="493">
      <c r="A493" s="34"/>
      <c r="B493" s="18"/>
      <c r="C493" s="18"/>
      <c r="D493" s="18"/>
      <c r="E493" s="20"/>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23"/>
      <c r="BJ493" s="23"/>
      <c r="BK493" s="23"/>
      <c r="BL493" s="23"/>
    </row>
    <row r="494">
      <c r="A494" s="37"/>
      <c r="B494" s="8"/>
      <c r="C494" s="8"/>
      <c r="D494" s="8"/>
      <c r="E494" s="11"/>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16"/>
      <c r="BJ494" s="16"/>
      <c r="BK494" s="16"/>
      <c r="BL494" s="16"/>
    </row>
    <row r="495">
      <c r="A495" s="34"/>
      <c r="B495" s="18"/>
      <c r="C495" s="18"/>
      <c r="D495" s="18"/>
      <c r="E495" s="20"/>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23"/>
      <c r="BJ495" s="23"/>
      <c r="BK495" s="23"/>
      <c r="BL495" s="23"/>
    </row>
    <row r="496">
      <c r="A496" s="37"/>
      <c r="B496" s="8"/>
      <c r="C496" s="8"/>
      <c r="D496" s="8"/>
      <c r="E496" s="11"/>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16"/>
      <c r="BJ496" s="16"/>
      <c r="BK496" s="16"/>
      <c r="BL496" s="16"/>
    </row>
    <row r="497">
      <c r="A497" s="34"/>
      <c r="B497" s="18"/>
      <c r="C497" s="18"/>
      <c r="D497" s="18"/>
      <c r="E497" s="20"/>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23"/>
      <c r="BJ497" s="23"/>
      <c r="BK497" s="23"/>
      <c r="BL497" s="23"/>
    </row>
    <row r="498">
      <c r="A498" s="37"/>
      <c r="B498" s="8"/>
      <c r="C498" s="8"/>
      <c r="D498" s="8"/>
      <c r="E498" s="11"/>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16"/>
      <c r="BJ498" s="16"/>
      <c r="BK498" s="16"/>
      <c r="BL498" s="16"/>
    </row>
    <row r="499">
      <c r="A499" s="34"/>
      <c r="B499" s="18"/>
      <c r="C499" s="18"/>
      <c r="D499" s="18"/>
      <c r="E499" s="20"/>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23"/>
      <c r="BJ499" s="23"/>
      <c r="BK499" s="23"/>
      <c r="BL499" s="23"/>
    </row>
    <row r="500">
      <c r="A500" s="37"/>
      <c r="B500" s="8"/>
      <c r="C500" s="8"/>
      <c r="D500" s="8"/>
      <c r="E500" s="11"/>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16"/>
      <c r="BJ500" s="16"/>
      <c r="BK500" s="16"/>
      <c r="BL500" s="16"/>
    </row>
    <row r="501">
      <c r="A501" s="34"/>
      <c r="B501" s="18"/>
      <c r="C501" s="18"/>
      <c r="D501" s="18"/>
      <c r="E501" s="20"/>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23"/>
      <c r="BJ501" s="23"/>
      <c r="BK501" s="23"/>
      <c r="BL501" s="23"/>
    </row>
    <row r="502">
      <c r="A502" s="37"/>
      <c r="B502" s="8"/>
      <c r="C502" s="8"/>
      <c r="D502" s="8"/>
      <c r="E502" s="11"/>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16"/>
      <c r="BJ502" s="16"/>
      <c r="BK502" s="16"/>
      <c r="BL502" s="16"/>
    </row>
    <row r="503">
      <c r="A503" s="34"/>
      <c r="B503" s="18"/>
      <c r="C503" s="18"/>
      <c r="D503" s="18"/>
      <c r="E503" s="20"/>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23"/>
      <c r="BJ503" s="23"/>
      <c r="BK503" s="23"/>
      <c r="BL503" s="23"/>
    </row>
    <row r="504">
      <c r="A504" s="37"/>
      <c r="B504" s="8"/>
      <c r="C504" s="8"/>
      <c r="D504" s="8"/>
      <c r="E504" s="11"/>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16"/>
      <c r="BJ504" s="16"/>
      <c r="BK504" s="16"/>
      <c r="BL504" s="16"/>
    </row>
    <row r="505">
      <c r="A505" s="34"/>
      <c r="B505" s="18"/>
      <c r="C505" s="18"/>
      <c r="D505" s="18"/>
      <c r="E505" s="20"/>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23"/>
      <c r="BJ505" s="23"/>
      <c r="BK505" s="23"/>
      <c r="BL505" s="23"/>
    </row>
    <row r="506">
      <c r="A506" s="37"/>
      <c r="B506" s="8"/>
      <c r="C506" s="8"/>
      <c r="D506" s="8"/>
      <c r="E506" s="11"/>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16"/>
      <c r="BJ506" s="16"/>
      <c r="BK506" s="16"/>
      <c r="BL506" s="16"/>
    </row>
    <row r="507">
      <c r="A507" s="34"/>
      <c r="B507" s="18"/>
      <c r="C507" s="18"/>
      <c r="D507" s="18"/>
      <c r="E507" s="20"/>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23"/>
      <c r="BJ507" s="23"/>
      <c r="BK507" s="23"/>
      <c r="BL507" s="23"/>
    </row>
    <row r="508">
      <c r="A508" s="37"/>
      <c r="B508" s="8"/>
      <c r="C508" s="8"/>
      <c r="D508" s="8"/>
      <c r="E508" s="11"/>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16"/>
      <c r="BJ508" s="16"/>
      <c r="BK508" s="16"/>
      <c r="BL508" s="16"/>
    </row>
    <row r="509">
      <c r="A509" s="34"/>
      <c r="B509" s="18"/>
      <c r="C509" s="18"/>
      <c r="D509" s="18"/>
      <c r="E509" s="20"/>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23"/>
      <c r="BJ509" s="23"/>
      <c r="BK509" s="23"/>
      <c r="BL509" s="23"/>
    </row>
    <row r="510">
      <c r="A510" s="37"/>
      <c r="B510" s="8"/>
      <c r="C510" s="8"/>
      <c r="D510" s="8"/>
      <c r="E510" s="11"/>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16"/>
      <c r="BJ510" s="16"/>
      <c r="BK510" s="16"/>
      <c r="BL510" s="16"/>
    </row>
    <row r="511">
      <c r="A511" s="34"/>
      <c r="B511" s="18"/>
      <c r="C511" s="18"/>
      <c r="D511" s="18"/>
      <c r="E511" s="20"/>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23"/>
      <c r="BJ511" s="23"/>
      <c r="BK511" s="23"/>
      <c r="BL511" s="23"/>
    </row>
    <row r="512">
      <c r="A512" s="37"/>
      <c r="B512" s="8"/>
      <c r="C512" s="8"/>
      <c r="D512" s="8"/>
      <c r="E512" s="11"/>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16"/>
      <c r="BJ512" s="16"/>
      <c r="BK512" s="16"/>
      <c r="BL512" s="16"/>
    </row>
    <row r="513">
      <c r="A513" s="34"/>
      <c r="B513" s="18"/>
      <c r="C513" s="18"/>
      <c r="D513" s="18"/>
      <c r="E513" s="20"/>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23"/>
      <c r="BJ513" s="23"/>
      <c r="BK513" s="23"/>
      <c r="BL513" s="23"/>
    </row>
    <row r="514">
      <c r="A514" s="37"/>
      <c r="B514" s="8"/>
      <c r="C514" s="8"/>
      <c r="D514" s="8"/>
      <c r="E514" s="11"/>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16"/>
      <c r="BJ514" s="16"/>
      <c r="BK514" s="16"/>
      <c r="BL514" s="16"/>
    </row>
    <row r="515">
      <c r="A515" s="34"/>
      <c r="B515" s="18"/>
      <c r="C515" s="18"/>
      <c r="D515" s="18"/>
      <c r="E515" s="20"/>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23"/>
      <c r="BJ515" s="23"/>
      <c r="BK515" s="23"/>
      <c r="BL515" s="23"/>
    </row>
    <row r="516">
      <c r="A516" s="37"/>
      <c r="B516" s="8"/>
      <c r="C516" s="8"/>
      <c r="D516" s="8"/>
      <c r="E516" s="11"/>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16"/>
      <c r="BJ516" s="16"/>
      <c r="BK516" s="16"/>
      <c r="BL516" s="16"/>
    </row>
    <row r="517">
      <c r="A517" s="34"/>
      <c r="B517" s="18"/>
      <c r="C517" s="18"/>
      <c r="D517" s="18"/>
      <c r="E517" s="20"/>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23"/>
      <c r="BJ517" s="23"/>
      <c r="BK517" s="23"/>
      <c r="BL517" s="23"/>
    </row>
    <row r="518">
      <c r="A518" s="37"/>
      <c r="B518" s="8"/>
      <c r="C518" s="8"/>
      <c r="D518" s="8"/>
      <c r="E518" s="11"/>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16"/>
      <c r="BJ518" s="16"/>
      <c r="BK518" s="16"/>
      <c r="BL518" s="16"/>
    </row>
    <row r="519">
      <c r="A519" s="34"/>
      <c r="B519" s="18"/>
      <c r="C519" s="18"/>
      <c r="D519" s="18"/>
      <c r="E519" s="20"/>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23"/>
      <c r="BJ519" s="23"/>
      <c r="BK519" s="23"/>
      <c r="BL519" s="23"/>
    </row>
    <row r="520">
      <c r="A520" s="37"/>
      <c r="B520" s="8"/>
      <c r="C520" s="8"/>
      <c r="D520" s="8"/>
      <c r="E520" s="11"/>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16"/>
      <c r="BJ520" s="16"/>
      <c r="BK520" s="16"/>
      <c r="BL520" s="16"/>
    </row>
    <row r="521">
      <c r="A521" s="34"/>
      <c r="B521" s="18"/>
      <c r="C521" s="18"/>
      <c r="D521" s="18"/>
      <c r="E521" s="20"/>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23"/>
      <c r="BJ521" s="23"/>
      <c r="BK521" s="23"/>
      <c r="BL521" s="23"/>
    </row>
    <row r="522">
      <c r="A522" s="37"/>
      <c r="B522" s="8"/>
      <c r="C522" s="8"/>
      <c r="D522" s="8"/>
      <c r="E522" s="11"/>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16"/>
      <c r="BJ522" s="16"/>
      <c r="BK522" s="16"/>
      <c r="BL522" s="16"/>
    </row>
    <row r="523">
      <c r="A523" s="34"/>
      <c r="B523" s="18"/>
      <c r="C523" s="18"/>
      <c r="D523" s="18"/>
      <c r="E523" s="20"/>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23"/>
      <c r="BJ523" s="23"/>
      <c r="BK523" s="23"/>
      <c r="BL523" s="23"/>
    </row>
    <row r="524">
      <c r="A524" s="37"/>
      <c r="B524" s="8"/>
      <c r="C524" s="8"/>
      <c r="D524" s="8"/>
      <c r="E524" s="11"/>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16"/>
      <c r="BJ524" s="16"/>
      <c r="BK524" s="16"/>
      <c r="BL524" s="16"/>
    </row>
    <row r="525">
      <c r="A525" s="34"/>
      <c r="B525" s="18"/>
      <c r="C525" s="18"/>
      <c r="D525" s="18"/>
      <c r="E525" s="20"/>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23"/>
      <c r="BJ525" s="23"/>
      <c r="BK525" s="23"/>
      <c r="BL525" s="23"/>
    </row>
    <row r="526">
      <c r="A526" s="37"/>
      <c r="B526" s="8"/>
      <c r="C526" s="8"/>
      <c r="D526" s="8"/>
      <c r="E526" s="11"/>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16"/>
      <c r="BJ526" s="16"/>
      <c r="BK526" s="16"/>
      <c r="BL526" s="16"/>
    </row>
    <row r="527">
      <c r="A527" s="34"/>
      <c r="B527" s="18"/>
      <c r="C527" s="18"/>
      <c r="D527" s="18"/>
      <c r="E527" s="20"/>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23"/>
      <c r="BJ527" s="23"/>
      <c r="BK527" s="23"/>
      <c r="BL527" s="23"/>
    </row>
    <row r="528">
      <c r="A528" s="37"/>
      <c r="B528" s="8"/>
      <c r="C528" s="8"/>
      <c r="D528" s="8"/>
      <c r="E528" s="11"/>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16"/>
      <c r="BJ528" s="16"/>
      <c r="BK528" s="16"/>
      <c r="BL528" s="16"/>
    </row>
    <row r="529">
      <c r="A529" s="34"/>
      <c r="B529" s="18"/>
      <c r="C529" s="18"/>
      <c r="D529" s="18"/>
      <c r="E529" s="20"/>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23"/>
      <c r="BJ529" s="23"/>
      <c r="BK529" s="23"/>
      <c r="BL529" s="23"/>
    </row>
    <row r="530">
      <c r="A530" s="37"/>
      <c r="B530" s="8"/>
      <c r="C530" s="8"/>
      <c r="D530" s="8"/>
      <c r="E530" s="11"/>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16"/>
      <c r="BJ530" s="16"/>
      <c r="BK530" s="16"/>
      <c r="BL530" s="16"/>
    </row>
    <row r="531">
      <c r="A531" s="34"/>
      <c r="B531" s="18"/>
      <c r="C531" s="18"/>
      <c r="D531" s="18"/>
      <c r="E531" s="20"/>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23"/>
      <c r="BJ531" s="23"/>
      <c r="BK531" s="23"/>
      <c r="BL531" s="23"/>
    </row>
    <row r="532">
      <c r="A532" s="37"/>
      <c r="B532" s="8"/>
      <c r="C532" s="8"/>
      <c r="D532" s="8"/>
      <c r="E532" s="11"/>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16"/>
      <c r="BJ532" s="16"/>
      <c r="BK532" s="16"/>
      <c r="BL532" s="16"/>
    </row>
    <row r="533">
      <c r="A533" s="34"/>
      <c r="B533" s="18"/>
      <c r="C533" s="18"/>
      <c r="D533" s="18"/>
      <c r="E533" s="20"/>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23"/>
      <c r="BJ533" s="23"/>
      <c r="BK533" s="23"/>
      <c r="BL533" s="23"/>
    </row>
    <row r="534">
      <c r="A534" s="37"/>
      <c r="B534" s="8"/>
      <c r="C534" s="8"/>
      <c r="D534" s="8"/>
      <c r="E534" s="11"/>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16"/>
      <c r="BJ534" s="16"/>
      <c r="BK534" s="16"/>
      <c r="BL534" s="16"/>
    </row>
    <row r="535">
      <c r="A535" s="34"/>
      <c r="B535" s="18"/>
      <c r="C535" s="18"/>
      <c r="D535" s="18"/>
      <c r="E535" s="20"/>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23"/>
      <c r="BJ535" s="23"/>
      <c r="BK535" s="23"/>
      <c r="BL535" s="23"/>
    </row>
    <row r="536">
      <c r="A536" s="37"/>
      <c r="B536" s="8"/>
      <c r="C536" s="8"/>
      <c r="D536" s="8"/>
      <c r="E536" s="11"/>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16"/>
      <c r="BJ536" s="16"/>
      <c r="BK536" s="16"/>
      <c r="BL536" s="16"/>
    </row>
    <row r="537">
      <c r="A537" s="34"/>
      <c r="B537" s="18"/>
      <c r="C537" s="18"/>
      <c r="D537" s="18"/>
      <c r="E537" s="20"/>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23"/>
      <c r="BJ537" s="23"/>
      <c r="BK537" s="23"/>
      <c r="BL537" s="23"/>
    </row>
    <row r="538">
      <c r="A538" s="37"/>
      <c r="B538" s="8"/>
      <c r="C538" s="8"/>
      <c r="D538" s="8"/>
      <c r="E538" s="11"/>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16"/>
      <c r="BJ538" s="16"/>
      <c r="BK538" s="16"/>
      <c r="BL538" s="16"/>
    </row>
    <row r="539">
      <c r="A539" s="34"/>
      <c r="B539" s="18"/>
      <c r="C539" s="18"/>
      <c r="D539" s="18"/>
      <c r="E539" s="20"/>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23"/>
      <c r="BJ539" s="23"/>
      <c r="BK539" s="23"/>
      <c r="BL539" s="23"/>
    </row>
    <row r="540">
      <c r="A540" s="37"/>
      <c r="B540" s="8"/>
      <c r="C540" s="8"/>
      <c r="D540" s="8"/>
      <c r="E540" s="11"/>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16"/>
      <c r="BJ540" s="16"/>
      <c r="BK540" s="16"/>
      <c r="BL540" s="16"/>
    </row>
    <row r="541">
      <c r="A541" s="34"/>
      <c r="B541" s="18"/>
      <c r="C541" s="18"/>
      <c r="D541" s="18"/>
      <c r="E541" s="20"/>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23"/>
      <c r="BJ541" s="23"/>
      <c r="BK541" s="23"/>
      <c r="BL541" s="23"/>
    </row>
    <row r="542">
      <c r="A542" s="37"/>
      <c r="B542" s="8"/>
      <c r="C542" s="8"/>
      <c r="D542" s="8"/>
      <c r="E542" s="11"/>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16"/>
      <c r="BJ542" s="16"/>
      <c r="BK542" s="16"/>
      <c r="BL542" s="16"/>
    </row>
    <row r="543">
      <c r="A543" s="34"/>
      <c r="B543" s="18"/>
      <c r="C543" s="18"/>
      <c r="D543" s="18"/>
      <c r="E543" s="20"/>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23"/>
      <c r="BJ543" s="23"/>
      <c r="BK543" s="23"/>
      <c r="BL543" s="23"/>
    </row>
    <row r="544">
      <c r="A544" s="37"/>
      <c r="B544" s="8"/>
      <c r="C544" s="8"/>
      <c r="D544" s="8"/>
      <c r="E544" s="11"/>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16"/>
      <c r="BJ544" s="16"/>
      <c r="BK544" s="16"/>
      <c r="BL544" s="16"/>
    </row>
    <row r="545">
      <c r="A545" s="34"/>
      <c r="B545" s="18"/>
      <c r="C545" s="18"/>
      <c r="D545" s="18"/>
      <c r="E545" s="20"/>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23"/>
      <c r="BJ545" s="23"/>
      <c r="BK545" s="23"/>
      <c r="BL545" s="23"/>
    </row>
    <row r="546">
      <c r="A546" s="37"/>
      <c r="B546" s="8"/>
      <c r="C546" s="8"/>
      <c r="D546" s="8"/>
      <c r="E546" s="11"/>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16"/>
      <c r="BJ546" s="16"/>
      <c r="BK546" s="16"/>
      <c r="BL546" s="16"/>
    </row>
    <row r="547">
      <c r="A547" s="34"/>
      <c r="B547" s="18"/>
      <c r="C547" s="18"/>
      <c r="D547" s="18"/>
      <c r="E547" s="20"/>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23"/>
      <c r="BJ547" s="23"/>
      <c r="BK547" s="23"/>
      <c r="BL547" s="23"/>
    </row>
    <row r="548">
      <c r="A548" s="37"/>
      <c r="B548" s="8"/>
      <c r="C548" s="8"/>
      <c r="D548" s="8"/>
      <c r="E548" s="11"/>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16"/>
      <c r="BJ548" s="16"/>
      <c r="BK548" s="16"/>
      <c r="BL548" s="16"/>
    </row>
    <row r="549">
      <c r="A549" s="34"/>
      <c r="B549" s="18"/>
      <c r="C549" s="18"/>
      <c r="D549" s="18"/>
      <c r="E549" s="20"/>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23"/>
      <c r="BJ549" s="23"/>
      <c r="BK549" s="23"/>
      <c r="BL549" s="23"/>
    </row>
    <row r="550">
      <c r="A550" s="37"/>
      <c r="B550" s="8"/>
      <c r="C550" s="8"/>
      <c r="D550" s="8"/>
      <c r="E550" s="11"/>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16"/>
      <c r="BJ550" s="16"/>
      <c r="BK550" s="16"/>
      <c r="BL550" s="16"/>
    </row>
    <row r="551">
      <c r="A551" s="34"/>
      <c r="B551" s="18"/>
      <c r="C551" s="18"/>
      <c r="D551" s="18"/>
      <c r="E551" s="20"/>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23"/>
      <c r="BJ551" s="23"/>
      <c r="BK551" s="23"/>
      <c r="BL551" s="23"/>
    </row>
    <row r="552">
      <c r="A552" s="37"/>
      <c r="B552" s="8"/>
      <c r="C552" s="8"/>
      <c r="D552" s="8"/>
      <c r="E552" s="11"/>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16"/>
      <c r="BJ552" s="16"/>
      <c r="BK552" s="16"/>
      <c r="BL552" s="16"/>
    </row>
    <row r="553">
      <c r="A553" s="34"/>
      <c r="B553" s="18"/>
      <c r="C553" s="18"/>
      <c r="D553" s="18"/>
      <c r="E553" s="20"/>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23"/>
      <c r="BJ553" s="23"/>
      <c r="BK553" s="23"/>
      <c r="BL553" s="23"/>
    </row>
    <row r="554">
      <c r="A554" s="37"/>
      <c r="B554" s="8"/>
      <c r="C554" s="8"/>
      <c r="D554" s="8"/>
      <c r="E554" s="11"/>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16"/>
      <c r="BJ554" s="16"/>
      <c r="BK554" s="16"/>
      <c r="BL554" s="16"/>
    </row>
    <row r="555">
      <c r="A555" s="34"/>
      <c r="B555" s="18"/>
      <c r="C555" s="18"/>
      <c r="D555" s="18"/>
      <c r="E555" s="20"/>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23"/>
      <c r="BJ555" s="23"/>
      <c r="BK555" s="23"/>
      <c r="BL555" s="23"/>
    </row>
    <row r="556">
      <c r="A556" s="37"/>
      <c r="B556" s="8"/>
      <c r="C556" s="8"/>
      <c r="D556" s="8"/>
      <c r="E556" s="11"/>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16"/>
      <c r="BJ556" s="16"/>
      <c r="BK556" s="16"/>
      <c r="BL556" s="16"/>
    </row>
    <row r="557">
      <c r="A557" s="34"/>
      <c r="B557" s="18"/>
      <c r="C557" s="18"/>
      <c r="D557" s="18"/>
      <c r="E557" s="20"/>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23"/>
      <c r="BJ557" s="23"/>
      <c r="BK557" s="23"/>
      <c r="BL557" s="23"/>
    </row>
    <row r="558">
      <c r="A558" s="37"/>
      <c r="B558" s="8"/>
      <c r="C558" s="8"/>
      <c r="D558" s="8"/>
      <c r="E558" s="11"/>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16"/>
      <c r="BJ558" s="16"/>
      <c r="BK558" s="16"/>
      <c r="BL558" s="16"/>
    </row>
    <row r="559">
      <c r="A559" s="34"/>
      <c r="B559" s="18"/>
      <c r="C559" s="18"/>
      <c r="D559" s="18"/>
      <c r="E559" s="20"/>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23"/>
      <c r="BJ559" s="23"/>
      <c r="BK559" s="23"/>
      <c r="BL559" s="23"/>
    </row>
    <row r="560">
      <c r="A560" s="37"/>
      <c r="B560" s="8"/>
      <c r="C560" s="8"/>
      <c r="D560" s="8"/>
      <c r="E560" s="11"/>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16"/>
      <c r="BJ560" s="16"/>
      <c r="BK560" s="16"/>
      <c r="BL560" s="16"/>
    </row>
    <row r="561">
      <c r="A561" s="34"/>
      <c r="B561" s="18"/>
      <c r="C561" s="18"/>
      <c r="D561" s="18"/>
      <c r="E561" s="20"/>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23"/>
      <c r="BJ561" s="23"/>
      <c r="BK561" s="23"/>
      <c r="BL561" s="23"/>
    </row>
    <row r="562">
      <c r="A562" s="37"/>
      <c r="B562" s="8"/>
      <c r="C562" s="8"/>
      <c r="D562" s="8"/>
      <c r="E562" s="11"/>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16"/>
      <c r="BJ562" s="16"/>
      <c r="BK562" s="16"/>
      <c r="BL562" s="16"/>
    </row>
    <row r="563">
      <c r="A563" s="34"/>
      <c r="B563" s="18"/>
      <c r="C563" s="18"/>
      <c r="D563" s="18"/>
      <c r="E563" s="20"/>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23"/>
      <c r="BJ563" s="23"/>
      <c r="BK563" s="23"/>
      <c r="BL563" s="23"/>
    </row>
    <row r="564">
      <c r="A564" s="37"/>
      <c r="B564" s="8"/>
      <c r="C564" s="8"/>
      <c r="D564" s="8"/>
      <c r="E564" s="11"/>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16"/>
      <c r="BJ564" s="16"/>
      <c r="BK564" s="16"/>
      <c r="BL564" s="16"/>
    </row>
    <row r="565">
      <c r="A565" s="34"/>
      <c r="B565" s="18"/>
      <c r="C565" s="18"/>
      <c r="D565" s="18"/>
      <c r="E565" s="20"/>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23"/>
      <c r="BJ565" s="23"/>
      <c r="BK565" s="23"/>
      <c r="BL565" s="23"/>
    </row>
    <row r="566">
      <c r="A566" s="37"/>
      <c r="B566" s="8"/>
      <c r="C566" s="8"/>
      <c r="D566" s="8"/>
      <c r="E566" s="11"/>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16"/>
      <c r="BJ566" s="16"/>
      <c r="BK566" s="16"/>
      <c r="BL566" s="16"/>
    </row>
    <row r="567">
      <c r="A567" s="34"/>
      <c r="B567" s="18"/>
      <c r="C567" s="18"/>
      <c r="D567" s="18"/>
      <c r="E567" s="20"/>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23"/>
      <c r="BJ567" s="23"/>
      <c r="BK567" s="23"/>
      <c r="BL567" s="23"/>
    </row>
    <row r="568">
      <c r="A568" s="37"/>
      <c r="B568" s="8"/>
      <c r="C568" s="8"/>
      <c r="D568" s="8"/>
      <c r="E568" s="11"/>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16"/>
      <c r="BJ568" s="16"/>
      <c r="BK568" s="16"/>
      <c r="BL568" s="16"/>
    </row>
    <row r="569">
      <c r="A569" s="34"/>
      <c r="B569" s="18"/>
      <c r="C569" s="18"/>
      <c r="D569" s="18"/>
      <c r="E569" s="20"/>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23"/>
      <c r="BJ569" s="23"/>
      <c r="BK569" s="23"/>
      <c r="BL569" s="23"/>
    </row>
    <row r="570">
      <c r="A570" s="37"/>
      <c r="B570" s="8"/>
      <c r="C570" s="8"/>
      <c r="D570" s="8"/>
      <c r="E570" s="11"/>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16"/>
      <c r="BJ570" s="16"/>
      <c r="BK570" s="16"/>
      <c r="BL570" s="16"/>
    </row>
    <row r="571">
      <c r="A571" s="34"/>
      <c r="B571" s="18"/>
      <c r="C571" s="18"/>
      <c r="D571" s="18"/>
      <c r="E571" s="20"/>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23"/>
      <c r="BJ571" s="23"/>
      <c r="BK571" s="23"/>
      <c r="BL571" s="23"/>
    </row>
    <row r="572">
      <c r="A572" s="37"/>
      <c r="B572" s="8"/>
      <c r="C572" s="8"/>
      <c r="D572" s="8"/>
      <c r="E572" s="11"/>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16"/>
      <c r="BJ572" s="16"/>
      <c r="BK572" s="16"/>
      <c r="BL572" s="16"/>
    </row>
    <row r="573">
      <c r="A573" s="34"/>
      <c r="B573" s="18"/>
      <c r="C573" s="18"/>
      <c r="D573" s="18"/>
      <c r="E573" s="20"/>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23"/>
      <c r="BJ573" s="23"/>
      <c r="BK573" s="23"/>
      <c r="BL573" s="23"/>
    </row>
    <row r="574">
      <c r="A574" s="37"/>
      <c r="B574" s="8"/>
      <c r="C574" s="8"/>
      <c r="D574" s="8"/>
      <c r="E574" s="11"/>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16"/>
      <c r="BJ574" s="16"/>
      <c r="BK574" s="16"/>
      <c r="BL574" s="16"/>
    </row>
    <row r="575">
      <c r="A575" s="34"/>
      <c r="B575" s="18"/>
      <c r="C575" s="18"/>
      <c r="D575" s="18"/>
      <c r="E575" s="20"/>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23"/>
      <c r="BJ575" s="23"/>
      <c r="BK575" s="23"/>
      <c r="BL575" s="23"/>
    </row>
    <row r="576">
      <c r="A576" s="37"/>
      <c r="B576" s="8"/>
      <c r="C576" s="8"/>
      <c r="D576" s="8"/>
      <c r="E576" s="11"/>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16"/>
      <c r="BJ576" s="16"/>
      <c r="BK576" s="16"/>
      <c r="BL576" s="16"/>
    </row>
    <row r="577">
      <c r="A577" s="34"/>
      <c r="B577" s="18"/>
      <c r="C577" s="18"/>
      <c r="D577" s="18"/>
      <c r="E577" s="20"/>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23"/>
      <c r="BJ577" s="23"/>
      <c r="BK577" s="23"/>
      <c r="BL577" s="23"/>
    </row>
    <row r="578">
      <c r="A578" s="37"/>
      <c r="B578" s="8"/>
      <c r="C578" s="8"/>
      <c r="D578" s="8"/>
      <c r="E578" s="11"/>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16"/>
      <c r="BJ578" s="16"/>
      <c r="BK578" s="16"/>
      <c r="BL578" s="16"/>
    </row>
    <row r="579">
      <c r="A579" s="34"/>
      <c r="B579" s="18"/>
      <c r="C579" s="18"/>
      <c r="D579" s="18"/>
      <c r="E579" s="20"/>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23"/>
      <c r="BJ579" s="23"/>
      <c r="BK579" s="23"/>
      <c r="BL579" s="23"/>
    </row>
    <row r="580">
      <c r="A580" s="37"/>
      <c r="B580" s="8"/>
      <c r="C580" s="8"/>
      <c r="D580" s="8"/>
      <c r="E580" s="11"/>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16"/>
      <c r="BJ580" s="16"/>
      <c r="BK580" s="16"/>
      <c r="BL580" s="16"/>
    </row>
    <row r="581">
      <c r="A581" s="34"/>
      <c r="B581" s="18"/>
      <c r="C581" s="18"/>
      <c r="D581" s="18"/>
      <c r="E581" s="20"/>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23"/>
      <c r="BJ581" s="23"/>
      <c r="BK581" s="23"/>
      <c r="BL581" s="23"/>
    </row>
    <row r="582">
      <c r="A582" s="37"/>
      <c r="B582" s="8"/>
      <c r="C582" s="8"/>
      <c r="D582" s="8"/>
      <c r="E582" s="11"/>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16"/>
      <c r="BJ582" s="16"/>
      <c r="BK582" s="16"/>
      <c r="BL582" s="16"/>
    </row>
    <row r="583">
      <c r="A583" s="34"/>
      <c r="B583" s="18"/>
      <c r="C583" s="18"/>
      <c r="D583" s="18"/>
      <c r="E583" s="20"/>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23"/>
      <c r="BJ583" s="23"/>
      <c r="BK583" s="23"/>
      <c r="BL583" s="23"/>
    </row>
    <row r="584">
      <c r="A584" s="37"/>
      <c r="B584" s="8"/>
      <c r="C584" s="8"/>
      <c r="D584" s="8"/>
      <c r="E584" s="11"/>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16"/>
      <c r="BJ584" s="16"/>
      <c r="BK584" s="16"/>
      <c r="BL584" s="16"/>
    </row>
    <row r="585">
      <c r="A585" s="34"/>
      <c r="B585" s="18"/>
      <c r="C585" s="18"/>
      <c r="D585" s="18"/>
      <c r="E585" s="20"/>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23"/>
      <c r="BJ585" s="23"/>
      <c r="BK585" s="23"/>
      <c r="BL585" s="23"/>
    </row>
    <row r="586">
      <c r="A586" s="37"/>
      <c r="B586" s="8"/>
      <c r="C586" s="8"/>
      <c r="D586" s="8"/>
      <c r="E586" s="11"/>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16"/>
      <c r="BJ586" s="16"/>
      <c r="BK586" s="16"/>
      <c r="BL586" s="16"/>
    </row>
    <row r="587">
      <c r="A587" s="34"/>
      <c r="B587" s="18"/>
      <c r="C587" s="18"/>
      <c r="D587" s="18"/>
      <c r="E587" s="20"/>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23"/>
      <c r="BJ587" s="23"/>
      <c r="BK587" s="23"/>
      <c r="BL587" s="23"/>
    </row>
    <row r="588">
      <c r="A588" s="37"/>
      <c r="B588" s="8"/>
      <c r="C588" s="8"/>
      <c r="D588" s="8"/>
      <c r="E588" s="11"/>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16"/>
      <c r="BJ588" s="16"/>
      <c r="BK588" s="16"/>
      <c r="BL588" s="16"/>
    </row>
    <row r="589">
      <c r="A589" s="34"/>
      <c r="B589" s="18"/>
      <c r="C589" s="18"/>
      <c r="D589" s="18"/>
      <c r="E589" s="20"/>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23"/>
      <c r="BJ589" s="23"/>
      <c r="BK589" s="23"/>
      <c r="BL589" s="23"/>
    </row>
    <row r="590">
      <c r="A590" s="37"/>
      <c r="B590" s="8"/>
      <c r="C590" s="8"/>
      <c r="D590" s="8"/>
      <c r="E590" s="11"/>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16"/>
      <c r="BJ590" s="16"/>
      <c r="BK590" s="16"/>
      <c r="BL590" s="16"/>
    </row>
    <row r="591">
      <c r="A591" s="34"/>
      <c r="B591" s="18"/>
      <c r="C591" s="18"/>
      <c r="D591" s="18"/>
      <c r="E591" s="20"/>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23"/>
      <c r="BJ591" s="23"/>
      <c r="BK591" s="23"/>
      <c r="BL591" s="23"/>
    </row>
    <row r="592">
      <c r="A592" s="37"/>
      <c r="B592" s="8"/>
      <c r="C592" s="8"/>
      <c r="D592" s="8"/>
      <c r="E592" s="11"/>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16"/>
      <c r="BJ592" s="16"/>
      <c r="BK592" s="16"/>
      <c r="BL592" s="16"/>
    </row>
    <row r="593">
      <c r="A593" s="34"/>
      <c r="B593" s="18"/>
      <c r="C593" s="18"/>
      <c r="D593" s="18"/>
      <c r="E593" s="20"/>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23"/>
      <c r="BJ593" s="23"/>
      <c r="BK593" s="23"/>
      <c r="BL593" s="23"/>
    </row>
    <row r="594">
      <c r="A594" s="37"/>
      <c r="B594" s="8"/>
      <c r="C594" s="8"/>
      <c r="D594" s="8"/>
      <c r="E594" s="11"/>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16"/>
      <c r="BJ594" s="16"/>
      <c r="BK594" s="16"/>
      <c r="BL594" s="16"/>
    </row>
    <row r="595">
      <c r="A595" s="34"/>
      <c r="B595" s="18"/>
      <c r="C595" s="18"/>
      <c r="D595" s="18"/>
      <c r="E595" s="20"/>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23"/>
      <c r="BJ595" s="23"/>
      <c r="BK595" s="23"/>
      <c r="BL595" s="23"/>
    </row>
    <row r="596">
      <c r="A596" s="37"/>
      <c r="B596" s="8"/>
      <c r="C596" s="8"/>
      <c r="D596" s="8"/>
      <c r="E596" s="11"/>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16"/>
      <c r="BJ596" s="16"/>
      <c r="BK596" s="16"/>
      <c r="BL596" s="16"/>
    </row>
    <row r="597">
      <c r="A597" s="34"/>
      <c r="B597" s="18"/>
      <c r="C597" s="18"/>
      <c r="D597" s="18"/>
      <c r="E597" s="20"/>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23"/>
      <c r="BJ597" s="23"/>
      <c r="BK597" s="23"/>
      <c r="BL597" s="23"/>
    </row>
    <row r="598">
      <c r="A598" s="37"/>
      <c r="B598" s="8"/>
      <c r="C598" s="8"/>
      <c r="D598" s="8"/>
      <c r="E598" s="11"/>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16"/>
      <c r="BJ598" s="16"/>
      <c r="BK598" s="16"/>
      <c r="BL598" s="16"/>
    </row>
    <row r="599">
      <c r="A599" s="34"/>
      <c r="B599" s="18"/>
      <c r="C599" s="18"/>
      <c r="D599" s="18"/>
      <c r="E599" s="20"/>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23"/>
      <c r="BJ599" s="23"/>
      <c r="BK599" s="23"/>
      <c r="BL599" s="23"/>
    </row>
    <row r="600">
      <c r="A600" s="37"/>
      <c r="B600" s="8"/>
      <c r="C600" s="8"/>
      <c r="D600" s="8"/>
      <c r="E600" s="11"/>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16"/>
      <c r="BJ600" s="16"/>
      <c r="BK600" s="16"/>
      <c r="BL600" s="16"/>
    </row>
    <row r="601">
      <c r="A601" s="34"/>
      <c r="B601" s="18"/>
      <c r="C601" s="18"/>
      <c r="D601" s="18"/>
      <c r="E601" s="20"/>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23"/>
      <c r="BJ601" s="23"/>
      <c r="BK601" s="23"/>
      <c r="BL601" s="23"/>
    </row>
    <row r="602">
      <c r="A602" s="37"/>
      <c r="B602" s="8"/>
      <c r="C602" s="8"/>
      <c r="D602" s="8"/>
      <c r="E602" s="11"/>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16"/>
      <c r="BJ602" s="16"/>
      <c r="BK602" s="16"/>
      <c r="BL602" s="16"/>
    </row>
    <row r="603">
      <c r="A603" s="34"/>
      <c r="B603" s="18"/>
      <c r="C603" s="18"/>
      <c r="D603" s="18"/>
      <c r="E603" s="20"/>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23"/>
      <c r="BJ603" s="23"/>
      <c r="BK603" s="23"/>
      <c r="BL603" s="23"/>
    </row>
    <row r="604">
      <c r="A604" s="37"/>
      <c r="B604" s="8"/>
      <c r="C604" s="8"/>
      <c r="D604" s="8"/>
      <c r="E604" s="11"/>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16"/>
      <c r="BJ604" s="16"/>
      <c r="BK604" s="16"/>
      <c r="BL604" s="16"/>
    </row>
    <row r="605">
      <c r="A605" s="34"/>
      <c r="B605" s="18"/>
      <c r="C605" s="18"/>
      <c r="D605" s="18"/>
      <c r="E605" s="20"/>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23"/>
      <c r="BJ605" s="23"/>
      <c r="BK605" s="23"/>
      <c r="BL605" s="23"/>
    </row>
    <row r="606">
      <c r="A606" s="37"/>
      <c r="B606" s="8"/>
      <c r="C606" s="8"/>
      <c r="D606" s="8"/>
      <c r="E606" s="11"/>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16"/>
      <c r="BJ606" s="16"/>
      <c r="BK606" s="16"/>
      <c r="BL606" s="16"/>
    </row>
    <row r="607">
      <c r="A607" s="34"/>
      <c r="B607" s="18"/>
      <c r="C607" s="18"/>
      <c r="D607" s="18"/>
      <c r="E607" s="20"/>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23"/>
      <c r="BJ607" s="23"/>
      <c r="BK607" s="23"/>
      <c r="BL607" s="23"/>
    </row>
    <row r="608">
      <c r="A608" s="37"/>
      <c r="B608" s="8"/>
      <c r="C608" s="8"/>
      <c r="D608" s="8"/>
      <c r="E608" s="11"/>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16"/>
      <c r="BJ608" s="16"/>
      <c r="BK608" s="16"/>
      <c r="BL608" s="16"/>
    </row>
    <row r="609">
      <c r="A609" s="34"/>
      <c r="B609" s="18"/>
      <c r="C609" s="18"/>
      <c r="D609" s="18"/>
      <c r="E609" s="20"/>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23"/>
      <c r="BJ609" s="23"/>
      <c r="BK609" s="23"/>
      <c r="BL609" s="23"/>
    </row>
    <row r="610">
      <c r="A610" s="37"/>
      <c r="B610" s="8"/>
      <c r="C610" s="8"/>
      <c r="D610" s="8"/>
      <c r="E610" s="11"/>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16"/>
      <c r="BJ610" s="16"/>
      <c r="BK610" s="16"/>
      <c r="BL610" s="16"/>
    </row>
    <row r="611">
      <c r="A611" s="34"/>
      <c r="B611" s="18"/>
      <c r="C611" s="18"/>
      <c r="D611" s="18"/>
      <c r="E611" s="20"/>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23"/>
      <c r="BJ611" s="23"/>
      <c r="BK611" s="23"/>
      <c r="BL611" s="23"/>
    </row>
    <row r="612">
      <c r="A612" s="37"/>
      <c r="B612" s="8"/>
      <c r="C612" s="8"/>
      <c r="D612" s="8"/>
      <c r="E612" s="11"/>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16"/>
      <c r="BJ612" s="16"/>
      <c r="BK612" s="16"/>
      <c r="BL612" s="16"/>
    </row>
    <row r="613">
      <c r="A613" s="34"/>
      <c r="B613" s="18"/>
      <c r="C613" s="18"/>
      <c r="D613" s="18"/>
      <c r="E613" s="20"/>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23"/>
      <c r="BJ613" s="23"/>
      <c r="BK613" s="23"/>
      <c r="BL613" s="23"/>
    </row>
    <row r="614">
      <c r="A614" s="37"/>
      <c r="B614" s="8"/>
      <c r="C614" s="8"/>
      <c r="D614" s="8"/>
      <c r="E614" s="11"/>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16"/>
      <c r="BJ614" s="16"/>
      <c r="BK614" s="16"/>
      <c r="BL614" s="16"/>
    </row>
    <row r="615">
      <c r="A615" s="34"/>
      <c r="B615" s="18"/>
      <c r="C615" s="18"/>
      <c r="D615" s="18"/>
      <c r="E615" s="20"/>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23"/>
      <c r="BJ615" s="23"/>
      <c r="BK615" s="23"/>
      <c r="BL615" s="23"/>
    </row>
    <row r="616">
      <c r="A616" s="37"/>
      <c r="B616" s="8"/>
      <c r="C616" s="8"/>
      <c r="D616" s="8"/>
      <c r="E616" s="11"/>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16"/>
      <c r="BJ616" s="16"/>
      <c r="BK616" s="16"/>
      <c r="BL616" s="16"/>
    </row>
    <row r="617">
      <c r="A617" s="34"/>
      <c r="B617" s="18"/>
      <c r="C617" s="18"/>
      <c r="D617" s="18"/>
      <c r="E617" s="20"/>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23"/>
      <c r="BJ617" s="23"/>
      <c r="BK617" s="23"/>
      <c r="BL617" s="23"/>
    </row>
    <row r="618">
      <c r="A618" s="37"/>
      <c r="B618" s="8"/>
      <c r="C618" s="8"/>
      <c r="D618" s="8"/>
      <c r="E618" s="11"/>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16"/>
      <c r="BJ618" s="16"/>
      <c r="BK618" s="16"/>
      <c r="BL618" s="16"/>
    </row>
    <row r="619">
      <c r="A619" s="34"/>
      <c r="B619" s="18"/>
      <c r="C619" s="18"/>
      <c r="D619" s="18"/>
      <c r="E619" s="20"/>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23"/>
      <c r="BJ619" s="23"/>
      <c r="BK619" s="23"/>
      <c r="BL619" s="23"/>
    </row>
    <row r="620">
      <c r="A620" s="37"/>
      <c r="B620" s="8"/>
      <c r="C620" s="8"/>
      <c r="D620" s="8"/>
      <c r="E620" s="11"/>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16"/>
      <c r="BJ620" s="16"/>
      <c r="BK620" s="16"/>
      <c r="BL620" s="16"/>
    </row>
    <row r="621">
      <c r="A621" s="34"/>
      <c r="B621" s="18"/>
      <c r="C621" s="18"/>
      <c r="D621" s="18"/>
      <c r="E621" s="20"/>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23"/>
      <c r="BJ621" s="23"/>
      <c r="BK621" s="23"/>
      <c r="BL621" s="23"/>
    </row>
    <row r="622">
      <c r="A622" s="37"/>
      <c r="B622" s="8"/>
      <c r="C622" s="8"/>
      <c r="D622" s="8"/>
      <c r="E622" s="11"/>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16"/>
      <c r="BJ622" s="16"/>
      <c r="BK622" s="16"/>
      <c r="BL622" s="16"/>
    </row>
    <row r="623">
      <c r="A623" s="34"/>
      <c r="B623" s="18"/>
      <c r="C623" s="18"/>
      <c r="D623" s="18"/>
      <c r="E623" s="20"/>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23"/>
      <c r="BJ623" s="23"/>
      <c r="BK623" s="23"/>
      <c r="BL623" s="23"/>
    </row>
    <row r="624">
      <c r="A624" s="37"/>
      <c r="B624" s="8"/>
      <c r="C624" s="8"/>
      <c r="D624" s="8"/>
      <c r="E624" s="11"/>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16"/>
      <c r="BJ624" s="16"/>
      <c r="BK624" s="16"/>
      <c r="BL624" s="16"/>
    </row>
    <row r="625">
      <c r="A625" s="34"/>
      <c r="B625" s="18"/>
      <c r="C625" s="18"/>
      <c r="D625" s="18"/>
      <c r="E625" s="20"/>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23"/>
      <c r="BJ625" s="23"/>
      <c r="BK625" s="23"/>
      <c r="BL625" s="23"/>
    </row>
    <row r="626">
      <c r="A626" s="37"/>
      <c r="B626" s="8"/>
      <c r="C626" s="8"/>
      <c r="D626" s="8"/>
      <c r="E626" s="11"/>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16"/>
      <c r="BJ626" s="16"/>
      <c r="BK626" s="16"/>
      <c r="BL626" s="16"/>
    </row>
    <row r="627">
      <c r="A627" s="34"/>
      <c r="B627" s="18"/>
      <c r="C627" s="18"/>
      <c r="D627" s="18"/>
      <c r="E627" s="20"/>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23"/>
      <c r="BJ627" s="23"/>
      <c r="BK627" s="23"/>
      <c r="BL627" s="23"/>
    </row>
    <row r="628">
      <c r="A628" s="37"/>
      <c r="B628" s="8"/>
      <c r="C628" s="8"/>
      <c r="D628" s="8"/>
      <c r="E628" s="11"/>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16"/>
      <c r="BJ628" s="16"/>
      <c r="BK628" s="16"/>
      <c r="BL628" s="16"/>
    </row>
    <row r="629">
      <c r="A629" s="34"/>
      <c r="B629" s="18"/>
      <c r="C629" s="18"/>
      <c r="D629" s="18"/>
      <c r="E629" s="20"/>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23"/>
      <c r="BJ629" s="23"/>
      <c r="BK629" s="23"/>
      <c r="BL629" s="23"/>
    </row>
    <row r="630">
      <c r="A630" s="37"/>
      <c r="B630" s="8"/>
      <c r="C630" s="8"/>
      <c r="D630" s="8"/>
      <c r="E630" s="11"/>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16"/>
      <c r="BJ630" s="16"/>
      <c r="BK630" s="16"/>
      <c r="BL630" s="16"/>
    </row>
    <row r="631">
      <c r="A631" s="34"/>
      <c r="B631" s="18"/>
      <c r="C631" s="18"/>
      <c r="D631" s="18"/>
      <c r="E631" s="20"/>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23"/>
      <c r="BJ631" s="23"/>
      <c r="BK631" s="23"/>
      <c r="BL631" s="23"/>
    </row>
    <row r="632">
      <c r="A632" s="37"/>
      <c r="B632" s="8"/>
      <c r="C632" s="8"/>
      <c r="D632" s="8"/>
      <c r="E632" s="11"/>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16"/>
      <c r="BJ632" s="16"/>
      <c r="BK632" s="16"/>
      <c r="BL632" s="16"/>
    </row>
    <row r="633">
      <c r="A633" s="34"/>
      <c r="B633" s="18"/>
      <c r="C633" s="18"/>
      <c r="D633" s="18"/>
      <c r="E633" s="20"/>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23"/>
      <c r="BJ633" s="23"/>
      <c r="BK633" s="23"/>
      <c r="BL633" s="23"/>
    </row>
    <row r="634">
      <c r="A634" s="37"/>
      <c r="B634" s="8"/>
      <c r="C634" s="8"/>
      <c r="D634" s="8"/>
      <c r="E634" s="11"/>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16"/>
      <c r="BJ634" s="16"/>
      <c r="BK634" s="16"/>
      <c r="BL634" s="16"/>
    </row>
    <row r="635">
      <c r="A635" s="34"/>
      <c r="B635" s="18"/>
      <c r="C635" s="18"/>
      <c r="D635" s="18"/>
      <c r="E635" s="20"/>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23"/>
      <c r="BJ635" s="23"/>
      <c r="BK635" s="23"/>
      <c r="BL635" s="23"/>
    </row>
    <row r="636">
      <c r="A636" s="37"/>
      <c r="B636" s="8"/>
      <c r="C636" s="8"/>
      <c r="D636" s="8"/>
      <c r="E636" s="11"/>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16"/>
      <c r="BJ636" s="16"/>
      <c r="BK636" s="16"/>
      <c r="BL636" s="16"/>
    </row>
    <row r="637">
      <c r="A637" s="34"/>
      <c r="B637" s="18"/>
      <c r="C637" s="18"/>
      <c r="D637" s="18"/>
      <c r="E637" s="20"/>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23"/>
      <c r="BJ637" s="23"/>
      <c r="BK637" s="23"/>
      <c r="BL637" s="23"/>
    </row>
    <row r="638">
      <c r="A638" s="37"/>
      <c r="B638" s="8"/>
      <c r="C638" s="8"/>
      <c r="D638" s="8"/>
      <c r="E638" s="11"/>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16"/>
      <c r="BJ638" s="16"/>
      <c r="BK638" s="16"/>
      <c r="BL638" s="16"/>
    </row>
    <row r="639">
      <c r="A639" s="34"/>
      <c r="B639" s="18"/>
      <c r="C639" s="18"/>
      <c r="D639" s="18"/>
      <c r="E639" s="20"/>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23"/>
      <c r="BJ639" s="23"/>
      <c r="BK639" s="23"/>
      <c r="BL639" s="23"/>
    </row>
    <row r="640">
      <c r="A640" s="37"/>
      <c r="B640" s="8"/>
      <c r="C640" s="8"/>
      <c r="D640" s="8"/>
      <c r="E640" s="11"/>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16"/>
      <c r="BJ640" s="16"/>
      <c r="BK640" s="16"/>
      <c r="BL640" s="16"/>
    </row>
    <row r="641">
      <c r="A641" s="34"/>
      <c r="B641" s="18"/>
      <c r="C641" s="18"/>
      <c r="D641" s="18"/>
      <c r="E641" s="20"/>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23"/>
      <c r="BJ641" s="23"/>
      <c r="BK641" s="23"/>
      <c r="BL641" s="23"/>
    </row>
    <row r="642">
      <c r="A642" s="37"/>
      <c r="B642" s="8"/>
      <c r="C642" s="8"/>
      <c r="D642" s="8"/>
      <c r="E642" s="11"/>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16"/>
      <c r="BJ642" s="16"/>
      <c r="BK642" s="16"/>
      <c r="BL642" s="16"/>
    </row>
    <row r="643">
      <c r="A643" s="34"/>
      <c r="B643" s="18"/>
      <c r="C643" s="18"/>
      <c r="D643" s="18"/>
      <c r="E643" s="20"/>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23"/>
      <c r="BJ643" s="23"/>
      <c r="BK643" s="23"/>
      <c r="BL643" s="23"/>
    </row>
    <row r="644">
      <c r="A644" s="37"/>
      <c r="B644" s="8"/>
      <c r="C644" s="8"/>
      <c r="D644" s="8"/>
      <c r="E644" s="11"/>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16"/>
      <c r="BJ644" s="16"/>
      <c r="BK644" s="16"/>
      <c r="BL644" s="16"/>
    </row>
    <row r="645">
      <c r="A645" s="34"/>
      <c r="B645" s="18"/>
      <c r="C645" s="18"/>
      <c r="D645" s="18"/>
      <c r="E645" s="20"/>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23"/>
      <c r="BJ645" s="23"/>
      <c r="BK645" s="23"/>
      <c r="BL645" s="23"/>
    </row>
    <row r="646">
      <c r="A646" s="37"/>
      <c r="B646" s="8"/>
      <c r="C646" s="8"/>
      <c r="D646" s="8"/>
      <c r="E646" s="11"/>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16"/>
      <c r="BJ646" s="16"/>
      <c r="BK646" s="16"/>
      <c r="BL646" s="16"/>
    </row>
    <row r="647">
      <c r="A647" s="34"/>
      <c r="B647" s="18"/>
      <c r="C647" s="18"/>
      <c r="D647" s="18"/>
      <c r="E647" s="20"/>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23"/>
      <c r="BJ647" s="23"/>
      <c r="BK647" s="23"/>
      <c r="BL647" s="23"/>
    </row>
    <row r="648">
      <c r="A648" s="37"/>
      <c r="B648" s="8"/>
      <c r="C648" s="8"/>
      <c r="D648" s="8"/>
      <c r="E648" s="11"/>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16"/>
      <c r="BJ648" s="16"/>
      <c r="BK648" s="16"/>
      <c r="BL648" s="16"/>
    </row>
    <row r="649">
      <c r="A649" s="34"/>
      <c r="B649" s="18"/>
      <c r="C649" s="18"/>
      <c r="D649" s="18"/>
      <c r="E649" s="20"/>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23"/>
      <c r="BJ649" s="23"/>
      <c r="BK649" s="23"/>
      <c r="BL649" s="23"/>
    </row>
    <row r="650">
      <c r="A650" s="37"/>
      <c r="B650" s="8"/>
      <c r="C650" s="8"/>
      <c r="D650" s="8"/>
      <c r="E650" s="11"/>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16"/>
      <c r="BJ650" s="16"/>
      <c r="BK650" s="16"/>
      <c r="BL650" s="16"/>
    </row>
    <row r="651">
      <c r="A651" s="34"/>
      <c r="B651" s="18"/>
      <c r="C651" s="18"/>
      <c r="D651" s="18"/>
      <c r="E651" s="20"/>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23"/>
      <c r="BJ651" s="23"/>
      <c r="BK651" s="23"/>
      <c r="BL651" s="23"/>
    </row>
    <row r="652">
      <c r="A652" s="37"/>
      <c r="B652" s="8"/>
      <c r="C652" s="8"/>
      <c r="D652" s="8"/>
      <c r="E652" s="11"/>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16"/>
      <c r="BJ652" s="16"/>
      <c r="BK652" s="16"/>
      <c r="BL652" s="16"/>
    </row>
    <row r="653">
      <c r="A653" s="34"/>
      <c r="B653" s="18"/>
      <c r="C653" s="18"/>
      <c r="D653" s="18"/>
      <c r="E653" s="20"/>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23"/>
      <c r="BJ653" s="23"/>
      <c r="BK653" s="23"/>
      <c r="BL653" s="23"/>
    </row>
    <row r="654">
      <c r="A654" s="37"/>
      <c r="B654" s="8"/>
      <c r="C654" s="8"/>
      <c r="D654" s="8"/>
      <c r="E654" s="11"/>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16"/>
      <c r="BJ654" s="16"/>
      <c r="BK654" s="16"/>
      <c r="BL654" s="16"/>
    </row>
    <row r="655">
      <c r="A655" s="34"/>
      <c r="B655" s="18"/>
      <c r="C655" s="18"/>
      <c r="D655" s="18"/>
      <c r="E655" s="20"/>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23"/>
      <c r="BJ655" s="23"/>
      <c r="BK655" s="23"/>
      <c r="BL655" s="23"/>
    </row>
    <row r="656">
      <c r="A656" s="37"/>
      <c r="B656" s="8"/>
      <c r="C656" s="8"/>
      <c r="D656" s="8"/>
      <c r="E656" s="11"/>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16"/>
      <c r="BJ656" s="16"/>
      <c r="BK656" s="16"/>
      <c r="BL656" s="16"/>
    </row>
    <row r="657">
      <c r="A657" s="34"/>
      <c r="B657" s="18"/>
      <c r="C657" s="18"/>
      <c r="D657" s="18"/>
      <c r="E657" s="20"/>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23"/>
      <c r="BJ657" s="23"/>
      <c r="BK657" s="23"/>
      <c r="BL657" s="23"/>
    </row>
    <row r="658">
      <c r="A658" s="37"/>
      <c r="B658" s="8"/>
      <c r="C658" s="8"/>
      <c r="D658" s="8"/>
      <c r="E658" s="11"/>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16"/>
      <c r="BJ658" s="16"/>
      <c r="BK658" s="16"/>
      <c r="BL658" s="16"/>
    </row>
    <row r="659">
      <c r="A659" s="34"/>
      <c r="B659" s="18"/>
      <c r="C659" s="18"/>
      <c r="D659" s="18"/>
      <c r="E659" s="20"/>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23"/>
      <c r="BJ659" s="23"/>
      <c r="BK659" s="23"/>
      <c r="BL659" s="23"/>
    </row>
    <row r="660">
      <c r="A660" s="37"/>
      <c r="B660" s="8"/>
      <c r="C660" s="8"/>
      <c r="D660" s="8"/>
      <c r="E660" s="11"/>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16"/>
      <c r="BJ660" s="16"/>
      <c r="BK660" s="16"/>
      <c r="BL660" s="16"/>
    </row>
    <row r="661">
      <c r="A661" s="34"/>
      <c r="B661" s="18"/>
      <c r="C661" s="18"/>
      <c r="D661" s="18"/>
      <c r="E661" s="20"/>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23"/>
      <c r="BJ661" s="23"/>
      <c r="BK661" s="23"/>
      <c r="BL661" s="23"/>
    </row>
    <row r="662">
      <c r="A662" s="37"/>
      <c r="B662" s="8"/>
      <c r="C662" s="8"/>
      <c r="D662" s="8"/>
      <c r="E662" s="11"/>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16"/>
      <c r="BJ662" s="16"/>
      <c r="BK662" s="16"/>
      <c r="BL662" s="16"/>
    </row>
    <row r="663">
      <c r="A663" s="34"/>
      <c r="B663" s="18"/>
      <c r="C663" s="18"/>
      <c r="D663" s="18"/>
      <c r="E663" s="20"/>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23"/>
      <c r="BJ663" s="23"/>
      <c r="BK663" s="23"/>
      <c r="BL663" s="23"/>
    </row>
    <row r="664">
      <c r="A664" s="37"/>
      <c r="B664" s="8"/>
      <c r="C664" s="8"/>
      <c r="D664" s="8"/>
      <c r="E664" s="11"/>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16"/>
      <c r="BJ664" s="16"/>
      <c r="BK664" s="16"/>
      <c r="BL664" s="16"/>
    </row>
    <row r="665">
      <c r="A665" s="34"/>
      <c r="B665" s="18"/>
      <c r="C665" s="18"/>
      <c r="D665" s="18"/>
      <c r="E665" s="20"/>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23"/>
      <c r="BJ665" s="23"/>
      <c r="BK665" s="23"/>
      <c r="BL665" s="23"/>
    </row>
    <row r="666">
      <c r="A666" s="37"/>
      <c r="B666" s="8"/>
      <c r="C666" s="8"/>
      <c r="D666" s="8"/>
      <c r="E666" s="11"/>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16"/>
      <c r="BJ666" s="16"/>
      <c r="BK666" s="16"/>
      <c r="BL666" s="16"/>
    </row>
    <row r="667">
      <c r="A667" s="34"/>
      <c r="B667" s="18"/>
      <c r="C667" s="18"/>
      <c r="D667" s="18"/>
      <c r="E667" s="20"/>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23"/>
      <c r="BJ667" s="23"/>
      <c r="BK667" s="23"/>
      <c r="BL667" s="23"/>
    </row>
    <row r="668">
      <c r="A668" s="37"/>
      <c r="B668" s="8"/>
      <c r="C668" s="8"/>
      <c r="D668" s="8"/>
      <c r="E668" s="11"/>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16"/>
      <c r="BJ668" s="16"/>
      <c r="BK668" s="16"/>
      <c r="BL668" s="16"/>
    </row>
    <row r="669">
      <c r="A669" s="34"/>
      <c r="B669" s="18"/>
      <c r="C669" s="18"/>
      <c r="D669" s="18"/>
      <c r="E669" s="20"/>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23"/>
      <c r="BJ669" s="23"/>
      <c r="BK669" s="23"/>
      <c r="BL669" s="23"/>
    </row>
    <row r="670">
      <c r="A670" s="37"/>
      <c r="B670" s="8"/>
      <c r="C670" s="8"/>
      <c r="D670" s="8"/>
      <c r="E670" s="11"/>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16"/>
      <c r="BJ670" s="16"/>
      <c r="BK670" s="16"/>
      <c r="BL670" s="16"/>
    </row>
    <row r="671">
      <c r="A671" s="34"/>
      <c r="B671" s="18"/>
      <c r="C671" s="18"/>
      <c r="D671" s="18"/>
      <c r="E671" s="20"/>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23"/>
      <c r="BJ671" s="23"/>
      <c r="BK671" s="23"/>
      <c r="BL671" s="23"/>
    </row>
    <row r="672">
      <c r="A672" s="37"/>
      <c r="B672" s="8"/>
      <c r="C672" s="8"/>
      <c r="D672" s="8"/>
      <c r="E672" s="11"/>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16"/>
      <c r="BJ672" s="16"/>
      <c r="BK672" s="16"/>
      <c r="BL672" s="16"/>
    </row>
    <row r="673">
      <c r="A673" s="34"/>
      <c r="B673" s="18"/>
      <c r="C673" s="18"/>
      <c r="D673" s="18"/>
      <c r="E673" s="20"/>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23"/>
      <c r="BJ673" s="23"/>
      <c r="BK673" s="23"/>
      <c r="BL673" s="23"/>
    </row>
    <row r="674">
      <c r="A674" s="37"/>
      <c r="B674" s="8"/>
      <c r="C674" s="8"/>
      <c r="D674" s="8"/>
      <c r="E674" s="11"/>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16"/>
      <c r="BJ674" s="16"/>
      <c r="BK674" s="16"/>
      <c r="BL674" s="16"/>
    </row>
    <row r="675">
      <c r="A675" s="34"/>
      <c r="B675" s="18"/>
      <c r="C675" s="18"/>
      <c r="D675" s="18"/>
      <c r="E675" s="20"/>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23"/>
      <c r="BJ675" s="23"/>
      <c r="BK675" s="23"/>
      <c r="BL675" s="23"/>
    </row>
    <row r="676">
      <c r="A676" s="37"/>
      <c r="B676" s="8"/>
      <c r="C676" s="8"/>
      <c r="D676" s="8"/>
      <c r="E676" s="11"/>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16"/>
      <c r="BJ676" s="16"/>
      <c r="BK676" s="16"/>
      <c r="BL676" s="16"/>
    </row>
    <row r="677">
      <c r="A677" s="34"/>
      <c r="B677" s="18"/>
      <c r="C677" s="18"/>
      <c r="D677" s="18"/>
      <c r="E677" s="20"/>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23"/>
      <c r="BJ677" s="23"/>
      <c r="BK677" s="23"/>
      <c r="BL677" s="23"/>
    </row>
    <row r="678">
      <c r="A678" s="37"/>
      <c r="B678" s="8"/>
      <c r="C678" s="8"/>
      <c r="D678" s="8"/>
      <c r="E678" s="11"/>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16"/>
      <c r="BJ678" s="16"/>
      <c r="BK678" s="16"/>
      <c r="BL678" s="16"/>
    </row>
    <row r="679">
      <c r="A679" s="34"/>
      <c r="B679" s="18"/>
      <c r="C679" s="18"/>
      <c r="D679" s="18"/>
      <c r="E679" s="20"/>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23"/>
      <c r="BJ679" s="23"/>
      <c r="BK679" s="23"/>
      <c r="BL679" s="23"/>
    </row>
    <row r="680">
      <c r="A680" s="37"/>
      <c r="B680" s="8"/>
      <c r="C680" s="8"/>
      <c r="D680" s="8"/>
      <c r="E680" s="11"/>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16"/>
      <c r="BJ680" s="16"/>
      <c r="BK680" s="16"/>
      <c r="BL680" s="16"/>
    </row>
    <row r="681">
      <c r="A681" s="34"/>
      <c r="B681" s="18"/>
      <c r="C681" s="18"/>
      <c r="D681" s="18"/>
      <c r="E681" s="20"/>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23"/>
      <c r="BJ681" s="23"/>
      <c r="BK681" s="23"/>
      <c r="BL681" s="23"/>
    </row>
    <row r="682">
      <c r="A682" s="37"/>
      <c r="B682" s="8"/>
      <c r="C682" s="8"/>
      <c r="D682" s="8"/>
      <c r="E682" s="11"/>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16"/>
      <c r="BJ682" s="16"/>
      <c r="BK682" s="16"/>
      <c r="BL682" s="16"/>
    </row>
    <row r="683">
      <c r="A683" s="34"/>
      <c r="B683" s="18"/>
      <c r="C683" s="18"/>
      <c r="D683" s="18"/>
      <c r="E683" s="20"/>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23"/>
      <c r="BJ683" s="23"/>
      <c r="BK683" s="23"/>
      <c r="BL683" s="23"/>
    </row>
    <row r="684">
      <c r="A684" s="37"/>
      <c r="B684" s="8"/>
      <c r="C684" s="8"/>
      <c r="D684" s="8"/>
      <c r="E684" s="11"/>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16"/>
      <c r="BJ684" s="16"/>
      <c r="BK684" s="16"/>
      <c r="BL684" s="16"/>
    </row>
    <row r="685">
      <c r="A685" s="34"/>
      <c r="B685" s="18"/>
      <c r="C685" s="18"/>
      <c r="D685" s="18"/>
      <c r="E685" s="20"/>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23"/>
      <c r="BJ685" s="23"/>
      <c r="BK685" s="23"/>
      <c r="BL685" s="23"/>
    </row>
    <row r="686">
      <c r="A686" s="37"/>
      <c r="B686" s="8"/>
      <c r="C686" s="8"/>
      <c r="D686" s="8"/>
      <c r="E686" s="11"/>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16"/>
      <c r="BJ686" s="16"/>
      <c r="BK686" s="16"/>
      <c r="BL686" s="16"/>
    </row>
    <row r="687">
      <c r="A687" s="34"/>
      <c r="B687" s="18"/>
      <c r="C687" s="18"/>
      <c r="D687" s="18"/>
      <c r="E687" s="20"/>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23"/>
      <c r="BJ687" s="23"/>
      <c r="BK687" s="23"/>
      <c r="BL687" s="23"/>
    </row>
    <row r="688">
      <c r="A688" s="37"/>
      <c r="B688" s="8"/>
      <c r="C688" s="8"/>
      <c r="D688" s="8"/>
      <c r="E688" s="11"/>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16"/>
      <c r="BJ688" s="16"/>
      <c r="BK688" s="16"/>
      <c r="BL688" s="16"/>
    </row>
    <row r="689">
      <c r="A689" s="34"/>
      <c r="B689" s="18"/>
      <c r="C689" s="18"/>
      <c r="D689" s="18"/>
      <c r="E689" s="20"/>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23"/>
      <c r="BJ689" s="23"/>
      <c r="BK689" s="23"/>
      <c r="BL689" s="23"/>
    </row>
    <row r="690">
      <c r="A690" s="37"/>
      <c r="B690" s="8"/>
      <c r="C690" s="8"/>
      <c r="D690" s="8"/>
      <c r="E690" s="11"/>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16"/>
      <c r="BJ690" s="16"/>
      <c r="BK690" s="16"/>
      <c r="BL690" s="16"/>
    </row>
    <row r="691">
      <c r="A691" s="34"/>
      <c r="B691" s="18"/>
      <c r="C691" s="18"/>
      <c r="D691" s="18"/>
      <c r="E691" s="20"/>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23"/>
      <c r="BJ691" s="23"/>
      <c r="BK691" s="23"/>
      <c r="BL691" s="23"/>
    </row>
    <row r="692">
      <c r="A692" s="37"/>
      <c r="B692" s="8"/>
      <c r="C692" s="8"/>
      <c r="D692" s="8"/>
      <c r="E692" s="11"/>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16"/>
      <c r="BJ692" s="16"/>
      <c r="BK692" s="16"/>
      <c r="BL692" s="16"/>
    </row>
    <row r="693">
      <c r="A693" s="34"/>
      <c r="B693" s="18"/>
      <c r="C693" s="18"/>
      <c r="D693" s="18"/>
      <c r="E693" s="20"/>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23"/>
      <c r="BJ693" s="23"/>
      <c r="BK693" s="23"/>
      <c r="BL693" s="23"/>
    </row>
    <row r="694">
      <c r="A694" s="37"/>
      <c r="B694" s="8"/>
      <c r="C694" s="8"/>
      <c r="D694" s="8"/>
      <c r="E694" s="11"/>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16"/>
      <c r="BJ694" s="16"/>
      <c r="BK694" s="16"/>
      <c r="BL694" s="16"/>
    </row>
    <row r="695">
      <c r="A695" s="34"/>
      <c r="B695" s="18"/>
      <c r="C695" s="18"/>
      <c r="D695" s="18"/>
      <c r="E695" s="20"/>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23"/>
      <c r="BJ695" s="23"/>
      <c r="BK695" s="23"/>
      <c r="BL695" s="23"/>
    </row>
    <row r="696">
      <c r="A696" s="37"/>
      <c r="B696" s="8"/>
      <c r="C696" s="8"/>
      <c r="D696" s="8"/>
      <c r="E696" s="11"/>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16"/>
      <c r="BJ696" s="16"/>
      <c r="BK696" s="16"/>
      <c r="BL696" s="16"/>
    </row>
    <row r="697">
      <c r="A697" s="34"/>
      <c r="B697" s="18"/>
      <c r="C697" s="18"/>
      <c r="D697" s="18"/>
      <c r="E697" s="20"/>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23"/>
      <c r="BJ697" s="23"/>
      <c r="BK697" s="23"/>
      <c r="BL697" s="23"/>
    </row>
    <row r="698">
      <c r="A698" s="37"/>
      <c r="B698" s="8"/>
      <c r="C698" s="8"/>
      <c r="D698" s="8"/>
      <c r="E698" s="11"/>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16"/>
      <c r="BJ698" s="16"/>
      <c r="BK698" s="16"/>
      <c r="BL698" s="16"/>
    </row>
    <row r="699">
      <c r="A699" s="34"/>
      <c r="B699" s="18"/>
      <c r="C699" s="18"/>
      <c r="D699" s="18"/>
      <c r="E699" s="20"/>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23"/>
      <c r="BJ699" s="23"/>
      <c r="BK699" s="23"/>
      <c r="BL699" s="23"/>
    </row>
    <row r="700">
      <c r="A700" s="37"/>
      <c r="B700" s="8"/>
      <c r="C700" s="8"/>
      <c r="D700" s="8"/>
      <c r="E700" s="11"/>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16"/>
      <c r="BJ700" s="16"/>
      <c r="BK700" s="16"/>
      <c r="BL700" s="16"/>
    </row>
    <row r="701">
      <c r="A701" s="34"/>
      <c r="B701" s="18"/>
      <c r="C701" s="18"/>
      <c r="D701" s="18"/>
      <c r="E701" s="20"/>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23"/>
      <c r="BJ701" s="23"/>
      <c r="BK701" s="23"/>
      <c r="BL701" s="23"/>
    </row>
    <row r="702">
      <c r="A702" s="37"/>
      <c r="B702" s="8"/>
      <c r="C702" s="8"/>
      <c r="D702" s="8"/>
      <c r="E702" s="11"/>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16"/>
      <c r="BJ702" s="16"/>
      <c r="BK702" s="16"/>
      <c r="BL702" s="16"/>
    </row>
    <row r="703">
      <c r="A703" s="34"/>
      <c r="B703" s="18"/>
      <c r="C703" s="18"/>
      <c r="D703" s="18"/>
      <c r="E703" s="20"/>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23"/>
      <c r="BJ703" s="23"/>
      <c r="BK703" s="23"/>
      <c r="BL703" s="23"/>
    </row>
    <row r="704">
      <c r="A704" s="37"/>
      <c r="B704" s="8"/>
      <c r="C704" s="8"/>
      <c r="D704" s="8"/>
      <c r="E704" s="11"/>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16"/>
      <c r="BJ704" s="16"/>
      <c r="BK704" s="16"/>
      <c r="BL704" s="16"/>
    </row>
    <row r="705">
      <c r="A705" s="34"/>
      <c r="B705" s="18"/>
      <c r="C705" s="18"/>
      <c r="D705" s="18"/>
      <c r="E705" s="20"/>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23"/>
      <c r="BJ705" s="23"/>
      <c r="BK705" s="23"/>
      <c r="BL705" s="23"/>
    </row>
    <row r="706">
      <c r="A706" s="37"/>
      <c r="B706" s="8"/>
      <c r="C706" s="8"/>
      <c r="D706" s="8"/>
      <c r="E706" s="11"/>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16"/>
      <c r="BJ706" s="16"/>
      <c r="BK706" s="16"/>
      <c r="BL706" s="16"/>
    </row>
    <row r="707">
      <c r="A707" s="34"/>
      <c r="B707" s="18"/>
      <c r="C707" s="18"/>
      <c r="D707" s="18"/>
      <c r="E707" s="20"/>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23"/>
      <c r="BJ707" s="23"/>
      <c r="BK707" s="23"/>
      <c r="BL707" s="23"/>
    </row>
    <row r="708">
      <c r="A708" s="37"/>
      <c r="B708" s="8"/>
      <c r="C708" s="8"/>
      <c r="D708" s="8"/>
      <c r="E708" s="11"/>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16"/>
      <c r="BJ708" s="16"/>
      <c r="BK708" s="16"/>
      <c r="BL708" s="16"/>
    </row>
    <row r="709">
      <c r="A709" s="34"/>
      <c r="B709" s="18"/>
      <c r="C709" s="18"/>
      <c r="D709" s="18"/>
      <c r="E709" s="20"/>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23"/>
      <c r="BJ709" s="23"/>
      <c r="BK709" s="23"/>
      <c r="BL709" s="23"/>
    </row>
    <row r="710">
      <c r="A710" s="37"/>
      <c r="B710" s="8"/>
      <c r="C710" s="8"/>
      <c r="D710" s="8"/>
      <c r="E710" s="11"/>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16"/>
      <c r="BJ710" s="16"/>
      <c r="BK710" s="16"/>
      <c r="BL710" s="16"/>
    </row>
    <row r="711">
      <c r="A711" s="34"/>
      <c r="B711" s="18"/>
      <c r="C711" s="18"/>
      <c r="D711" s="18"/>
      <c r="E711" s="20"/>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23"/>
      <c r="BJ711" s="23"/>
      <c r="BK711" s="23"/>
      <c r="BL711" s="23"/>
    </row>
    <row r="712">
      <c r="A712" s="37"/>
      <c r="B712" s="8"/>
      <c r="C712" s="8"/>
      <c r="D712" s="8"/>
      <c r="E712" s="11"/>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16"/>
      <c r="BJ712" s="16"/>
      <c r="BK712" s="16"/>
      <c r="BL712" s="16"/>
    </row>
    <row r="713">
      <c r="A713" s="34"/>
      <c r="B713" s="18"/>
      <c r="C713" s="18"/>
      <c r="D713" s="18"/>
      <c r="E713" s="20"/>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23"/>
      <c r="BJ713" s="23"/>
      <c r="BK713" s="23"/>
      <c r="BL713" s="23"/>
    </row>
    <row r="714">
      <c r="A714" s="37"/>
      <c r="B714" s="8"/>
      <c r="C714" s="8"/>
      <c r="D714" s="8"/>
      <c r="E714" s="11"/>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16"/>
      <c r="BJ714" s="16"/>
      <c r="BK714" s="16"/>
      <c r="BL714" s="16"/>
    </row>
    <row r="715">
      <c r="A715" s="34"/>
      <c r="B715" s="18"/>
      <c r="C715" s="18"/>
      <c r="D715" s="18"/>
      <c r="E715" s="20"/>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23"/>
      <c r="BJ715" s="23"/>
      <c r="BK715" s="23"/>
      <c r="BL715" s="23"/>
    </row>
    <row r="716">
      <c r="A716" s="37"/>
      <c r="B716" s="8"/>
      <c r="C716" s="8"/>
      <c r="D716" s="8"/>
      <c r="E716" s="11"/>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16"/>
      <c r="BJ716" s="16"/>
      <c r="BK716" s="16"/>
      <c r="BL716" s="16"/>
    </row>
    <row r="717">
      <c r="A717" s="34"/>
      <c r="B717" s="18"/>
      <c r="C717" s="18"/>
      <c r="D717" s="18"/>
      <c r="E717" s="20"/>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23"/>
      <c r="BJ717" s="23"/>
      <c r="BK717" s="23"/>
      <c r="BL717" s="23"/>
    </row>
    <row r="718">
      <c r="A718" s="37"/>
      <c r="B718" s="8"/>
      <c r="C718" s="8"/>
      <c r="D718" s="8"/>
      <c r="E718" s="11"/>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16"/>
      <c r="BJ718" s="16"/>
      <c r="BK718" s="16"/>
      <c r="BL718" s="16"/>
    </row>
    <row r="719">
      <c r="A719" s="34"/>
      <c r="B719" s="18"/>
      <c r="C719" s="18"/>
      <c r="D719" s="18"/>
      <c r="E719" s="20"/>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23"/>
      <c r="BJ719" s="23"/>
      <c r="BK719" s="23"/>
      <c r="BL719" s="23"/>
    </row>
    <row r="720">
      <c r="A720" s="37"/>
      <c r="B720" s="8"/>
      <c r="C720" s="8"/>
      <c r="D720" s="8"/>
      <c r="E720" s="11"/>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16"/>
      <c r="BJ720" s="16"/>
      <c r="BK720" s="16"/>
      <c r="BL720" s="16"/>
    </row>
    <row r="721">
      <c r="A721" s="34"/>
      <c r="B721" s="18"/>
      <c r="C721" s="18"/>
      <c r="D721" s="18"/>
      <c r="E721" s="20"/>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23"/>
      <c r="BJ721" s="23"/>
      <c r="BK721" s="23"/>
      <c r="BL721" s="23"/>
    </row>
    <row r="722">
      <c r="A722" s="37"/>
      <c r="B722" s="8"/>
      <c r="C722" s="8"/>
      <c r="D722" s="8"/>
      <c r="E722" s="11"/>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16"/>
      <c r="BJ722" s="16"/>
      <c r="BK722" s="16"/>
      <c r="BL722" s="16"/>
    </row>
    <row r="723">
      <c r="A723" s="34"/>
      <c r="B723" s="18"/>
      <c r="C723" s="18"/>
      <c r="D723" s="18"/>
      <c r="E723" s="20"/>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23"/>
      <c r="BJ723" s="23"/>
      <c r="BK723" s="23"/>
      <c r="BL723" s="23"/>
    </row>
    <row r="724">
      <c r="A724" s="37"/>
      <c r="B724" s="8"/>
      <c r="C724" s="8"/>
      <c r="D724" s="8"/>
      <c r="E724" s="11"/>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16"/>
      <c r="BJ724" s="16"/>
      <c r="BK724" s="16"/>
      <c r="BL724" s="16"/>
    </row>
    <row r="725">
      <c r="A725" s="34"/>
      <c r="B725" s="18"/>
      <c r="C725" s="18"/>
      <c r="D725" s="18"/>
      <c r="E725" s="20"/>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23"/>
      <c r="BJ725" s="23"/>
      <c r="BK725" s="23"/>
      <c r="BL725" s="23"/>
    </row>
    <row r="726">
      <c r="A726" s="37"/>
      <c r="B726" s="8"/>
      <c r="C726" s="8"/>
      <c r="D726" s="8"/>
      <c r="E726" s="11"/>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16"/>
      <c r="BJ726" s="16"/>
      <c r="BK726" s="16"/>
      <c r="BL726" s="16"/>
    </row>
    <row r="727">
      <c r="A727" s="34"/>
      <c r="B727" s="18"/>
      <c r="C727" s="18"/>
      <c r="D727" s="18"/>
      <c r="E727" s="20"/>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23"/>
      <c r="BJ727" s="23"/>
      <c r="BK727" s="23"/>
      <c r="BL727" s="23"/>
    </row>
    <row r="728">
      <c r="A728" s="37"/>
      <c r="B728" s="8"/>
      <c r="C728" s="8"/>
      <c r="D728" s="8"/>
      <c r="E728" s="11"/>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16"/>
      <c r="BJ728" s="16"/>
      <c r="BK728" s="16"/>
      <c r="BL728" s="16"/>
    </row>
    <row r="729">
      <c r="A729" s="34"/>
      <c r="B729" s="18"/>
      <c r="C729" s="18"/>
      <c r="D729" s="18"/>
      <c r="E729" s="20"/>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23"/>
      <c r="BJ729" s="23"/>
      <c r="BK729" s="23"/>
      <c r="BL729" s="23"/>
    </row>
    <row r="730">
      <c r="A730" s="37"/>
      <c r="B730" s="8"/>
      <c r="C730" s="8"/>
      <c r="D730" s="8"/>
      <c r="E730" s="11"/>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16"/>
      <c r="BJ730" s="16"/>
      <c r="BK730" s="16"/>
      <c r="BL730" s="16"/>
    </row>
    <row r="731">
      <c r="A731" s="34"/>
      <c r="B731" s="18"/>
      <c r="C731" s="18"/>
      <c r="D731" s="18"/>
      <c r="E731" s="20"/>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23"/>
      <c r="BJ731" s="23"/>
      <c r="BK731" s="23"/>
      <c r="BL731" s="23"/>
    </row>
    <row r="732">
      <c r="A732" s="37"/>
      <c r="B732" s="8"/>
      <c r="C732" s="8"/>
      <c r="D732" s="8"/>
      <c r="E732" s="11"/>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16"/>
      <c r="BJ732" s="16"/>
      <c r="BK732" s="16"/>
      <c r="BL732" s="16"/>
    </row>
    <row r="733">
      <c r="A733" s="34"/>
      <c r="B733" s="18"/>
      <c r="C733" s="18"/>
      <c r="D733" s="18"/>
      <c r="E733" s="20"/>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23"/>
      <c r="BJ733" s="23"/>
      <c r="BK733" s="23"/>
      <c r="BL733" s="23"/>
    </row>
    <row r="734">
      <c r="A734" s="37"/>
      <c r="B734" s="8"/>
      <c r="C734" s="8"/>
      <c r="D734" s="8"/>
      <c r="E734" s="11"/>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16"/>
      <c r="BJ734" s="16"/>
      <c r="BK734" s="16"/>
      <c r="BL734" s="16"/>
    </row>
    <row r="735">
      <c r="A735" s="34"/>
      <c r="B735" s="18"/>
      <c r="C735" s="18"/>
      <c r="D735" s="18"/>
      <c r="E735" s="20"/>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23"/>
      <c r="BJ735" s="23"/>
      <c r="BK735" s="23"/>
      <c r="BL735" s="23"/>
    </row>
    <row r="736">
      <c r="A736" s="37"/>
      <c r="B736" s="8"/>
      <c r="C736" s="8"/>
      <c r="D736" s="8"/>
      <c r="E736" s="11"/>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16"/>
      <c r="BJ736" s="16"/>
      <c r="BK736" s="16"/>
      <c r="BL736" s="16"/>
    </row>
    <row r="737">
      <c r="A737" s="34"/>
      <c r="B737" s="18"/>
      <c r="C737" s="18"/>
      <c r="D737" s="18"/>
      <c r="E737" s="20"/>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23"/>
      <c r="BJ737" s="23"/>
      <c r="BK737" s="23"/>
      <c r="BL737" s="23"/>
    </row>
    <row r="738">
      <c r="A738" s="37"/>
      <c r="B738" s="8"/>
      <c r="C738" s="8"/>
      <c r="D738" s="8"/>
      <c r="E738" s="11"/>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16"/>
      <c r="BJ738" s="16"/>
      <c r="BK738" s="16"/>
      <c r="BL738" s="16"/>
    </row>
    <row r="739">
      <c r="A739" s="34"/>
      <c r="B739" s="18"/>
      <c r="C739" s="18"/>
      <c r="D739" s="18"/>
      <c r="E739" s="20"/>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23"/>
      <c r="BJ739" s="23"/>
      <c r="BK739" s="23"/>
      <c r="BL739" s="23"/>
    </row>
    <row r="740">
      <c r="A740" s="37"/>
      <c r="B740" s="8"/>
      <c r="C740" s="8"/>
      <c r="D740" s="8"/>
      <c r="E740" s="11"/>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16"/>
      <c r="BJ740" s="16"/>
      <c r="BK740" s="16"/>
      <c r="BL740" s="16"/>
    </row>
    <row r="741">
      <c r="A741" s="34"/>
      <c r="B741" s="18"/>
      <c r="C741" s="18"/>
      <c r="D741" s="18"/>
      <c r="E741" s="20"/>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23"/>
      <c r="BJ741" s="23"/>
      <c r="BK741" s="23"/>
      <c r="BL741" s="23"/>
    </row>
    <row r="742">
      <c r="A742" s="37"/>
      <c r="B742" s="8"/>
      <c r="C742" s="8"/>
      <c r="D742" s="8"/>
      <c r="E742" s="11"/>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16"/>
      <c r="BJ742" s="16"/>
      <c r="BK742" s="16"/>
      <c r="BL742" s="16"/>
    </row>
    <row r="743">
      <c r="A743" s="34"/>
      <c r="B743" s="18"/>
      <c r="C743" s="18"/>
      <c r="D743" s="18"/>
      <c r="E743" s="20"/>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23"/>
      <c r="BJ743" s="23"/>
      <c r="BK743" s="23"/>
      <c r="BL743" s="23"/>
    </row>
    <row r="744">
      <c r="A744" s="37"/>
      <c r="B744" s="8"/>
      <c r="C744" s="8"/>
      <c r="D744" s="8"/>
      <c r="E744" s="11"/>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16"/>
      <c r="BJ744" s="16"/>
      <c r="BK744" s="16"/>
      <c r="BL744" s="16"/>
    </row>
    <row r="745">
      <c r="A745" s="34"/>
      <c r="B745" s="18"/>
      <c r="C745" s="18"/>
      <c r="D745" s="18"/>
      <c r="E745" s="20"/>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23"/>
      <c r="BJ745" s="23"/>
      <c r="BK745" s="23"/>
      <c r="BL745" s="23"/>
    </row>
    <row r="746">
      <c r="A746" s="37"/>
      <c r="B746" s="8"/>
      <c r="C746" s="8"/>
      <c r="D746" s="8"/>
      <c r="E746" s="11"/>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16"/>
      <c r="BJ746" s="16"/>
      <c r="BK746" s="16"/>
      <c r="BL746" s="16"/>
    </row>
    <row r="747">
      <c r="A747" s="34"/>
      <c r="B747" s="18"/>
      <c r="C747" s="18"/>
      <c r="D747" s="18"/>
      <c r="E747" s="20"/>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23"/>
      <c r="BJ747" s="23"/>
      <c r="BK747" s="23"/>
      <c r="BL747" s="23"/>
    </row>
    <row r="748">
      <c r="A748" s="37"/>
      <c r="B748" s="8"/>
      <c r="C748" s="8"/>
      <c r="D748" s="8"/>
      <c r="E748" s="11"/>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16"/>
      <c r="BJ748" s="16"/>
      <c r="BK748" s="16"/>
      <c r="BL748" s="16"/>
    </row>
    <row r="749">
      <c r="A749" s="34"/>
      <c r="B749" s="18"/>
      <c r="C749" s="18"/>
      <c r="D749" s="18"/>
      <c r="E749" s="20"/>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23"/>
      <c r="BJ749" s="23"/>
      <c r="BK749" s="23"/>
      <c r="BL749" s="23"/>
    </row>
    <row r="750">
      <c r="A750" s="37"/>
      <c r="B750" s="8"/>
      <c r="C750" s="8"/>
      <c r="D750" s="8"/>
      <c r="E750" s="11"/>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16"/>
      <c r="BJ750" s="16"/>
      <c r="BK750" s="16"/>
      <c r="BL750" s="16"/>
    </row>
    <row r="751">
      <c r="A751" s="34"/>
      <c r="B751" s="18"/>
      <c r="C751" s="18"/>
      <c r="D751" s="18"/>
      <c r="E751" s="20"/>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23"/>
      <c r="BJ751" s="23"/>
      <c r="BK751" s="23"/>
      <c r="BL751" s="23"/>
    </row>
    <row r="752">
      <c r="A752" s="37"/>
      <c r="B752" s="8"/>
      <c r="C752" s="8"/>
      <c r="D752" s="8"/>
      <c r="E752" s="11"/>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16"/>
      <c r="BJ752" s="16"/>
      <c r="BK752" s="16"/>
      <c r="BL752" s="16"/>
    </row>
    <row r="753">
      <c r="A753" s="34"/>
      <c r="B753" s="18"/>
      <c r="C753" s="18"/>
      <c r="D753" s="18"/>
      <c r="E753" s="20"/>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23"/>
      <c r="BJ753" s="23"/>
      <c r="BK753" s="23"/>
      <c r="BL753" s="23"/>
    </row>
    <row r="754">
      <c r="A754" s="37"/>
      <c r="B754" s="8"/>
      <c r="C754" s="8"/>
      <c r="D754" s="8"/>
      <c r="E754" s="11"/>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16"/>
      <c r="BJ754" s="16"/>
      <c r="BK754" s="16"/>
      <c r="BL754" s="16"/>
    </row>
    <row r="755">
      <c r="A755" s="34"/>
      <c r="B755" s="18"/>
      <c r="C755" s="18"/>
      <c r="D755" s="18"/>
      <c r="E755" s="20"/>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23"/>
      <c r="BJ755" s="23"/>
      <c r="BK755" s="23"/>
      <c r="BL755" s="23"/>
    </row>
    <row r="756">
      <c r="A756" s="37"/>
      <c r="B756" s="8"/>
      <c r="C756" s="8"/>
      <c r="D756" s="8"/>
      <c r="E756" s="11"/>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16"/>
      <c r="BJ756" s="16"/>
      <c r="BK756" s="16"/>
      <c r="BL756" s="16"/>
    </row>
    <row r="757">
      <c r="A757" s="34"/>
      <c r="B757" s="18"/>
      <c r="C757" s="18"/>
      <c r="D757" s="18"/>
      <c r="E757" s="20"/>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23"/>
      <c r="BJ757" s="23"/>
      <c r="BK757" s="23"/>
      <c r="BL757" s="23"/>
    </row>
    <row r="758">
      <c r="A758" s="37"/>
      <c r="B758" s="8"/>
      <c r="C758" s="8"/>
      <c r="D758" s="8"/>
      <c r="E758" s="11"/>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16"/>
      <c r="BJ758" s="16"/>
      <c r="BK758" s="16"/>
      <c r="BL758" s="16"/>
    </row>
    <row r="759">
      <c r="A759" s="34"/>
      <c r="B759" s="18"/>
      <c r="C759" s="18"/>
      <c r="D759" s="18"/>
      <c r="E759" s="20"/>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23"/>
      <c r="BJ759" s="23"/>
      <c r="BK759" s="23"/>
      <c r="BL759" s="23"/>
    </row>
    <row r="760">
      <c r="A760" s="37"/>
      <c r="B760" s="8"/>
      <c r="C760" s="8"/>
      <c r="D760" s="8"/>
      <c r="E760" s="11"/>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16"/>
      <c r="BJ760" s="16"/>
      <c r="BK760" s="16"/>
      <c r="BL760" s="16"/>
    </row>
    <row r="761">
      <c r="A761" s="34"/>
      <c r="B761" s="18"/>
      <c r="C761" s="18"/>
      <c r="D761" s="18"/>
      <c r="E761" s="20"/>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23"/>
      <c r="BJ761" s="23"/>
      <c r="BK761" s="23"/>
      <c r="BL761" s="23"/>
    </row>
    <row r="762">
      <c r="A762" s="37"/>
      <c r="B762" s="8"/>
      <c r="C762" s="8"/>
      <c r="D762" s="8"/>
      <c r="E762" s="11"/>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16"/>
      <c r="BJ762" s="16"/>
      <c r="BK762" s="16"/>
      <c r="BL762" s="16"/>
    </row>
    <row r="763">
      <c r="A763" s="34"/>
      <c r="B763" s="18"/>
      <c r="C763" s="18"/>
      <c r="D763" s="18"/>
      <c r="E763" s="20"/>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23"/>
      <c r="BJ763" s="23"/>
      <c r="BK763" s="23"/>
      <c r="BL763" s="23"/>
    </row>
    <row r="764">
      <c r="A764" s="37"/>
      <c r="B764" s="8"/>
      <c r="C764" s="8"/>
      <c r="D764" s="8"/>
      <c r="E764" s="11"/>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16"/>
      <c r="BJ764" s="16"/>
      <c r="BK764" s="16"/>
      <c r="BL764" s="16"/>
    </row>
    <row r="765">
      <c r="A765" s="34"/>
      <c r="B765" s="18"/>
      <c r="C765" s="18"/>
      <c r="D765" s="18"/>
      <c r="E765" s="20"/>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23"/>
      <c r="BJ765" s="23"/>
      <c r="BK765" s="23"/>
      <c r="BL765" s="23"/>
    </row>
    <row r="766">
      <c r="A766" s="37"/>
      <c r="B766" s="8"/>
      <c r="C766" s="8"/>
      <c r="D766" s="8"/>
      <c r="E766" s="11"/>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16"/>
      <c r="BJ766" s="16"/>
      <c r="BK766" s="16"/>
      <c r="BL766" s="16"/>
    </row>
    <row r="767">
      <c r="A767" s="34"/>
      <c r="B767" s="18"/>
      <c r="C767" s="18"/>
      <c r="D767" s="18"/>
      <c r="E767" s="20"/>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23"/>
      <c r="BJ767" s="23"/>
      <c r="BK767" s="23"/>
      <c r="BL767" s="23"/>
    </row>
    <row r="768">
      <c r="A768" s="37"/>
      <c r="B768" s="8"/>
      <c r="C768" s="8"/>
      <c r="D768" s="8"/>
      <c r="E768" s="11"/>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16"/>
      <c r="BJ768" s="16"/>
      <c r="BK768" s="16"/>
      <c r="BL768" s="16"/>
    </row>
    <row r="769">
      <c r="A769" s="34"/>
      <c r="B769" s="18"/>
      <c r="C769" s="18"/>
      <c r="D769" s="18"/>
      <c r="E769" s="20"/>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23"/>
      <c r="BJ769" s="23"/>
      <c r="BK769" s="23"/>
      <c r="BL769" s="23"/>
    </row>
    <row r="770">
      <c r="A770" s="37"/>
      <c r="B770" s="8"/>
      <c r="C770" s="8"/>
      <c r="D770" s="8"/>
      <c r="E770" s="11"/>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16"/>
      <c r="BJ770" s="16"/>
      <c r="BK770" s="16"/>
      <c r="BL770" s="16"/>
    </row>
    <row r="771">
      <c r="A771" s="34"/>
      <c r="B771" s="18"/>
      <c r="C771" s="18"/>
      <c r="D771" s="18"/>
      <c r="E771" s="20"/>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23"/>
      <c r="BJ771" s="23"/>
      <c r="BK771" s="23"/>
      <c r="BL771" s="23"/>
    </row>
    <row r="772">
      <c r="A772" s="37"/>
      <c r="B772" s="8"/>
      <c r="C772" s="8"/>
      <c r="D772" s="8"/>
      <c r="E772" s="11"/>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16"/>
      <c r="BJ772" s="16"/>
      <c r="BK772" s="16"/>
      <c r="BL772" s="16"/>
    </row>
    <row r="773">
      <c r="A773" s="34"/>
      <c r="B773" s="18"/>
      <c r="C773" s="18"/>
      <c r="D773" s="18"/>
      <c r="E773" s="20"/>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23"/>
      <c r="BJ773" s="23"/>
      <c r="BK773" s="23"/>
      <c r="BL773" s="23"/>
    </row>
    <row r="774">
      <c r="A774" s="37"/>
      <c r="B774" s="8"/>
      <c r="C774" s="8"/>
      <c r="D774" s="8"/>
      <c r="E774" s="11"/>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16"/>
      <c r="BJ774" s="16"/>
      <c r="BK774" s="16"/>
      <c r="BL774" s="16"/>
    </row>
    <row r="775">
      <c r="A775" s="34"/>
      <c r="B775" s="18"/>
      <c r="C775" s="18"/>
      <c r="D775" s="18"/>
      <c r="E775" s="20"/>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23"/>
      <c r="BJ775" s="23"/>
      <c r="BK775" s="23"/>
      <c r="BL775" s="23"/>
    </row>
    <row r="776">
      <c r="A776" s="37"/>
      <c r="B776" s="8"/>
      <c r="C776" s="8"/>
      <c r="D776" s="8"/>
      <c r="E776" s="11"/>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16"/>
      <c r="BJ776" s="16"/>
      <c r="BK776" s="16"/>
      <c r="BL776" s="16"/>
    </row>
    <row r="777">
      <c r="A777" s="34"/>
      <c r="B777" s="18"/>
      <c r="C777" s="18"/>
      <c r="D777" s="18"/>
      <c r="E777" s="20"/>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23"/>
      <c r="BJ777" s="23"/>
      <c r="BK777" s="23"/>
      <c r="BL777" s="23"/>
    </row>
    <row r="778">
      <c r="A778" s="37"/>
      <c r="B778" s="8"/>
      <c r="C778" s="8"/>
      <c r="D778" s="8"/>
      <c r="E778" s="11"/>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16"/>
      <c r="BJ778" s="16"/>
      <c r="BK778" s="16"/>
      <c r="BL778" s="16"/>
    </row>
    <row r="779">
      <c r="A779" s="34"/>
      <c r="B779" s="18"/>
      <c r="C779" s="18"/>
      <c r="D779" s="18"/>
      <c r="E779" s="20"/>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23"/>
      <c r="BJ779" s="23"/>
      <c r="BK779" s="23"/>
      <c r="BL779" s="23"/>
    </row>
    <row r="780">
      <c r="A780" s="37"/>
      <c r="B780" s="8"/>
      <c r="C780" s="8"/>
      <c r="D780" s="8"/>
      <c r="E780" s="11"/>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16"/>
      <c r="BJ780" s="16"/>
      <c r="BK780" s="16"/>
      <c r="BL780" s="16"/>
    </row>
    <row r="781">
      <c r="A781" s="34"/>
      <c r="B781" s="18"/>
      <c r="C781" s="18"/>
      <c r="D781" s="18"/>
      <c r="E781" s="20"/>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23"/>
      <c r="BJ781" s="23"/>
      <c r="BK781" s="23"/>
      <c r="BL781" s="23"/>
    </row>
    <row r="782">
      <c r="A782" s="37"/>
      <c r="B782" s="8"/>
      <c r="C782" s="8"/>
      <c r="D782" s="8"/>
      <c r="E782" s="11"/>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16"/>
      <c r="BJ782" s="16"/>
      <c r="BK782" s="16"/>
      <c r="BL782" s="16"/>
    </row>
    <row r="783">
      <c r="A783" s="34"/>
      <c r="B783" s="18"/>
      <c r="C783" s="18"/>
      <c r="D783" s="18"/>
      <c r="E783" s="20"/>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23"/>
      <c r="BJ783" s="23"/>
      <c r="BK783" s="23"/>
      <c r="BL783" s="23"/>
    </row>
    <row r="784">
      <c r="A784" s="37"/>
      <c r="B784" s="8"/>
      <c r="C784" s="8"/>
      <c r="D784" s="8"/>
      <c r="E784" s="11"/>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16"/>
      <c r="BJ784" s="16"/>
      <c r="BK784" s="16"/>
      <c r="BL784" s="16"/>
    </row>
    <row r="785">
      <c r="A785" s="34"/>
      <c r="B785" s="18"/>
      <c r="C785" s="18"/>
      <c r="D785" s="18"/>
      <c r="E785" s="20"/>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23"/>
      <c r="BJ785" s="23"/>
      <c r="BK785" s="23"/>
      <c r="BL785" s="23"/>
    </row>
    <row r="786">
      <c r="A786" s="37"/>
      <c r="B786" s="8"/>
      <c r="C786" s="8"/>
      <c r="D786" s="8"/>
      <c r="E786" s="11"/>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16"/>
      <c r="BJ786" s="16"/>
      <c r="BK786" s="16"/>
      <c r="BL786" s="16"/>
    </row>
    <row r="787">
      <c r="A787" s="34"/>
      <c r="B787" s="18"/>
      <c r="C787" s="18"/>
      <c r="D787" s="18"/>
      <c r="E787" s="20"/>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23"/>
      <c r="BJ787" s="23"/>
      <c r="BK787" s="23"/>
      <c r="BL787" s="23"/>
    </row>
    <row r="788">
      <c r="A788" s="37"/>
      <c r="B788" s="8"/>
      <c r="C788" s="8"/>
      <c r="D788" s="8"/>
      <c r="E788" s="11"/>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16"/>
      <c r="BJ788" s="16"/>
      <c r="BK788" s="16"/>
      <c r="BL788" s="16"/>
    </row>
    <row r="789">
      <c r="A789" s="34"/>
      <c r="B789" s="18"/>
      <c r="C789" s="18"/>
      <c r="D789" s="18"/>
      <c r="E789" s="20"/>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23"/>
      <c r="BJ789" s="23"/>
      <c r="BK789" s="23"/>
      <c r="BL789" s="23"/>
    </row>
    <row r="790">
      <c r="A790" s="37"/>
      <c r="B790" s="8"/>
      <c r="C790" s="8"/>
      <c r="D790" s="8"/>
      <c r="E790" s="11"/>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16"/>
      <c r="BJ790" s="16"/>
      <c r="BK790" s="16"/>
      <c r="BL790" s="16"/>
    </row>
    <row r="791">
      <c r="A791" s="34"/>
      <c r="B791" s="18"/>
      <c r="C791" s="18"/>
      <c r="D791" s="18"/>
      <c r="E791" s="20"/>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23"/>
      <c r="BJ791" s="23"/>
      <c r="BK791" s="23"/>
      <c r="BL791" s="23"/>
    </row>
    <row r="792">
      <c r="A792" s="37"/>
      <c r="B792" s="8"/>
      <c r="C792" s="8"/>
      <c r="D792" s="8"/>
      <c r="E792" s="11"/>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16"/>
      <c r="BJ792" s="16"/>
      <c r="BK792" s="16"/>
      <c r="BL792" s="16"/>
    </row>
    <row r="793">
      <c r="A793" s="34"/>
      <c r="B793" s="18"/>
      <c r="C793" s="18"/>
      <c r="D793" s="18"/>
      <c r="E793" s="20"/>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23"/>
      <c r="BJ793" s="23"/>
      <c r="BK793" s="23"/>
      <c r="BL793" s="23"/>
    </row>
    <row r="794">
      <c r="A794" s="37"/>
      <c r="B794" s="8"/>
      <c r="C794" s="8"/>
      <c r="D794" s="8"/>
      <c r="E794" s="11"/>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16"/>
      <c r="BJ794" s="16"/>
      <c r="BK794" s="16"/>
      <c r="BL794" s="16"/>
    </row>
    <row r="795">
      <c r="A795" s="34"/>
      <c r="B795" s="18"/>
      <c r="C795" s="18"/>
      <c r="D795" s="18"/>
      <c r="E795" s="20"/>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23"/>
      <c r="BJ795" s="23"/>
      <c r="BK795" s="23"/>
      <c r="BL795" s="23"/>
    </row>
    <row r="796">
      <c r="A796" s="37"/>
      <c r="B796" s="8"/>
      <c r="C796" s="8"/>
      <c r="D796" s="8"/>
      <c r="E796" s="11"/>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16"/>
      <c r="BJ796" s="16"/>
      <c r="BK796" s="16"/>
      <c r="BL796" s="16"/>
    </row>
    <row r="797">
      <c r="A797" s="34"/>
      <c r="B797" s="18"/>
      <c r="C797" s="18"/>
      <c r="D797" s="18"/>
      <c r="E797" s="20"/>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23"/>
      <c r="BJ797" s="23"/>
      <c r="BK797" s="23"/>
      <c r="BL797" s="23"/>
    </row>
    <row r="798">
      <c r="A798" s="37"/>
      <c r="B798" s="8"/>
      <c r="C798" s="8"/>
      <c r="D798" s="8"/>
      <c r="E798" s="11"/>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16"/>
      <c r="BJ798" s="16"/>
      <c r="BK798" s="16"/>
      <c r="BL798" s="16"/>
    </row>
    <row r="799">
      <c r="A799" s="34"/>
      <c r="B799" s="18"/>
      <c r="C799" s="18"/>
      <c r="D799" s="18"/>
      <c r="E799" s="20"/>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23"/>
      <c r="BJ799" s="23"/>
      <c r="BK799" s="23"/>
      <c r="BL799" s="23"/>
    </row>
    <row r="800">
      <c r="A800" s="37"/>
      <c r="B800" s="8"/>
      <c r="C800" s="8"/>
      <c r="D800" s="8"/>
      <c r="E800" s="11"/>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16"/>
      <c r="BJ800" s="16"/>
      <c r="BK800" s="16"/>
      <c r="BL800" s="16"/>
    </row>
    <row r="801">
      <c r="A801" s="34"/>
      <c r="B801" s="18"/>
      <c r="C801" s="18"/>
      <c r="D801" s="18"/>
      <c r="E801" s="20"/>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23"/>
      <c r="BJ801" s="23"/>
      <c r="BK801" s="23"/>
      <c r="BL801" s="23"/>
    </row>
    <row r="802">
      <c r="A802" s="37"/>
      <c r="B802" s="8"/>
      <c r="C802" s="8"/>
      <c r="D802" s="8"/>
      <c r="E802" s="11"/>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16"/>
      <c r="BJ802" s="16"/>
      <c r="BK802" s="16"/>
      <c r="BL802" s="16"/>
    </row>
    <row r="803">
      <c r="A803" s="34"/>
      <c r="B803" s="18"/>
      <c r="C803" s="18"/>
      <c r="D803" s="18"/>
      <c r="E803" s="20"/>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23"/>
      <c r="BJ803" s="23"/>
      <c r="BK803" s="23"/>
      <c r="BL803" s="23"/>
    </row>
    <row r="804">
      <c r="A804" s="37"/>
      <c r="B804" s="8"/>
      <c r="C804" s="8"/>
      <c r="D804" s="8"/>
      <c r="E804" s="11"/>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16"/>
      <c r="BJ804" s="16"/>
      <c r="BK804" s="16"/>
      <c r="BL804" s="16"/>
    </row>
    <row r="805">
      <c r="A805" s="34"/>
      <c r="B805" s="18"/>
      <c r="C805" s="18"/>
      <c r="D805" s="18"/>
      <c r="E805" s="20"/>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23"/>
      <c r="BJ805" s="23"/>
      <c r="BK805" s="23"/>
      <c r="BL805" s="23"/>
    </row>
    <row r="806">
      <c r="A806" s="37"/>
      <c r="B806" s="8"/>
      <c r="C806" s="8"/>
      <c r="D806" s="8"/>
      <c r="E806" s="11"/>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16"/>
      <c r="BJ806" s="16"/>
      <c r="BK806" s="16"/>
      <c r="BL806" s="16"/>
    </row>
    <row r="807">
      <c r="A807" s="34"/>
      <c r="B807" s="18"/>
      <c r="C807" s="18"/>
      <c r="D807" s="18"/>
      <c r="E807" s="20"/>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23"/>
      <c r="BJ807" s="23"/>
      <c r="BK807" s="23"/>
      <c r="BL807" s="23"/>
    </row>
    <row r="808">
      <c r="A808" s="37"/>
      <c r="B808" s="8"/>
      <c r="C808" s="8"/>
      <c r="D808" s="8"/>
      <c r="E808" s="11"/>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16"/>
      <c r="BJ808" s="16"/>
      <c r="BK808" s="16"/>
      <c r="BL808" s="16"/>
    </row>
    <row r="809">
      <c r="A809" s="34"/>
      <c r="B809" s="18"/>
      <c r="C809" s="18"/>
      <c r="D809" s="18"/>
      <c r="E809" s="20"/>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23"/>
      <c r="BJ809" s="23"/>
      <c r="BK809" s="23"/>
      <c r="BL809" s="23"/>
    </row>
    <row r="810">
      <c r="A810" s="37"/>
      <c r="B810" s="8"/>
      <c r="C810" s="8"/>
      <c r="D810" s="8"/>
      <c r="E810" s="11"/>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16"/>
      <c r="BJ810" s="16"/>
      <c r="BK810" s="16"/>
      <c r="BL810" s="16"/>
    </row>
    <row r="811">
      <c r="A811" s="34"/>
      <c r="B811" s="18"/>
      <c r="C811" s="18"/>
      <c r="D811" s="18"/>
      <c r="E811" s="20"/>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23"/>
      <c r="BJ811" s="23"/>
      <c r="BK811" s="23"/>
      <c r="BL811" s="23"/>
    </row>
    <row r="812">
      <c r="A812" s="37"/>
      <c r="B812" s="8"/>
      <c r="C812" s="8"/>
      <c r="D812" s="8"/>
      <c r="E812" s="11"/>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16"/>
      <c r="BJ812" s="16"/>
      <c r="BK812" s="16"/>
      <c r="BL812" s="16"/>
    </row>
    <row r="813">
      <c r="A813" s="34"/>
      <c r="B813" s="18"/>
      <c r="C813" s="18"/>
      <c r="D813" s="18"/>
      <c r="E813" s="20"/>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23"/>
      <c r="BJ813" s="23"/>
      <c r="BK813" s="23"/>
      <c r="BL813" s="23"/>
    </row>
    <row r="814">
      <c r="A814" s="37"/>
      <c r="B814" s="8"/>
      <c r="C814" s="8"/>
      <c r="D814" s="8"/>
      <c r="E814" s="11"/>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16"/>
      <c r="BJ814" s="16"/>
      <c r="BK814" s="16"/>
      <c r="BL814" s="16"/>
    </row>
    <row r="815">
      <c r="A815" s="34"/>
      <c r="B815" s="18"/>
      <c r="C815" s="18"/>
      <c r="D815" s="18"/>
      <c r="E815" s="20"/>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23"/>
      <c r="BJ815" s="23"/>
      <c r="BK815" s="23"/>
      <c r="BL815" s="23"/>
    </row>
    <row r="816">
      <c r="A816" s="37"/>
      <c r="B816" s="8"/>
      <c r="C816" s="8"/>
      <c r="D816" s="8"/>
      <c r="E816" s="11"/>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16"/>
      <c r="BJ816" s="16"/>
      <c r="BK816" s="16"/>
      <c r="BL816" s="16"/>
    </row>
    <row r="817">
      <c r="A817" s="34"/>
      <c r="B817" s="18"/>
      <c r="C817" s="18"/>
      <c r="D817" s="18"/>
      <c r="E817" s="20"/>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23"/>
      <c r="BJ817" s="23"/>
      <c r="BK817" s="23"/>
      <c r="BL817" s="23"/>
    </row>
    <row r="818">
      <c r="A818" s="37"/>
      <c r="B818" s="8"/>
      <c r="C818" s="8"/>
      <c r="D818" s="8"/>
      <c r="E818" s="11"/>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16"/>
      <c r="BJ818" s="16"/>
      <c r="BK818" s="16"/>
      <c r="BL818" s="16"/>
    </row>
    <row r="819">
      <c r="A819" s="34"/>
      <c r="B819" s="18"/>
      <c r="C819" s="18"/>
      <c r="D819" s="18"/>
      <c r="E819" s="20"/>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23"/>
      <c r="BJ819" s="23"/>
      <c r="BK819" s="23"/>
      <c r="BL819" s="23"/>
    </row>
    <row r="820">
      <c r="A820" s="37"/>
      <c r="B820" s="8"/>
      <c r="C820" s="8"/>
      <c r="D820" s="8"/>
      <c r="E820" s="11"/>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16"/>
      <c r="BJ820" s="16"/>
      <c r="BK820" s="16"/>
      <c r="BL820" s="16"/>
    </row>
    <row r="821">
      <c r="A821" s="34"/>
      <c r="B821" s="18"/>
      <c r="C821" s="18"/>
      <c r="D821" s="18"/>
      <c r="E821" s="20"/>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23"/>
      <c r="BJ821" s="23"/>
      <c r="BK821" s="23"/>
      <c r="BL821" s="23"/>
    </row>
    <row r="822">
      <c r="A822" s="37"/>
      <c r="B822" s="8"/>
      <c r="C822" s="8"/>
      <c r="D822" s="8"/>
      <c r="E822" s="11"/>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16"/>
      <c r="BJ822" s="16"/>
      <c r="BK822" s="16"/>
      <c r="BL822" s="16"/>
    </row>
    <row r="823">
      <c r="A823" s="34"/>
      <c r="B823" s="18"/>
      <c r="C823" s="18"/>
      <c r="D823" s="18"/>
      <c r="E823" s="20"/>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23"/>
      <c r="BJ823" s="23"/>
      <c r="BK823" s="23"/>
      <c r="BL823" s="23"/>
    </row>
    <row r="824">
      <c r="A824" s="37"/>
      <c r="B824" s="8"/>
      <c r="C824" s="8"/>
      <c r="D824" s="8"/>
      <c r="E824" s="11"/>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16"/>
      <c r="BJ824" s="16"/>
      <c r="BK824" s="16"/>
      <c r="BL824" s="16"/>
    </row>
    <row r="825">
      <c r="A825" s="34"/>
      <c r="B825" s="18"/>
      <c r="C825" s="18"/>
      <c r="D825" s="18"/>
      <c r="E825" s="20"/>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23"/>
      <c r="BJ825" s="23"/>
      <c r="BK825" s="23"/>
      <c r="BL825" s="23"/>
    </row>
    <row r="826">
      <c r="A826" s="37"/>
      <c r="B826" s="8"/>
      <c r="C826" s="8"/>
      <c r="D826" s="8"/>
      <c r="E826" s="11"/>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16"/>
      <c r="BJ826" s="16"/>
      <c r="BK826" s="16"/>
      <c r="BL826" s="16"/>
    </row>
    <row r="827">
      <c r="A827" s="34"/>
      <c r="B827" s="18"/>
      <c r="C827" s="18"/>
      <c r="D827" s="18"/>
      <c r="E827" s="20"/>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23"/>
      <c r="BJ827" s="23"/>
      <c r="BK827" s="23"/>
      <c r="BL827" s="23"/>
    </row>
    <row r="828">
      <c r="A828" s="37"/>
      <c r="B828" s="8"/>
      <c r="C828" s="8"/>
      <c r="D828" s="8"/>
      <c r="E828" s="11"/>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16"/>
      <c r="BJ828" s="16"/>
      <c r="BK828" s="16"/>
      <c r="BL828" s="16"/>
    </row>
    <row r="829">
      <c r="A829" s="34"/>
      <c r="B829" s="18"/>
      <c r="C829" s="18"/>
      <c r="D829" s="18"/>
      <c r="E829" s="20"/>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23"/>
      <c r="BJ829" s="23"/>
      <c r="BK829" s="23"/>
      <c r="BL829" s="23"/>
    </row>
    <row r="830">
      <c r="A830" s="37"/>
      <c r="B830" s="8"/>
      <c r="C830" s="8"/>
      <c r="D830" s="8"/>
      <c r="E830" s="11"/>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16"/>
      <c r="BJ830" s="16"/>
      <c r="BK830" s="16"/>
      <c r="BL830" s="16"/>
    </row>
    <row r="831">
      <c r="A831" s="34"/>
      <c r="B831" s="18"/>
      <c r="C831" s="18"/>
      <c r="D831" s="18"/>
      <c r="E831" s="20"/>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23"/>
      <c r="BJ831" s="23"/>
      <c r="BK831" s="23"/>
      <c r="BL831" s="23"/>
    </row>
    <row r="832">
      <c r="A832" s="37"/>
      <c r="B832" s="8"/>
      <c r="C832" s="8"/>
      <c r="D832" s="8"/>
      <c r="E832" s="11"/>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16"/>
      <c r="BJ832" s="16"/>
      <c r="BK832" s="16"/>
      <c r="BL832" s="16"/>
    </row>
    <row r="833">
      <c r="A833" s="34"/>
      <c r="B833" s="18"/>
      <c r="C833" s="18"/>
      <c r="D833" s="18"/>
      <c r="E833" s="20"/>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23"/>
      <c r="BJ833" s="23"/>
      <c r="BK833" s="23"/>
      <c r="BL833" s="23"/>
    </row>
    <row r="834">
      <c r="A834" s="37"/>
      <c r="B834" s="8"/>
      <c r="C834" s="8"/>
      <c r="D834" s="8"/>
      <c r="E834" s="11"/>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16"/>
      <c r="BJ834" s="16"/>
      <c r="BK834" s="16"/>
      <c r="BL834" s="16"/>
    </row>
    <row r="835">
      <c r="A835" s="34"/>
      <c r="B835" s="18"/>
      <c r="C835" s="18"/>
      <c r="D835" s="18"/>
      <c r="E835" s="20"/>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23"/>
      <c r="BJ835" s="23"/>
      <c r="BK835" s="23"/>
      <c r="BL835" s="23"/>
    </row>
    <row r="836">
      <c r="A836" s="37"/>
      <c r="B836" s="8"/>
      <c r="C836" s="8"/>
      <c r="D836" s="8"/>
      <c r="E836" s="11"/>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16"/>
      <c r="BJ836" s="16"/>
      <c r="BK836" s="16"/>
      <c r="BL836" s="16"/>
    </row>
    <row r="837">
      <c r="A837" s="34"/>
      <c r="B837" s="18"/>
      <c r="C837" s="18"/>
      <c r="D837" s="18"/>
      <c r="E837" s="20"/>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23"/>
      <c r="BJ837" s="23"/>
      <c r="BK837" s="23"/>
      <c r="BL837" s="23"/>
    </row>
    <row r="838">
      <c r="A838" s="37"/>
      <c r="B838" s="8"/>
      <c r="C838" s="8"/>
      <c r="D838" s="8"/>
      <c r="E838" s="11"/>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16"/>
      <c r="BJ838" s="16"/>
      <c r="BK838" s="16"/>
      <c r="BL838" s="16"/>
    </row>
    <row r="839">
      <c r="A839" s="34"/>
      <c r="B839" s="18"/>
      <c r="C839" s="18"/>
      <c r="D839" s="18"/>
      <c r="E839" s="20"/>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23"/>
      <c r="BJ839" s="23"/>
      <c r="BK839" s="23"/>
      <c r="BL839" s="23"/>
    </row>
    <row r="840">
      <c r="A840" s="37"/>
      <c r="B840" s="8"/>
      <c r="C840" s="8"/>
      <c r="D840" s="8"/>
      <c r="E840" s="11"/>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16"/>
      <c r="BJ840" s="16"/>
      <c r="BK840" s="16"/>
      <c r="BL840" s="16"/>
    </row>
    <row r="841">
      <c r="A841" s="34"/>
      <c r="B841" s="18"/>
      <c r="C841" s="18"/>
      <c r="D841" s="18"/>
      <c r="E841" s="20"/>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23"/>
      <c r="BJ841" s="23"/>
      <c r="BK841" s="23"/>
      <c r="BL841" s="23"/>
    </row>
    <row r="842">
      <c r="A842" s="37"/>
      <c r="B842" s="8"/>
      <c r="C842" s="8"/>
      <c r="D842" s="8"/>
      <c r="E842" s="11"/>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16"/>
      <c r="BJ842" s="16"/>
      <c r="BK842" s="16"/>
      <c r="BL842" s="16"/>
    </row>
    <row r="843">
      <c r="A843" s="34"/>
      <c r="B843" s="18"/>
      <c r="C843" s="18"/>
      <c r="D843" s="18"/>
      <c r="E843" s="20"/>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23"/>
      <c r="BJ843" s="23"/>
      <c r="BK843" s="23"/>
      <c r="BL843" s="23"/>
    </row>
    <row r="844">
      <c r="A844" s="37"/>
      <c r="B844" s="8"/>
      <c r="C844" s="8"/>
      <c r="D844" s="8"/>
      <c r="E844" s="11"/>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16"/>
      <c r="BJ844" s="16"/>
      <c r="BK844" s="16"/>
      <c r="BL844" s="16"/>
    </row>
    <row r="845">
      <c r="A845" s="34"/>
      <c r="B845" s="18"/>
      <c r="C845" s="18"/>
      <c r="D845" s="18"/>
      <c r="E845" s="20"/>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23"/>
      <c r="BJ845" s="23"/>
      <c r="BK845" s="23"/>
      <c r="BL845" s="23"/>
    </row>
    <row r="846">
      <c r="A846" s="37"/>
      <c r="B846" s="8"/>
      <c r="C846" s="8"/>
      <c r="D846" s="8"/>
      <c r="E846" s="11"/>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16"/>
      <c r="BJ846" s="16"/>
      <c r="BK846" s="16"/>
      <c r="BL846" s="16"/>
    </row>
    <row r="847">
      <c r="A847" s="34"/>
      <c r="B847" s="18"/>
      <c r="C847" s="18"/>
      <c r="D847" s="18"/>
      <c r="E847" s="20"/>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23"/>
      <c r="BJ847" s="23"/>
      <c r="BK847" s="23"/>
      <c r="BL847" s="23"/>
    </row>
    <row r="848">
      <c r="A848" s="37"/>
      <c r="B848" s="8"/>
      <c r="C848" s="8"/>
      <c r="D848" s="8"/>
      <c r="E848" s="11"/>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16"/>
      <c r="BJ848" s="16"/>
      <c r="BK848" s="16"/>
      <c r="BL848" s="16"/>
    </row>
    <row r="849">
      <c r="A849" s="34"/>
      <c r="B849" s="18"/>
      <c r="C849" s="18"/>
      <c r="D849" s="18"/>
      <c r="E849" s="20"/>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23"/>
      <c r="BJ849" s="23"/>
      <c r="BK849" s="23"/>
      <c r="BL849" s="23"/>
    </row>
    <row r="850">
      <c r="A850" s="37"/>
      <c r="B850" s="8"/>
      <c r="C850" s="8"/>
      <c r="D850" s="8"/>
      <c r="E850" s="11"/>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16"/>
      <c r="BJ850" s="16"/>
      <c r="BK850" s="16"/>
      <c r="BL850" s="16"/>
    </row>
    <row r="851">
      <c r="A851" s="34"/>
      <c r="B851" s="18"/>
      <c r="C851" s="18"/>
      <c r="D851" s="18"/>
      <c r="E851" s="20"/>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23"/>
      <c r="BJ851" s="23"/>
      <c r="BK851" s="23"/>
      <c r="BL851" s="23"/>
    </row>
    <row r="852">
      <c r="A852" s="37"/>
      <c r="B852" s="8"/>
      <c r="C852" s="8"/>
      <c r="D852" s="8"/>
      <c r="E852" s="11"/>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16"/>
      <c r="BJ852" s="16"/>
      <c r="BK852" s="16"/>
      <c r="BL852" s="16"/>
    </row>
    <row r="853">
      <c r="A853" s="34"/>
      <c r="B853" s="18"/>
      <c r="C853" s="18"/>
      <c r="D853" s="18"/>
      <c r="E853" s="20"/>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23"/>
      <c r="BJ853" s="23"/>
      <c r="BK853" s="23"/>
      <c r="BL853" s="23"/>
    </row>
    <row r="854">
      <c r="A854" s="37"/>
      <c r="B854" s="8"/>
      <c r="C854" s="8"/>
      <c r="D854" s="8"/>
      <c r="E854" s="11"/>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16"/>
      <c r="BJ854" s="16"/>
      <c r="BK854" s="16"/>
      <c r="BL854" s="16"/>
    </row>
    <row r="855">
      <c r="A855" s="34"/>
      <c r="B855" s="18"/>
      <c r="C855" s="18"/>
      <c r="D855" s="18"/>
      <c r="E855" s="20"/>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23"/>
      <c r="BJ855" s="23"/>
      <c r="BK855" s="23"/>
      <c r="BL855" s="23"/>
    </row>
    <row r="856">
      <c r="A856" s="37"/>
      <c r="B856" s="8"/>
      <c r="C856" s="8"/>
      <c r="D856" s="8"/>
      <c r="E856" s="11"/>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16"/>
      <c r="BJ856" s="16"/>
      <c r="BK856" s="16"/>
      <c r="BL856" s="16"/>
    </row>
    <row r="857">
      <c r="A857" s="34"/>
      <c r="B857" s="18"/>
      <c r="C857" s="18"/>
      <c r="D857" s="18"/>
      <c r="E857" s="20"/>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23"/>
      <c r="BJ857" s="23"/>
      <c r="BK857" s="23"/>
      <c r="BL857" s="23"/>
    </row>
    <row r="858">
      <c r="A858" s="37"/>
      <c r="B858" s="8"/>
      <c r="C858" s="8"/>
      <c r="D858" s="8"/>
      <c r="E858" s="11"/>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16"/>
      <c r="BJ858" s="16"/>
      <c r="BK858" s="16"/>
      <c r="BL858" s="16"/>
    </row>
    <row r="859">
      <c r="A859" s="34"/>
      <c r="B859" s="18"/>
      <c r="C859" s="18"/>
      <c r="D859" s="18"/>
      <c r="E859" s="20"/>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23"/>
      <c r="BJ859" s="23"/>
      <c r="BK859" s="23"/>
      <c r="BL859" s="23"/>
    </row>
    <row r="860">
      <c r="A860" s="37"/>
      <c r="B860" s="8"/>
      <c r="C860" s="8"/>
      <c r="D860" s="8"/>
      <c r="E860" s="11"/>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16"/>
      <c r="BJ860" s="16"/>
      <c r="BK860" s="16"/>
      <c r="BL860" s="16"/>
    </row>
    <row r="861">
      <c r="A861" s="34"/>
      <c r="B861" s="18"/>
      <c r="C861" s="18"/>
      <c r="D861" s="18"/>
      <c r="E861" s="20"/>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23"/>
      <c r="BJ861" s="23"/>
      <c r="BK861" s="23"/>
      <c r="BL861" s="23"/>
    </row>
    <row r="862">
      <c r="A862" s="37"/>
      <c r="B862" s="8"/>
      <c r="C862" s="8"/>
      <c r="D862" s="8"/>
      <c r="E862" s="11"/>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16"/>
      <c r="BJ862" s="16"/>
      <c r="BK862" s="16"/>
      <c r="BL862" s="16"/>
    </row>
    <row r="863">
      <c r="A863" s="34"/>
      <c r="B863" s="18"/>
      <c r="C863" s="18"/>
      <c r="D863" s="18"/>
      <c r="E863" s="20"/>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23"/>
      <c r="BJ863" s="23"/>
      <c r="BK863" s="23"/>
      <c r="BL863" s="23"/>
    </row>
    <row r="864">
      <c r="A864" s="37"/>
      <c r="B864" s="8"/>
      <c r="C864" s="8"/>
      <c r="D864" s="8"/>
      <c r="E864" s="11"/>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16"/>
      <c r="BJ864" s="16"/>
      <c r="BK864" s="16"/>
      <c r="BL864" s="16"/>
    </row>
    <row r="865">
      <c r="A865" s="34"/>
      <c r="B865" s="18"/>
      <c r="C865" s="18"/>
      <c r="D865" s="18"/>
      <c r="E865" s="20"/>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23"/>
      <c r="BJ865" s="23"/>
      <c r="BK865" s="23"/>
      <c r="BL865" s="23"/>
    </row>
    <row r="866">
      <c r="A866" s="37"/>
      <c r="B866" s="8"/>
      <c r="C866" s="8"/>
      <c r="D866" s="8"/>
      <c r="E866" s="11"/>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16"/>
      <c r="BJ866" s="16"/>
      <c r="BK866" s="16"/>
      <c r="BL866" s="16"/>
    </row>
    <row r="867">
      <c r="A867" s="34"/>
      <c r="B867" s="18"/>
      <c r="C867" s="18"/>
      <c r="D867" s="18"/>
      <c r="E867" s="20"/>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23"/>
      <c r="BJ867" s="23"/>
      <c r="BK867" s="23"/>
      <c r="BL867" s="23"/>
    </row>
    <row r="868">
      <c r="A868" s="37"/>
      <c r="B868" s="8"/>
      <c r="C868" s="8"/>
      <c r="D868" s="8"/>
      <c r="E868" s="11"/>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16"/>
      <c r="BJ868" s="16"/>
      <c r="BK868" s="16"/>
      <c r="BL868" s="16"/>
    </row>
    <row r="869">
      <c r="A869" s="34"/>
      <c r="B869" s="18"/>
      <c r="C869" s="18"/>
      <c r="D869" s="18"/>
      <c r="E869" s="20"/>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23"/>
      <c r="BJ869" s="23"/>
      <c r="BK869" s="23"/>
      <c r="BL869" s="23"/>
    </row>
    <row r="870">
      <c r="A870" s="37"/>
      <c r="B870" s="8"/>
      <c r="C870" s="8"/>
      <c r="D870" s="8"/>
      <c r="E870" s="11"/>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16"/>
      <c r="BJ870" s="16"/>
      <c r="BK870" s="16"/>
      <c r="BL870" s="16"/>
    </row>
    <row r="871">
      <c r="A871" s="34"/>
      <c r="B871" s="18"/>
      <c r="C871" s="18"/>
      <c r="D871" s="18"/>
      <c r="E871" s="20"/>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23"/>
      <c r="BJ871" s="23"/>
      <c r="BK871" s="23"/>
      <c r="BL871" s="23"/>
    </row>
    <row r="872">
      <c r="A872" s="37"/>
      <c r="B872" s="8"/>
      <c r="C872" s="8"/>
      <c r="D872" s="8"/>
      <c r="E872" s="11"/>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16"/>
      <c r="BJ872" s="16"/>
      <c r="BK872" s="16"/>
      <c r="BL872" s="16"/>
    </row>
    <row r="873">
      <c r="A873" s="34"/>
      <c r="B873" s="18"/>
      <c r="C873" s="18"/>
      <c r="D873" s="18"/>
      <c r="E873" s="20"/>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23"/>
      <c r="BJ873" s="23"/>
      <c r="BK873" s="23"/>
      <c r="BL873" s="23"/>
    </row>
    <row r="874">
      <c r="A874" s="37"/>
      <c r="B874" s="8"/>
      <c r="C874" s="8"/>
      <c r="D874" s="8"/>
      <c r="E874" s="11"/>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16"/>
      <c r="BJ874" s="16"/>
      <c r="BK874" s="16"/>
      <c r="BL874" s="16"/>
    </row>
    <row r="875">
      <c r="A875" s="34"/>
      <c r="B875" s="18"/>
      <c r="C875" s="18"/>
      <c r="D875" s="18"/>
      <c r="E875" s="20"/>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23"/>
      <c r="BJ875" s="23"/>
      <c r="BK875" s="23"/>
      <c r="BL875" s="23"/>
    </row>
    <row r="876">
      <c r="A876" s="37"/>
      <c r="B876" s="8"/>
      <c r="C876" s="8"/>
      <c r="D876" s="8"/>
      <c r="E876" s="11"/>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16"/>
      <c r="BJ876" s="16"/>
      <c r="BK876" s="16"/>
      <c r="BL876" s="16"/>
    </row>
    <row r="877">
      <c r="A877" s="34"/>
      <c r="B877" s="18"/>
      <c r="C877" s="18"/>
      <c r="D877" s="18"/>
      <c r="E877" s="20"/>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23"/>
      <c r="BJ877" s="23"/>
      <c r="BK877" s="23"/>
      <c r="BL877" s="23"/>
    </row>
    <row r="878">
      <c r="A878" s="37"/>
      <c r="B878" s="8"/>
      <c r="C878" s="8"/>
      <c r="D878" s="8"/>
      <c r="E878" s="11"/>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16"/>
      <c r="BJ878" s="16"/>
      <c r="BK878" s="16"/>
      <c r="BL878" s="16"/>
    </row>
    <row r="879">
      <c r="A879" s="34"/>
      <c r="B879" s="18"/>
      <c r="C879" s="18"/>
      <c r="D879" s="18"/>
      <c r="E879" s="20"/>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23"/>
      <c r="BJ879" s="23"/>
      <c r="BK879" s="23"/>
      <c r="BL879" s="23"/>
    </row>
    <row r="880">
      <c r="A880" s="37"/>
      <c r="B880" s="8"/>
      <c r="C880" s="8"/>
      <c r="D880" s="8"/>
      <c r="E880" s="11"/>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16"/>
      <c r="BJ880" s="16"/>
      <c r="BK880" s="16"/>
      <c r="BL880" s="16"/>
    </row>
    <row r="881">
      <c r="A881" s="34"/>
      <c r="B881" s="18"/>
      <c r="C881" s="18"/>
      <c r="D881" s="18"/>
      <c r="E881" s="20"/>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23"/>
      <c r="BJ881" s="23"/>
      <c r="BK881" s="23"/>
      <c r="BL881" s="23"/>
    </row>
    <row r="882">
      <c r="A882" s="37"/>
      <c r="B882" s="8"/>
      <c r="C882" s="8"/>
      <c r="D882" s="8"/>
      <c r="E882" s="11"/>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16"/>
      <c r="BJ882" s="16"/>
      <c r="BK882" s="16"/>
      <c r="BL882" s="16"/>
    </row>
    <row r="883">
      <c r="A883" s="34"/>
      <c r="B883" s="18"/>
      <c r="C883" s="18"/>
      <c r="D883" s="18"/>
      <c r="E883" s="20"/>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23"/>
      <c r="BJ883" s="23"/>
      <c r="BK883" s="23"/>
      <c r="BL883" s="23"/>
    </row>
    <row r="884">
      <c r="A884" s="37"/>
      <c r="B884" s="8"/>
      <c r="C884" s="8"/>
      <c r="D884" s="8"/>
      <c r="E884" s="11"/>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16"/>
      <c r="BJ884" s="16"/>
      <c r="BK884" s="16"/>
      <c r="BL884" s="16"/>
    </row>
    <row r="885">
      <c r="A885" s="34"/>
      <c r="B885" s="18"/>
      <c r="C885" s="18"/>
      <c r="D885" s="18"/>
      <c r="E885" s="20"/>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23"/>
      <c r="BJ885" s="23"/>
      <c r="BK885" s="23"/>
      <c r="BL885" s="23"/>
    </row>
    <row r="886">
      <c r="A886" s="37"/>
      <c r="B886" s="8"/>
      <c r="C886" s="8"/>
      <c r="D886" s="8"/>
      <c r="E886" s="11"/>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16"/>
      <c r="BJ886" s="16"/>
      <c r="BK886" s="16"/>
      <c r="BL886" s="16"/>
    </row>
    <row r="887">
      <c r="A887" s="34"/>
      <c r="B887" s="18"/>
      <c r="C887" s="18"/>
      <c r="D887" s="18"/>
      <c r="E887" s="20"/>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23"/>
      <c r="BJ887" s="23"/>
      <c r="BK887" s="23"/>
      <c r="BL887" s="23"/>
    </row>
    <row r="888">
      <c r="A888" s="37"/>
      <c r="B888" s="8"/>
      <c r="C888" s="8"/>
      <c r="D888" s="8"/>
      <c r="E888" s="11"/>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16"/>
      <c r="BJ888" s="16"/>
      <c r="BK888" s="16"/>
      <c r="BL888" s="16"/>
    </row>
    <row r="889">
      <c r="A889" s="34"/>
      <c r="B889" s="18"/>
      <c r="C889" s="18"/>
      <c r="D889" s="18"/>
      <c r="E889" s="20"/>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23"/>
      <c r="BJ889" s="23"/>
      <c r="BK889" s="23"/>
      <c r="BL889" s="23"/>
    </row>
    <row r="890">
      <c r="A890" s="37"/>
      <c r="B890" s="8"/>
      <c r="C890" s="8"/>
      <c r="D890" s="8"/>
      <c r="E890" s="11"/>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16"/>
      <c r="BJ890" s="16"/>
      <c r="BK890" s="16"/>
      <c r="BL890" s="16"/>
    </row>
    <row r="891">
      <c r="A891" s="34"/>
      <c r="B891" s="18"/>
      <c r="C891" s="18"/>
      <c r="D891" s="18"/>
      <c r="E891" s="20"/>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23"/>
      <c r="BJ891" s="23"/>
      <c r="BK891" s="23"/>
      <c r="BL891" s="23"/>
    </row>
    <row r="892">
      <c r="A892" s="37"/>
      <c r="B892" s="8"/>
      <c r="C892" s="8"/>
      <c r="D892" s="8"/>
      <c r="E892" s="11"/>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16"/>
      <c r="BJ892" s="16"/>
      <c r="BK892" s="16"/>
      <c r="BL892" s="16"/>
    </row>
    <row r="893">
      <c r="A893" s="34"/>
      <c r="B893" s="18"/>
      <c r="C893" s="18"/>
      <c r="D893" s="18"/>
      <c r="E893" s="20"/>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23"/>
      <c r="BJ893" s="23"/>
      <c r="BK893" s="23"/>
      <c r="BL893" s="23"/>
    </row>
    <row r="894">
      <c r="A894" s="37"/>
      <c r="B894" s="8"/>
      <c r="C894" s="8"/>
      <c r="D894" s="8"/>
      <c r="E894" s="11"/>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16"/>
      <c r="BJ894" s="16"/>
      <c r="BK894" s="16"/>
      <c r="BL894" s="16"/>
    </row>
    <row r="895">
      <c r="A895" s="34"/>
      <c r="B895" s="18"/>
      <c r="C895" s="18"/>
      <c r="D895" s="18"/>
      <c r="E895" s="20"/>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23"/>
      <c r="BJ895" s="23"/>
      <c r="BK895" s="23"/>
      <c r="BL895" s="23"/>
    </row>
    <row r="896">
      <c r="A896" s="37"/>
      <c r="B896" s="8"/>
      <c r="C896" s="8"/>
      <c r="D896" s="8"/>
      <c r="E896" s="11"/>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16"/>
      <c r="BJ896" s="16"/>
      <c r="BK896" s="16"/>
      <c r="BL896" s="16"/>
    </row>
    <row r="897">
      <c r="A897" s="34"/>
      <c r="B897" s="18"/>
      <c r="C897" s="18"/>
      <c r="D897" s="18"/>
      <c r="E897" s="20"/>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23"/>
      <c r="BJ897" s="23"/>
      <c r="BK897" s="23"/>
      <c r="BL897" s="23"/>
    </row>
    <row r="898">
      <c r="A898" s="37"/>
      <c r="B898" s="8"/>
      <c r="C898" s="8"/>
      <c r="D898" s="8"/>
      <c r="E898" s="11"/>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16"/>
      <c r="BJ898" s="16"/>
      <c r="BK898" s="16"/>
      <c r="BL898" s="16"/>
    </row>
    <row r="899">
      <c r="A899" s="34"/>
      <c r="B899" s="18"/>
      <c r="C899" s="18"/>
      <c r="D899" s="18"/>
      <c r="E899" s="20"/>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23"/>
      <c r="BJ899" s="23"/>
      <c r="BK899" s="23"/>
      <c r="BL899" s="23"/>
    </row>
    <row r="900">
      <c r="A900" s="37"/>
      <c r="B900" s="8"/>
      <c r="C900" s="8"/>
      <c r="D900" s="8"/>
      <c r="E900" s="11"/>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16"/>
      <c r="BJ900" s="16"/>
      <c r="BK900" s="16"/>
      <c r="BL900" s="16"/>
    </row>
    <row r="901">
      <c r="A901" s="34"/>
      <c r="B901" s="18"/>
      <c r="C901" s="18"/>
      <c r="D901" s="18"/>
      <c r="E901" s="20"/>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23"/>
      <c r="BJ901" s="23"/>
      <c r="BK901" s="23"/>
      <c r="BL901" s="23"/>
    </row>
    <row r="902">
      <c r="A902" s="37"/>
      <c r="B902" s="8"/>
      <c r="C902" s="8"/>
      <c r="D902" s="8"/>
      <c r="E902" s="11"/>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16"/>
      <c r="BJ902" s="16"/>
      <c r="BK902" s="16"/>
      <c r="BL902" s="16"/>
    </row>
    <row r="903">
      <c r="A903" s="34"/>
      <c r="B903" s="18"/>
      <c r="C903" s="18"/>
      <c r="D903" s="18"/>
      <c r="E903" s="20"/>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23"/>
      <c r="BJ903" s="23"/>
      <c r="BK903" s="23"/>
      <c r="BL903" s="23"/>
    </row>
    <row r="904">
      <c r="A904" s="37"/>
      <c r="B904" s="8"/>
      <c r="C904" s="8"/>
      <c r="D904" s="8"/>
      <c r="E904" s="11"/>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16"/>
      <c r="BJ904" s="16"/>
      <c r="BK904" s="16"/>
      <c r="BL904" s="16"/>
    </row>
    <row r="905">
      <c r="A905" s="34"/>
      <c r="B905" s="18"/>
      <c r="C905" s="18"/>
      <c r="D905" s="18"/>
      <c r="E905" s="20"/>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23"/>
      <c r="BJ905" s="23"/>
      <c r="BK905" s="23"/>
      <c r="BL905" s="23"/>
    </row>
    <row r="906">
      <c r="A906" s="37"/>
      <c r="B906" s="8"/>
      <c r="C906" s="8"/>
      <c r="D906" s="8"/>
      <c r="E906" s="11"/>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16"/>
      <c r="BJ906" s="16"/>
      <c r="BK906" s="16"/>
      <c r="BL906" s="16"/>
    </row>
    <row r="907">
      <c r="A907" s="34"/>
      <c r="B907" s="18"/>
      <c r="C907" s="18"/>
      <c r="D907" s="18"/>
      <c r="E907" s="20"/>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23"/>
      <c r="BJ907" s="23"/>
      <c r="BK907" s="23"/>
      <c r="BL907" s="23"/>
    </row>
    <row r="908">
      <c r="A908" s="37"/>
      <c r="B908" s="8"/>
      <c r="C908" s="8"/>
      <c r="D908" s="8"/>
      <c r="E908" s="11"/>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16"/>
      <c r="BJ908" s="16"/>
      <c r="BK908" s="16"/>
      <c r="BL908" s="16"/>
    </row>
    <row r="909">
      <c r="A909" s="34"/>
      <c r="B909" s="18"/>
      <c r="C909" s="18"/>
      <c r="D909" s="18"/>
      <c r="E909" s="20"/>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23"/>
      <c r="BJ909" s="23"/>
      <c r="BK909" s="23"/>
      <c r="BL909" s="23"/>
    </row>
    <row r="910">
      <c r="A910" s="37"/>
      <c r="B910" s="8"/>
      <c r="C910" s="8"/>
      <c r="D910" s="8"/>
      <c r="E910" s="11"/>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16"/>
      <c r="BJ910" s="16"/>
      <c r="BK910" s="16"/>
      <c r="BL910" s="16"/>
    </row>
    <row r="911">
      <c r="A911" s="34"/>
      <c r="B911" s="18"/>
      <c r="C911" s="18"/>
      <c r="D911" s="18"/>
      <c r="E911" s="20"/>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23"/>
      <c r="BJ911" s="23"/>
      <c r="BK911" s="23"/>
      <c r="BL911" s="23"/>
    </row>
    <row r="912">
      <c r="A912" s="37"/>
      <c r="B912" s="8"/>
      <c r="C912" s="8"/>
      <c r="D912" s="8"/>
      <c r="E912" s="11"/>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16"/>
      <c r="BJ912" s="16"/>
      <c r="BK912" s="16"/>
      <c r="BL912" s="16"/>
    </row>
    <row r="913">
      <c r="A913" s="34"/>
      <c r="B913" s="18"/>
      <c r="C913" s="18"/>
      <c r="D913" s="18"/>
      <c r="E913" s="20"/>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23"/>
      <c r="BJ913" s="23"/>
      <c r="BK913" s="23"/>
      <c r="BL913" s="23"/>
    </row>
    <row r="914">
      <c r="A914" s="37"/>
      <c r="B914" s="8"/>
      <c r="C914" s="8"/>
      <c r="D914" s="8"/>
      <c r="E914" s="11"/>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16"/>
      <c r="BJ914" s="16"/>
      <c r="BK914" s="16"/>
      <c r="BL914" s="16"/>
    </row>
    <row r="915">
      <c r="A915" s="34"/>
      <c r="B915" s="18"/>
      <c r="C915" s="18"/>
      <c r="D915" s="18"/>
      <c r="E915" s="20"/>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23"/>
      <c r="BJ915" s="23"/>
      <c r="BK915" s="23"/>
      <c r="BL915" s="23"/>
    </row>
    <row r="916">
      <c r="A916" s="37"/>
      <c r="B916" s="8"/>
      <c r="C916" s="8"/>
      <c r="D916" s="8"/>
      <c r="E916" s="11"/>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16"/>
      <c r="BJ916" s="16"/>
      <c r="BK916" s="16"/>
      <c r="BL916" s="16"/>
    </row>
    <row r="917">
      <c r="A917" s="34"/>
      <c r="B917" s="18"/>
      <c r="C917" s="18"/>
      <c r="D917" s="18"/>
      <c r="E917" s="20"/>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23"/>
      <c r="BJ917" s="23"/>
      <c r="BK917" s="23"/>
      <c r="BL917" s="23"/>
    </row>
    <row r="918">
      <c r="A918" s="37"/>
      <c r="B918" s="8"/>
      <c r="C918" s="8"/>
      <c r="D918" s="8"/>
      <c r="E918" s="11"/>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16"/>
      <c r="BJ918" s="16"/>
      <c r="BK918" s="16"/>
      <c r="BL918" s="16"/>
    </row>
    <row r="919">
      <c r="A919" s="34"/>
      <c r="B919" s="18"/>
      <c r="C919" s="18"/>
      <c r="D919" s="18"/>
      <c r="E919" s="20"/>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23"/>
      <c r="BJ919" s="23"/>
      <c r="BK919" s="23"/>
      <c r="BL919" s="23"/>
    </row>
    <row r="920">
      <c r="A920" s="37"/>
      <c r="B920" s="8"/>
      <c r="C920" s="8"/>
      <c r="D920" s="8"/>
      <c r="E920" s="11"/>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16"/>
      <c r="BJ920" s="16"/>
      <c r="BK920" s="16"/>
      <c r="BL920" s="16"/>
    </row>
    <row r="921">
      <c r="A921" s="34"/>
      <c r="B921" s="18"/>
      <c r="C921" s="18"/>
      <c r="D921" s="18"/>
      <c r="E921" s="20"/>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23"/>
      <c r="BJ921" s="23"/>
      <c r="BK921" s="23"/>
      <c r="BL921" s="23"/>
    </row>
    <row r="922">
      <c r="A922" s="37"/>
      <c r="B922" s="8"/>
      <c r="C922" s="8"/>
      <c r="D922" s="8"/>
      <c r="E922" s="11"/>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16"/>
      <c r="BJ922" s="16"/>
      <c r="BK922" s="16"/>
      <c r="BL922" s="16"/>
    </row>
    <row r="923">
      <c r="A923" s="34"/>
      <c r="B923" s="18"/>
      <c r="C923" s="18"/>
      <c r="D923" s="18"/>
      <c r="E923" s="20"/>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23"/>
      <c r="BJ923" s="23"/>
      <c r="BK923" s="23"/>
      <c r="BL923" s="23"/>
    </row>
    <row r="924">
      <c r="A924" s="37"/>
      <c r="B924" s="8"/>
      <c r="C924" s="8"/>
      <c r="D924" s="8"/>
      <c r="E924" s="11"/>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16"/>
      <c r="BJ924" s="16"/>
      <c r="BK924" s="16"/>
      <c r="BL924" s="16"/>
    </row>
    <row r="925">
      <c r="A925" s="34"/>
      <c r="B925" s="18"/>
      <c r="C925" s="18"/>
      <c r="D925" s="18"/>
      <c r="E925" s="20"/>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23"/>
      <c r="BJ925" s="23"/>
      <c r="BK925" s="23"/>
      <c r="BL925" s="23"/>
    </row>
    <row r="926">
      <c r="A926" s="37"/>
      <c r="B926" s="8"/>
      <c r="C926" s="8"/>
      <c r="D926" s="8"/>
      <c r="E926" s="11"/>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16"/>
      <c r="BJ926" s="16"/>
      <c r="BK926" s="16"/>
      <c r="BL926" s="16"/>
    </row>
    <row r="927">
      <c r="A927" s="34"/>
      <c r="B927" s="18"/>
      <c r="C927" s="18"/>
      <c r="D927" s="18"/>
      <c r="E927" s="20"/>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23"/>
      <c r="BJ927" s="23"/>
      <c r="BK927" s="23"/>
      <c r="BL927" s="23"/>
    </row>
    <row r="928">
      <c r="A928" s="37"/>
      <c r="B928" s="8"/>
      <c r="C928" s="8"/>
      <c r="D928" s="8"/>
      <c r="E928" s="11"/>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16"/>
      <c r="BJ928" s="16"/>
      <c r="BK928" s="16"/>
      <c r="BL928" s="16"/>
    </row>
    <row r="929">
      <c r="A929" s="34"/>
      <c r="B929" s="18"/>
      <c r="C929" s="18"/>
      <c r="D929" s="18"/>
      <c r="E929" s="20"/>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23"/>
      <c r="BJ929" s="23"/>
      <c r="BK929" s="23"/>
      <c r="BL929" s="23"/>
    </row>
    <row r="930">
      <c r="A930" s="37"/>
      <c r="B930" s="8"/>
      <c r="C930" s="8"/>
      <c r="D930" s="8"/>
      <c r="E930" s="11"/>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16"/>
      <c r="BJ930" s="16"/>
      <c r="BK930" s="16"/>
      <c r="BL930" s="16"/>
    </row>
    <row r="931">
      <c r="A931" s="34"/>
      <c r="B931" s="18"/>
      <c r="C931" s="18"/>
      <c r="D931" s="18"/>
      <c r="E931" s="20"/>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23"/>
      <c r="BJ931" s="23"/>
      <c r="BK931" s="23"/>
      <c r="BL931" s="23"/>
    </row>
    <row r="932">
      <c r="A932" s="37"/>
      <c r="B932" s="8"/>
      <c r="C932" s="8"/>
      <c r="D932" s="8"/>
      <c r="E932" s="11"/>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16"/>
      <c r="BJ932" s="16"/>
      <c r="BK932" s="16"/>
      <c r="BL932" s="16"/>
    </row>
    <row r="933">
      <c r="A933" s="34"/>
      <c r="B933" s="18"/>
      <c r="C933" s="18"/>
      <c r="D933" s="18"/>
      <c r="E933" s="20"/>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23"/>
      <c r="BJ933" s="23"/>
      <c r="BK933" s="23"/>
      <c r="BL933" s="23"/>
    </row>
    <row r="934">
      <c r="A934" s="37"/>
      <c r="B934" s="8"/>
      <c r="C934" s="8"/>
      <c r="D934" s="8"/>
      <c r="E934" s="11"/>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16"/>
      <c r="BJ934" s="16"/>
      <c r="BK934" s="16"/>
      <c r="BL934" s="16"/>
    </row>
    <row r="935">
      <c r="A935" s="34"/>
      <c r="B935" s="18"/>
      <c r="C935" s="18"/>
      <c r="D935" s="18"/>
      <c r="E935" s="20"/>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8"/>
      <c r="BA935" s="18"/>
      <c r="BB935" s="18"/>
      <c r="BC935" s="18"/>
      <c r="BD935" s="18"/>
      <c r="BE935" s="18"/>
      <c r="BF935" s="18"/>
      <c r="BG935" s="18"/>
      <c r="BH935" s="18"/>
      <c r="BI935" s="23"/>
      <c r="BJ935" s="23"/>
      <c r="BK935" s="23"/>
      <c r="BL935" s="23"/>
    </row>
    <row r="936">
      <c r="A936" s="37"/>
      <c r="B936" s="8"/>
      <c r="C936" s="8"/>
      <c r="D936" s="8"/>
      <c r="E936" s="11"/>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16"/>
      <c r="BJ936" s="16"/>
      <c r="BK936" s="16"/>
      <c r="BL936" s="16"/>
    </row>
    <row r="937">
      <c r="A937" s="34"/>
      <c r="B937" s="18"/>
      <c r="C937" s="18"/>
      <c r="D937" s="18"/>
      <c r="E937" s="20"/>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8"/>
      <c r="BA937" s="18"/>
      <c r="BB937" s="18"/>
      <c r="BC937" s="18"/>
      <c r="BD937" s="18"/>
      <c r="BE937" s="18"/>
      <c r="BF937" s="18"/>
      <c r="BG937" s="18"/>
      <c r="BH937" s="18"/>
      <c r="BI937" s="23"/>
      <c r="BJ937" s="23"/>
      <c r="BK937" s="23"/>
      <c r="BL937" s="23"/>
    </row>
    <row r="938">
      <c r="A938" s="37"/>
      <c r="B938" s="8"/>
      <c r="C938" s="8"/>
      <c r="D938" s="8"/>
      <c r="E938" s="11"/>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16"/>
      <c r="BJ938" s="16"/>
      <c r="BK938" s="16"/>
      <c r="BL938" s="16"/>
    </row>
    <row r="939">
      <c r="A939" s="34"/>
      <c r="B939" s="18"/>
      <c r="C939" s="18"/>
      <c r="D939" s="18"/>
      <c r="E939" s="20"/>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8"/>
      <c r="BA939" s="18"/>
      <c r="BB939" s="18"/>
      <c r="BC939" s="18"/>
      <c r="BD939" s="18"/>
      <c r="BE939" s="18"/>
      <c r="BF939" s="18"/>
      <c r="BG939" s="18"/>
      <c r="BH939" s="18"/>
      <c r="BI939" s="23"/>
      <c r="BJ939" s="23"/>
      <c r="BK939" s="23"/>
      <c r="BL939" s="23"/>
    </row>
    <row r="940">
      <c r="A940" s="37"/>
      <c r="B940" s="8"/>
      <c r="C940" s="8"/>
      <c r="D940" s="8"/>
      <c r="E940" s="11"/>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16"/>
      <c r="BJ940" s="16"/>
      <c r="BK940" s="16"/>
      <c r="BL940" s="16"/>
    </row>
    <row r="941">
      <c r="A941" s="34"/>
      <c r="B941" s="18"/>
      <c r="C941" s="18"/>
      <c r="D941" s="18"/>
      <c r="E941" s="20"/>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8"/>
      <c r="BA941" s="18"/>
      <c r="BB941" s="18"/>
      <c r="BC941" s="18"/>
      <c r="BD941" s="18"/>
      <c r="BE941" s="18"/>
      <c r="BF941" s="18"/>
      <c r="BG941" s="18"/>
      <c r="BH941" s="18"/>
      <c r="BI941" s="23"/>
      <c r="BJ941" s="23"/>
      <c r="BK941" s="23"/>
      <c r="BL941" s="23"/>
    </row>
    <row r="942">
      <c r="A942" s="37"/>
      <c r="B942" s="8"/>
      <c r="C942" s="8"/>
      <c r="D942" s="8"/>
      <c r="E942" s="11"/>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16"/>
      <c r="BJ942" s="16"/>
      <c r="BK942" s="16"/>
      <c r="BL942" s="16"/>
    </row>
    <row r="943">
      <c r="A943" s="34"/>
      <c r="B943" s="18"/>
      <c r="C943" s="18"/>
      <c r="D943" s="18"/>
      <c r="E943" s="20"/>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8"/>
      <c r="BA943" s="18"/>
      <c r="BB943" s="18"/>
      <c r="BC943" s="18"/>
      <c r="BD943" s="18"/>
      <c r="BE943" s="18"/>
      <c r="BF943" s="18"/>
      <c r="BG943" s="18"/>
      <c r="BH943" s="18"/>
      <c r="BI943" s="23"/>
      <c r="BJ943" s="23"/>
      <c r="BK943" s="23"/>
      <c r="BL943" s="23"/>
    </row>
    <row r="944">
      <c r="A944" s="37"/>
      <c r="B944" s="8"/>
      <c r="C944" s="8"/>
      <c r="D944" s="8"/>
      <c r="E944" s="11"/>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16"/>
      <c r="BJ944" s="16"/>
      <c r="BK944" s="16"/>
      <c r="BL944" s="16"/>
    </row>
    <row r="945">
      <c r="A945" s="34"/>
      <c r="B945" s="18"/>
      <c r="C945" s="18"/>
      <c r="D945" s="18"/>
      <c r="E945" s="20"/>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8"/>
      <c r="BA945" s="18"/>
      <c r="BB945" s="18"/>
      <c r="BC945" s="18"/>
      <c r="BD945" s="18"/>
      <c r="BE945" s="18"/>
      <c r="BF945" s="18"/>
      <c r="BG945" s="18"/>
      <c r="BH945" s="18"/>
      <c r="BI945" s="23"/>
      <c r="BJ945" s="23"/>
      <c r="BK945" s="23"/>
      <c r="BL945" s="23"/>
    </row>
    <row r="946">
      <c r="A946" s="37"/>
      <c r="B946" s="8"/>
      <c r="C946" s="8"/>
      <c r="D946" s="8"/>
      <c r="E946" s="11"/>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16"/>
      <c r="BJ946" s="16"/>
      <c r="BK946" s="16"/>
      <c r="BL946" s="16"/>
    </row>
    <row r="947">
      <c r="A947" s="34"/>
      <c r="B947" s="18"/>
      <c r="C947" s="18"/>
      <c r="D947" s="18"/>
      <c r="E947" s="20"/>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8"/>
      <c r="BA947" s="18"/>
      <c r="BB947" s="18"/>
      <c r="BC947" s="18"/>
      <c r="BD947" s="18"/>
      <c r="BE947" s="18"/>
      <c r="BF947" s="18"/>
      <c r="BG947" s="18"/>
      <c r="BH947" s="18"/>
      <c r="BI947" s="23"/>
      <c r="BJ947" s="23"/>
      <c r="BK947" s="23"/>
      <c r="BL947" s="23"/>
    </row>
    <row r="948">
      <c r="A948" s="37"/>
      <c r="B948" s="8"/>
      <c r="C948" s="8"/>
      <c r="D948" s="8"/>
      <c r="E948" s="11"/>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16"/>
      <c r="BJ948" s="16"/>
      <c r="BK948" s="16"/>
      <c r="BL948" s="16"/>
    </row>
    <row r="949">
      <c r="A949" s="34"/>
      <c r="B949" s="18"/>
      <c r="C949" s="18"/>
      <c r="D949" s="18"/>
      <c r="E949" s="20"/>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8"/>
      <c r="BA949" s="18"/>
      <c r="BB949" s="18"/>
      <c r="BC949" s="18"/>
      <c r="BD949" s="18"/>
      <c r="BE949" s="18"/>
      <c r="BF949" s="18"/>
      <c r="BG949" s="18"/>
      <c r="BH949" s="18"/>
      <c r="BI949" s="23"/>
      <c r="BJ949" s="23"/>
      <c r="BK949" s="23"/>
      <c r="BL949" s="23"/>
    </row>
    <row r="950">
      <c r="A950" s="37"/>
      <c r="B950" s="8"/>
      <c r="C950" s="8"/>
      <c r="D950" s="8"/>
      <c r="E950" s="11"/>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16"/>
      <c r="BJ950" s="16"/>
      <c r="BK950" s="16"/>
      <c r="BL950" s="16"/>
    </row>
    <row r="951">
      <c r="A951" s="34"/>
      <c r="B951" s="18"/>
      <c r="C951" s="18"/>
      <c r="D951" s="18"/>
      <c r="E951" s="20"/>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8"/>
      <c r="BA951" s="18"/>
      <c r="BB951" s="18"/>
      <c r="BC951" s="18"/>
      <c r="BD951" s="18"/>
      <c r="BE951" s="18"/>
      <c r="BF951" s="18"/>
      <c r="BG951" s="18"/>
      <c r="BH951" s="18"/>
      <c r="BI951" s="23"/>
      <c r="BJ951" s="23"/>
      <c r="BK951" s="23"/>
      <c r="BL951" s="23"/>
    </row>
    <row r="952">
      <c r="A952" s="37"/>
      <c r="B952" s="8"/>
      <c r="C952" s="8"/>
      <c r="D952" s="8"/>
      <c r="E952" s="11"/>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16"/>
      <c r="BJ952" s="16"/>
      <c r="BK952" s="16"/>
      <c r="BL952" s="16"/>
    </row>
    <row r="953">
      <c r="A953" s="34"/>
      <c r="B953" s="18"/>
      <c r="C953" s="18"/>
      <c r="D953" s="18"/>
      <c r="E953" s="20"/>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8"/>
      <c r="BA953" s="18"/>
      <c r="BB953" s="18"/>
      <c r="BC953" s="18"/>
      <c r="BD953" s="18"/>
      <c r="BE953" s="18"/>
      <c r="BF953" s="18"/>
      <c r="BG953" s="18"/>
      <c r="BH953" s="18"/>
      <c r="BI953" s="23"/>
      <c r="BJ953" s="23"/>
      <c r="BK953" s="23"/>
      <c r="BL953" s="23"/>
    </row>
    <row r="954">
      <c r="A954" s="37"/>
      <c r="B954" s="8"/>
      <c r="C954" s="8"/>
      <c r="D954" s="8"/>
      <c r="E954" s="11"/>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16"/>
      <c r="BJ954" s="16"/>
      <c r="BK954" s="16"/>
      <c r="BL954" s="16"/>
    </row>
    <row r="955">
      <c r="A955" s="34"/>
      <c r="B955" s="18"/>
      <c r="C955" s="18"/>
      <c r="D955" s="18"/>
      <c r="E955" s="20"/>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23"/>
      <c r="BJ955" s="23"/>
      <c r="BK955" s="23"/>
      <c r="BL955" s="23"/>
    </row>
    <row r="956">
      <c r="A956" s="37"/>
      <c r="B956" s="8"/>
      <c r="C956" s="8"/>
      <c r="D956" s="8"/>
      <c r="E956" s="11"/>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16"/>
      <c r="BJ956" s="16"/>
      <c r="BK956" s="16"/>
      <c r="BL956" s="16"/>
    </row>
    <row r="957">
      <c r="A957" s="34"/>
      <c r="B957" s="18"/>
      <c r="C957" s="18"/>
      <c r="D957" s="18"/>
      <c r="E957" s="20"/>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8"/>
      <c r="BA957" s="18"/>
      <c r="BB957" s="18"/>
      <c r="BC957" s="18"/>
      <c r="BD957" s="18"/>
      <c r="BE957" s="18"/>
      <c r="BF957" s="18"/>
      <c r="BG957" s="18"/>
      <c r="BH957" s="18"/>
      <c r="BI957" s="23"/>
      <c r="BJ957" s="23"/>
      <c r="BK957" s="23"/>
      <c r="BL957" s="23"/>
    </row>
    <row r="958">
      <c r="A958" s="37"/>
      <c r="B958" s="8"/>
      <c r="C958" s="8"/>
      <c r="D958" s="8"/>
      <c r="E958" s="11"/>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16"/>
      <c r="BJ958" s="16"/>
      <c r="BK958" s="16"/>
      <c r="BL958" s="16"/>
    </row>
    <row r="959">
      <c r="A959" s="34"/>
      <c r="B959" s="18"/>
      <c r="C959" s="18"/>
      <c r="D959" s="18"/>
      <c r="E959" s="20"/>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8"/>
      <c r="BA959" s="18"/>
      <c r="BB959" s="18"/>
      <c r="BC959" s="18"/>
      <c r="BD959" s="18"/>
      <c r="BE959" s="18"/>
      <c r="BF959" s="18"/>
      <c r="BG959" s="18"/>
      <c r="BH959" s="18"/>
      <c r="BI959" s="23"/>
      <c r="BJ959" s="23"/>
      <c r="BK959" s="23"/>
      <c r="BL959" s="23"/>
    </row>
    <row r="960">
      <c r="A960" s="37"/>
      <c r="B960" s="8"/>
      <c r="C960" s="8"/>
      <c r="D960" s="8"/>
      <c r="E960" s="11"/>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16"/>
      <c r="BJ960" s="16"/>
      <c r="BK960" s="16"/>
      <c r="BL960" s="16"/>
    </row>
    <row r="961">
      <c r="A961" s="34"/>
      <c r="B961" s="18"/>
      <c r="C961" s="18"/>
      <c r="D961" s="18"/>
      <c r="E961" s="20"/>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8"/>
      <c r="BA961" s="18"/>
      <c r="BB961" s="18"/>
      <c r="BC961" s="18"/>
      <c r="BD961" s="18"/>
      <c r="BE961" s="18"/>
      <c r="BF961" s="18"/>
      <c r="BG961" s="18"/>
      <c r="BH961" s="18"/>
      <c r="BI961" s="23"/>
      <c r="BJ961" s="23"/>
      <c r="BK961" s="23"/>
      <c r="BL961" s="23"/>
    </row>
    <row r="962">
      <c r="A962" s="37"/>
      <c r="B962" s="8"/>
      <c r="C962" s="8"/>
      <c r="D962" s="8"/>
      <c r="E962" s="11"/>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16"/>
      <c r="BJ962" s="16"/>
      <c r="BK962" s="16"/>
      <c r="BL962" s="16"/>
    </row>
    <row r="963">
      <c r="A963" s="34"/>
      <c r="B963" s="18"/>
      <c r="C963" s="18"/>
      <c r="D963" s="18"/>
      <c r="E963" s="20"/>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8"/>
      <c r="BA963" s="18"/>
      <c r="BB963" s="18"/>
      <c r="BC963" s="18"/>
      <c r="BD963" s="18"/>
      <c r="BE963" s="18"/>
      <c r="BF963" s="18"/>
      <c r="BG963" s="18"/>
      <c r="BH963" s="18"/>
      <c r="BI963" s="23"/>
      <c r="BJ963" s="23"/>
      <c r="BK963" s="23"/>
      <c r="BL963" s="23"/>
    </row>
    <row r="964">
      <c r="A964" s="37"/>
      <c r="B964" s="8"/>
      <c r="C964" s="8"/>
      <c r="D964" s="8"/>
      <c r="E964" s="11"/>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16"/>
      <c r="BJ964" s="16"/>
      <c r="BK964" s="16"/>
      <c r="BL964" s="16"/>
    </row>
    <row r="965">
      <c r="A965" s="34"/>
      <c r="B965" s="18"/>
      <c r="C965" s="18"/>
      <c r="D965" s="18"/>
      <c r="E965" s="20"/>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8"/>
      <c r="BA965" s="18"/>
      <c r="BB965" s="18"/>
      <c r="BC965" s="18"/>
      <c r="BD965" s="18"/>
      <c r="BE965" s="18"/>
      <c r="BF965" s="18"/>
      <c r="BG965" s="18"/>
      <c r="BH965" s="18"/>
      <c r="BI965" s="23"/>
      <c r="BJ965" s="23"/>
      <c r="BK965" s="23"/>
      <c r="BL965" s="23"/>
    </row>
    <row r="966">
      <c r="A966" s="37"/>
      <c r="B966" s="8"/>
      <c r="C966" s="8"/>
      <c r="D966" s="8"/>
      <c r="E966" s="11"/>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16"/>
      <c r="BJ966" s="16"/>
      <c r="BK966" s="16"/>
      <c r="BL966" s="16"/>
    </row>
    <row r="967">
      <c r="A967" s="34"/>
      <c r="B967" s="18"/>
      <c r="C967" s="18"/>
      <c r="D967" s="18"/>
      <c r="E967" s="20"/>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8"/>
      <c r="BA967" s="18"/>
      <c r="BB967" s="18"/>
      <c r="BC967" s="18"/>
      <c r="BD967" s="18"/>
      <c r="BE967" s="18"/>
      <c r="BF967" s="18"/>
      <c r="BG967" s="18"/>
      <c r="BH967" s="18"/>
      <c r="BI967" s="23"/>
      <c r="BJ967" s="23"/>
      <c r="BK967" s="23"/>
      <c r="BL967" s="23"/>
    </row>
    <row r="968">
      <c r="A968" s="37"/>
      <c r="B968" s="8"/>
      <c r="C968" s="8"/>
      <c r="D968" s="8"/>
      <c r="E968" s="11"/>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16"/>
      <c r="BJ968" s="16"/>
      <c r="BK968" s="16"/>
      <c r="BL968" s="16"/>
    </row>
    <row r="969">
      <c r="A969" s="34"/>
      <c r="B969" s="18"/>
      <c r="C969" s="18"/>
      <c r="D969" s="18"/>
      <c r="E969" s="20"/>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8"/>
      <c r="BA969" s="18"/>
      <c r="BB969" s="18"/>
      <c r="BC969" s="18"/>
      <c r="BD969" s="18"/>
      <c r="BE969" s="18"/>
      <c r="BF969" s="18"/>
      <c r="BG969" s="18"/>
      <c r="BH969" s="18"/>
      <c r="BI969" s="23"/>
      <c r="BJ969" s="23"/>
      <c r="BK969" s="23"/>
      <c r="BL969" s="23"/>
    </row>
    <row r="970">
      <c r="A970" s="37"/>
      <c r="B970" s="8"/>
      <c r="C970" s="8"/>
      <c r="D970" s="8"/>
      <c r="E970" s="11"/>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16"/>
      <c r="BJ970" s="16"/>
      <c r="BK970" s="16"/>
      <c r="BL970" s="16"/>
    </row>
    <row r="971">
      <c r="A971" s="34"/>
      <c r="B971" s="18"/>
      <c r="C971" s="18"/>
      <c r="D971" s="18"/>
      <c r="E971" s="20"/>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8"/>
      <c r="BA971" s="18"/>
      <c r="BB971" s="18"/>
      <c r="BC971" s="18"/>
      <c r="BD971" s="18"/>
      <c r="BE971" s="18"/>
      <c r="BF971" s="18"/>
      <c r="BG971" s="18"/>
      <c r="BH971" s="18"/>
      <c r="BI971" s="23"/>
      <c r="BJ971" s="23"/>
      <c r="BK971" s="23"/>
      <c r="BL971" s="23"/>
    </row>
    <row r="972">
      <c r="A972" s="37"/>
      <c r="B972" s="8"/>
      <c r="C972" s="8"/>
      <c r="D972" s="8"/>
      <c r="E972" s="11"/>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16"/>
      <c r="BJ972" s="16"/>
      <c r="BK972" s="16"/>
      <c r="BL972" s="16"/>
    </row>
    <row r="973">
      <c r="A973" s="34"/>
      <c r="B973" s="18"/>
      <c r="C973" s="18"/>
      <c r="D973" s="18"/>
      <c r="E973" s="20"/>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8"/>
      <c r="BA973" s="18"/>
      <c r="BB973" s="18"/>
      <c r="BC973" s="18"/>
      <c r="BD973" s="18"/>
      <c r="BE973" s="18"/>
      <c r="BF973" s="18"/>
      <c r="BG973" s="18"/>
      <c r="BH973" s="18"/>
      <c r="BI973" s="23"/>
      <c r="BJ973" s="23"/>
      <c r="BK973" s="23"/>
      <c r="BL973" s="23"/>
    </row>
    <row r="974">
      <c r="A974" s="37"/>
      <c r="B974" s="8"/>
      <c r="C974" s="8"/>
      <c r="D974" s="8"/>
      <c r="E974" s="11"/>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16"/>
      <c r="BJ974" s="16"/>
      <c r="BK974" s="16"/>
      <c r="BL974" s="16"/>
    </row>
    <row r="975">
      <c r="A975" s="34"/>
      <c r="B975" s="18"/>
      <c r="C975" s="18"/>
      <c r="D975" s="18"/>
      <c r="E975" s="20"/>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8"/>
      <c r="BA975" s="18"/>
      <c r="BB975" s="18"/>
      <c r="BC975" s="18"/>
      <c r="BD975" s="18"/>
      <c r="BE975" s="18"/>
      <c r="BF975" s="18"/>
      <c r="BG975" s="18"/>
      <c r="BH975" s="18"/>
      <c r="BI975" s="23"/>
      <c r="BJ975" s="23"/>
      <c r="BK975" s="23"/>
      <c r="BL975" s="23"/>
    </row>
    <row r="976">
      <c r="A976" s="37"/>
      <c r="B976" s="8"/>
      <c r="C976" s="8"/>
      <c r="D976" s="8"/>
      <c r="E976" s="11"/>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16"/>
      <c r="BJ976" s="16"/>
      <c r="BK976" s="16"/>
      <c r="BL976" s="16"/>
    </row>
    <row r="977">
      <c r="A977" s="34"/>
      <c r="B977" s="18"/>
      <c r="C977" s="18"/>
      <c r="D977" s="18"/>
      <c r="E977" s="20"/>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8"/>
      <c r="BA977" s="18"/>
      <c r="BB977" s="18"/>
      <c r="BC977" s="18"/>
      <c r="BD977" s="18"/>
      <c r="BE977" s="18"/>
      <c r="BF977" s="18"/>
      <c r="BG977" s="18"/>
      <c r="BH977" s="18"/>
      <c r="BI977" s="23"/>
      <c r="BJ977" s="23"/>
      <c r="BK977" s="23"/>
      <c r="BL977" s="23"/>
    </row>
    <row r="978">
      <c r="A978" s="37"/>
      <c r="B978" s="8"/>
      <c r="C978" s="8"/>
      <c r="D978" s="8"/>
      <c r="E978" s="11"/>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16"/>
      <c r="BJ978" s="16"/>
      <c r="BK978" s="16"/>
      <c r="BL978" s="16"/>
    </row>
    <row r="979">
      <c r="A979" s="34"/>
      <c r="B979" s="18"/>
      <c r="C979" s="18"/>
      <c r="D979" s="18"/>
      <c r="E979" s="20"/>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8"/>
      <c r="BA979" s="18"/>
      <c r="BB979" s="18"/>
      <c r="BC979" s="18"/>
      <c r="BD979" s="18"/>
      <c r="BE979" s="18"/>
      <c r="BF979" s="18"/>
      <c r="BG979" s="18"/>
      <c r="BH979" s="18"/>
      <c r="BI979" s="23"/>
      <c r="BJ979" s="23"/>
      <c r="BK979" s="23"/>
      <c r="BL979" s="23"/>
    </row>
    <row r="980">
      <c r="A980" s="37"/>
      <c r="B980" s="8"/>
      <c r="C980" s="8"/>
      <c r="D980" s="8"/>
      <c r="E980" s="11"/>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16"/>
      <c r="BJ980" s="16"/>
      <c r="BK980" s="16"/>
      <c r="BL980" s="16"/>
    </row>
    <row r="981">
      <c r="A981" s="34"/>
      <c r="B981" s="18"/>
      <c r="C981" s="18"/>
      <c r="D981" s="18"/>
      <c r="E981" s="20"/>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8"/>
      <c r="BA981" s="18"/>
      <c r="BB981" s="18"/>
      <c r="BC981" s="18"/>
      <c r="BD981" s="18"/>
      <c r="BE981" s="18"/>
      <c r="BF981" s="18"/>
      <c r="BG981" s="18"/>
      <c r="BH981" s="18"/>
      <c r="BI981" s="23"/>
      <c r="BJ981" s="23"/>
      <c r="BK981" s="23"/>
      <c r="BL981" s="23"/>
    </row>
    <row r="982">
      <c r="A982" s="37"/>
      <c r="B982" s="8"/>
      <c r="C982" s="8"/>
      <c r="D982" s="8"/>
      <c r="E982" s="11"/>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16"/>
      <c r="BJ982" s="16"/>
      <c r="BK982" s="16"/>
      <c r="BL982" s="16"/>
    </row>
    <row r="983">
      <c r="A983" s="34"/>
      <c r="B983" s="18"/>
      <c r="C983" s="18"/>
      <c r="D983" s="18"/>
      <c r="E983" s="20"/>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8"/>
      <c r="BA983" s="18"/>
      <c r="BB983" s="18"/>
      <c r="BC983" s="18"/>
      <c r="BD983" s="18"/>
      <c r="BE983" s="18"/>
      <c r="BF983" s="18"/>
      <c r="BG983" s="18"/>
      <c r="BH983" s="18"/>
      <c r="BI983" s="23"/>
      <c r="BJ983" s="23"/>
      <c r="BK983" s="23"/>
      <c r="BL983" s="23"/>
    </row>
    <row r="984">
      <c r="A984" s="37"/>
      <c r="B984" s="8"/>
      <c r="C984" s="8"/>
      <c r="D984" s="8"/>
      <c r="E984" s="11"/>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16"/>
      <c r="BJ984" s="16"/>
      <c r="BK984" s="16"/>
      <c r="BL984" s="16"/>
    </row>
    <row r="985">
      <c r="A985" s="34"/>
      <c r="B985" s="18"/>
      <c r="C985" s="18"/>
      <c r="D985" s="18"/>
      <c r="E985" s="20"/>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8"/>
      <c r="BA985" s="18"/>
      <c r="BB985" s="18"/>
      <c r="BC985" s="18"/>
      <c r="BD985" s="18"/>
      <c r="BE985" s="18"/>
      <c r="BF985" s="18"/>
      <c r="BG985" s="18"/>
      <c r="BH985" s="18"/>
      <c r="BI985" s="23"/>
      <c r="BJ985" s="23"/>
      <c r="BK985" s="23"/>
      <c r="BL985" s="23"/>
    </row>
    <row r="986">
      <c r="A986" s="37"/>
      <c r="B986" s="8"/>
      <c r="C986" s="8"/>
      <c r="D986" s="8"/>
      <c r="E986" s="11"/>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16"/>
      <c r="BJ986" s="16"/>
      <c r="BK986" s="16"/>
      <c r="BL986" s="16"/>
    </row>
    <row r="987">
      <c r="A987" s="34"/>
      <c r="B987" s="18"/>
      <c r="C987" s="18"/>
      <c r="D987" s="18"/>
      <c r="E987" s="20"/>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8"/>
      <c r="BA987" s="18"/>
      <c r="BB987" s="18"/>
      <c r="BC987" s="18"/>
      <c r="BD987" s="18"/>
      <c r="BE987" s="18"/>
      <c r="BF987" s="18"/>
      <c r="BG987" s="18"/>
      <c r="BH987" s="18"/>
      <c r="BI987" s="23"/>
      <c r="BJ987" s="23"/>
      <c r="BK987" s="23"/>
      <c r="BL987" s="23"/>
    </row>
    <row r="988">
      <c r="A988" s="37"/>
      <c r="B988" s="8"/>
      <c r="C988" s="8"/>
      <c r="D988" s="8"/>
      <c r="E988" s="11"/>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16"/>
      <c r="BJ988" s="16"/>
      <c r="BK988" s="16"/>
      <c r="BL988" s="16"/>
    </row>
    <row r="989">
      <c r="A989" s="34"/>
      <c r="B989" s="18"/>
      <c r="C989" s="18"/>
      <c r="D989" s="18"/>
      <c r="E989" s="20"/>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8"/>
      <c r="BA989" s="18"/>
      <c r="BB989" s="18"/>
      <c r="BC989" s="18"/>
      <c r="BD989" s="18"/>
      <c r="BE989" s="18"/>
      <c r="BF989" s="18"/>
      <c r="BG989" s="18"/>
      <c r="BH989" s="18"/>
      <c r="BI989" s="23"/>
      <c r="BJ989" s="23"/>
      <c r="BK989" s="23"/>
      <c r="BL989" s="23"/>
    </row>
    <row r="990">
      <c r="A990" s="37"/>
      <c r="B990" s="8"/>
      <c r="C990" s="8"/>
      <c r="D990" s="8"/>
      <c r="E990" s="11"/>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16"/>
      <c r="BJ990" s="16"/>
      <c r="BK990" s="16"/>
      <c r="BL990" s="16"/>
    </row>
    <row r="991">
      <c r="A991" s="34"/>
      <c r="B991" s="18"/>
      <c r="C991" s="18"/>
      <c r="D991" s="18"/>
      <c r="E991" s="20"/>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8"/>
      <c r="BA991" s="18"/>
      <c r="BB991" s="18"/>
      <c r="BC991" s="18"/>
      <c r="BD991" s="18"/>
      <c r="BE991" s="18"/>
      <c r="BF991" s="18"/>
      <c r="BG991" s="18"/>
      <c r="BH991" s="18"/>
      <c r="BI991" s="23"/>
      <c r="BJ991" s="23"/>
      <c r="BK991" s="23"/>
      <c r="BL991" s="23"/>
    </row>
    <row r="992">
      <c r="A992" s="37"/>
      <c r="B992" s="8"/>
      <c r="C992" s="8"/>
      <c r="D992" s="8"/>
      <c r="E992" s="11"/>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16"/>
      <c r="BJ992" s="16"/>
      <c r="BK992" s="16"/>
      <c r="BL992" s="16"/>
    </row>
    <row r="993">
      <c r="A993" s="34"/>
      <c r="B993" s="18"/>
      <c r="C993" s="18"/>
      <c r="D993" s="18"/>
      <c r="E993" s="20"/>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8"/>
      <c r="BA993" s="18"/>
      <c r="BB993" s="18"/>
      <c r="BC993" s="18"/>
      <c r="BD993" s="18"/>
      <c r="BE993" s="18"/>
      <c r="BF993" s="18"/>
      <c r="BG993" s="18"/>
      <c r="BH993" s="18"/>
      <c r="BI993" s="23"/>
      <c r="BJ993" s="23"/>
      <c r="BK993" s="23"/>
      <c r="BL993" s="23"/>
    </row>
    <row r="994">
      <c r="A994" s="37"/>
      <c r="B994" s="8"/>
      <c r="C994" s="8"/>
      <c r="D994" s="8"/>
      <c r="E994" s="11"/>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16"/>
      <c r="BJ994" s="16"/>
      <c r="BK994" s="16"/>
      <c r="BL994" s="16"/>
    </row>
    <row r="995">
      <c r="A995" s="34"/>
      <c r="B995" s="18"/>
      <c r="C995" s="18"/>
      <c r="D995" s="18"/>
      <c r="E995" s="20"/>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8"/>
      <c r="BA995" s="18"/>
      <c r="BB995" s="18"/>
      <c r="BC995" s="18"/>
      <c r="BD995" s="18"/>
      <c r="BE995" s="18"/>
      <c r="BF995" s="18"/>
      <c r="BG995" s="18"/>
      <c r="BH995" s="18"/>
      <c r="BI995" s="23"/>
      <c r="BJ995" s="23"/>
      <c r="BK995" s="23"/>
      <c r="BL995" s="23"/>
    </row>
    <row r="996">
      <c r="A996" s="37"/>
      <c r="B996" s="8"/>
      <c r="C996" s="8"/>
      <c r="D996" s="8"/>
      <c r="E996" s="11"/>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16"/>
      <c r="BJ996" s="16"/>
      <c r="BK996" s="16"/>
      <c r="BL996" s="16"/>
    </row>
    <row r="997">
      <c r="A997" s="34"/>
      <c r="B997" s="18"/>
      <c r="C997" s="18"/>
      <c r="D997" s="18"/>
      <c r="E997" s="20"/>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8"/>
      <c r="BA997" s="18"/>
      <c r="BB997" s="18"/>
      <c r="BC997" s="18"/>
      <c r="BD997" s="18"/>
      <c r="BE997" s="18"/>
      <c r="BF997" s="18"/>
      <c r="BG997" s="18"/>
      <c r="BH997" s="18"/>
      <c r="BI997" s="23"/>
      <c r="BJ997" s="23"/>
      <c r="BK997" s="23"/>
      <c r="BL997" s="23"/>
    </row>
    <row r="998">
      <c r="A998" s="37"/>
      <c r="B998" s="8"/>
      <c r="C998" s="8"/>
      <c r="D998" s="8"/>
      <c r="E998" s="11"/>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16"/>
      <c r="BJ998" s="16"/>
      <c r="BK998" s="16"/>
      <c r="BL998" s="16"/>
    </row>
    <row r="999">
      <c r="A999" s="34"/>
      <c r="B999" s="18"/>
      <c r="C999" s="18"/>
      <c r="D999" s="18"/>
      <c r="E999" s="20"/>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8"/>
      <c r="BA999" s="18"/>
      <c r="BB999" s="18"/>
      <c r="BC999" s="18"/>
      <c r="BD999" s="18"/>
      <c r="BE999" s="18"/>
      <c r="BF999" s="18"/>
      <c r="BG999" s="18"/>
      <c r="BH999" s="18"/>
      <c r="BI999" s="23"/>
      <c r="BJ999" s="23"/>
      <c r="BK999" s="23"/>
      <c r="BL999" s="23"/>
    </row>
    <row r="1000">
      <c r="A1000" s="37"/>
      <c r="B1000" s="8"/>
      <c r="C1000" s="8"/>
      <c r="D1000" s="8"/>
      <c r="E1000" s="11"/>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16"/>
      <c r="BJ1000" s="16"/>
      <c r="BK1000" s="16"/>
      <c r="BL1000" s="16"/>
    </row>
  </sheetData>
  <autoFilter ref="$A$1:$BL$1000"/>
  <conditionalFormatting sqref="BF1:BF102">
    <cfRule type="cellIs" dxfId="0" priority="1" operator="equal">
      <formula>"N/A"</formula>
    </cfRule>
  </conditionalFormatting>
  <conditionalFormatting sqref="BF1:BF102">
    <cfRule type="cellIs" dxfId="1" priority="2" operator="equal">
      <formula>"Unknown"</formula>
    </cfRule>
  </conditionalFormatting>
  <conditionalFormatting sqref="BF1:BF102">
    <cfRule type="cellIs" dxfId="2" priority="3" operator="equal">
      <formula>"Other"</formula>
    </cfRule>
  </conditionalFormatting>
  <conditionalFormatting sqref="BF1:BF102">
    <cfRule type="cellIs" dxfId="3" priority="4" operator="equal">
      <formula>"Criminal"</formula>
    </cfRule>
  </conditionalFormatting>
  <conditionalFormatting sqref="BF1:BF102">
    <cfRule type="cellIs" dxfId="4" priority="5" operator="equal">
      <formula>"State"</formula>
    </cfRule>
  </conditionalFormatting>
  <conditionalFormatting sqref="C108:C113 C1:C102 C115:C116">
    <cfRule type="cellIs" dxfId="5" priority="6" operator="equal">
      <formula>"Attack/Disclosure"</formula>
    </cfRule>
  </conditionalFormatting>
  <conditionalFormatting sqref="C108:C113 C1:C102 C115:C116">
    <cfRule type="cellIs" dxfId="6" priority="7" operator="equal">
      <formula>"Disclosure"</formula>
    </cfRule>
  </conditionalFormatting>
  <conditionalFormatting sqref="C108:C113 C1:C102 C115:C116">
    <cfRule type="cellIs" dxfId="7" priority="8" operator="equal">
      <formula>"Attack"</formula>
    </cfRule>
  </conditionalFormatting>
  <conditionalFormatting sqref="BF103:BF104">
    <cfRule type="cellIs" dxfId="0" priority="9" operator="equal">
      <formula>"N/A"</formula>
    </cfRule>
  </conditionalFormatting>
  <conditionalFormatting sqref="BF103:BF104">
    <cfRule type="cellIs" dxfId="1" priority="10" operator="equal">
      <formula>"Unknown"</formula>
    </cfRule>
  </conditionalFormatting>
  <conditionalFormatting sqref="BF103:BF104">
    <cfRule type="cellIs" dxfId="2" priority="11" operator="equal">
      <formula>"Other"</formula>
    </cfRule>
  </conditionalFormatting>
  <conditionalFormatting sqref="BF103:BF104">
    <cfRule type="cellIs" dxfId="3" priority="12" operator="equal">
      <formula>"Criminal"</formula>
    </cfRule>
  </conditionalFormatting>
  <conditionalFormatting sqref="BF103:BF104">
    <cfRule type="cellIs" dxfId="4" priority="13" operator="equal">
      <formula>"State"</formula>
    </cfRule>
  </conditionalFormatting>
  <conditionalFormatting sqref="C103:C104">
    <cfRule type="cellIs" dxfId="5" priority="14" operator="equal">
      <formula>"Attack/Disclosure"</formula>
    </cfRule>
  </conditionalFormatting>
  <conditionalFormatting sqref="C103:C104">
    <cfRule type="cellIs" dxfId="6" priority="15" operator="equal">
      <formula>"Disclosure"</formula>
    </cfRule>
  </conditionalFormatting>
  <conditionalFormatting sqref="C103:C104">
    <cfRule type="cellIs" dxfId="7" priority="16" operator="equal">
      <formula>"Attack"</formula>
    </cfRule>
  </conditionalFormatting>
  <conditionalFormatting sqref="BF111:BF113 BF115:BF116">
    <cfRule type="cellIs" dxfId="0" priority="17" operator="equal">
      <formula>"N/A"</formula>
    </cfRule>
  </conditionalFormatting>
  <conditionalFormatting sqref="BF111:BF113 BF115:BF116">
    <cfRule type="cellIs" dxfId="1" priority="18" operator="equal">
      <formula>"Unknown"</formula>
    </cfRule>
  </conditionalFormatting>
  <conditionalFormatting sqref="BF111:BF113 BF115:BF116">
    <cfRule type="cellIs" dxfId="2" priority="19" operator="equal">
      <formula>"Other"</formula>
    </cfRule>
  </conditionalFormatting>
  <conditionalFormatting sqref="BF111:BF113 BF115:BF116">
    <cfRule type="cellIs" dxfId="3" priority="20" operator="equal">
      <formula>"Criminal"</formula>
    </cfRule>
  </conditionalFormatting>
  <conditionalFormatting sqref="BF111:BF113 BF115:BF116">
    <cfRule type="cellIs" dxfId="4" priority="21" operator="equal">
      <formula>"State"</formula>
    </cfRule>
  </conditionalFormatting>
  <conditionalFormatting sqref="C105">
    <cfRule type="cellIs" dxfId="5" priority="22" operator="equal">
      <formula>"Attack/Disclosure"</formula>
    </cfRule>
  </conditionalFormatting>
  <conditionalFormatting sqref="C105">
    <cfRule type="cellIs" dxfId="6" priority="23" operator="equal">
      <formula>"Disclosure"</formula>
    </cfRule>
  </conditionalFormatting>
  <conditionalFormatting sqref="C105">
    <cfRule type="cellIs" dxfId="7" priority="24" operator="equal">
      <formula>"Attack"</formula>
    </cfRule>
  </conditionalFormatting>
  <conditionalFormatting sqref="C106">
    <cfRule type="cellIs" dxfId="5" priority="25" operator="equal">
      <formula>"Attack/Disclosure"</formula>
    </cfRule>
  </conditionalFormatting>
  <conditionalFormatting sqref="C106">
    <cfRule type="cellIs" dxfId="6" priority="26" operator="equal">
      <formula>"Disclosure"</formula>
    </cfRule>
  </conditionalFormatting>
  <conditionalFormatting sqref="C106">
    <cfRule type="cellIs" dxfId="7" priority="27" operator="equal">
      <formula>"Attack"</formula>
    </cfRule>
  </conditionalFormatting>
  <conditionalFormatting sqref="C107">
    <cfRule type="cellIs" dxfId="5" priority="28" operator="equal">
      <formula>"Attack/Disclosure"</formula>
    </cfRule>
  </conditionalFormatting>
  <conditionalFormatting sqref="C107">
    <cfRule type="cellIs" dxfId="6" priority="29" operator="equal">
      <formula>"Disclosure"</formula>
    </cfRule>
  </conditionalFormatting>
  <conditionalFormatting sqref="C107">
    <cfRule type="cellIs" dxfId="7" priority="30" operator="equal">
      <formula>"Attack"</formula>
    </cfRule>
  </conditionalFormatting>
  <conditionalFormatting sqref="BF105:BF106">
    <cfRule type="cellIs" dxfId="0" priority="31" operator="equal">
      <formula>"N/A"</formula>
    </cfRule>
  </conditionalFormatting>
  <conditionalFormatting sqref="BF105:BF106">
    <cfRule type="cellIs" dxfId="1" priority="32" operator="equal">
      <formula>"Unknown"</formula>
    </cfRule>
  </conditionalFormatting>
  <conditionalFormatting sqref="BF105:BF106">
    <cfRule type="cellIs" dxfId="2" priority="33" operator="equal">
      <formula>"Other"</formula>
    </cfRule>
  </conditionalFormatting>
  <conditionalFormatting sqref="BF105:BF106">
    <cfRule type="cellIs" dxfId="3" priority="34" operator="equal">
      <formula>"Criminal"</formula>
    </cfRule>
  </conditionalFormatting>
  <conditionalFormatting sqref="BF105:BF106">
    <cfRule type="cellIs" dxfId="4" priority="35" operator="equal">
      <formula>"State"</formula>
    </cfRule>
  </conditionalFormatting>
  <conditionalFormatting sqref="BF107">
    <cfRule type="cellIs" dxfId="0" priority="36" operator="equal">
      <formula>"N/A"</formula>
    </cfRule>
  </conditionalFormatting>
  <conditionalFormatting sqref="BF107">
    <cfRule type="cellIs" dxfId="1" priority="37" operator="equal">
      <formula>"Unknown"</formula>
    </cfRule>
  </conditionalFormatting>
  <conditionalFormatting sqref="BF107">
    <cfRule type="cellIs" dxfId="2" priority="38" operator="equal">
      <formula>"Other"</formula>
    </cfRule>
  </conditionalFormatting>
  <conditionalFormatting sqref="BF107">
    <cfRule type="cellIs" dxfId="3" priority="39" operator="equal">
      <formula>"Criminal"</formula>
    </cfRule>
  </conditionalFormatting>
  <conditionalFormatting sqref="BF107">
    <cfRule type="cellIs" dxfId="4" priority="40" operator="equal">
      <formula>"State"</formula>
    </cfRule>
  </conditionalFormatting>
  <conditionalFormatting sqref="BF108">
    <cfRule type="cellIs" dxfId="0" priority="41" operator="equal">
      <formula>"N/A"</formula>
    </cfRule>
  </conditionalFormatting>
  <conditionalFormatting sqref="BF108">
    <cfRule type="cellIs" dxfId="1" priority="42" operator="equal">
      <formula>"Unknown"</formula>
    </cfRule>
  </conditionalFormatting>
  <conditionalFormatting sqref="BF108">
    <cfRule type="cellIs" dxfId="2" priority="43" operator="equal">
      <formula>"Other"</formula>
    </cfRule>
  </conditionalFormatting>
  <conditionalFormatting sqref="BF108">
    <cfRule type="cellIs" dxfId="3" priority="44" operator="equal">
      <formula>"Criminal"</formula>
    </cfRule>
  </conditionalFormatting>
  <conditionalFormatting sqref="BF108">
    <cfRule type="cellIs" dxfId="4" priority="45" operator="equal">
      <formula>"State"</formula>
    </cfRule>
  </conditionalFormatting>
  <conditionalFormatting sqref="BF109">
    <cfRule type="cellIs" dxfId="0" priority="46" operator="equal">
      <formula>"N/A"</formula>
    </cfRule>
  </conditionalFormatting>
  <conditionalFormatting sqref="BF109">
    <cfRule type="cellIs" dxfId="1" priority="47" operator="equal">
      <formula>"Unknown"</formula>
    </cfRule>
  </conditionalFormatting>
  <conditionalFormatting sqref="BF109">
    <cfRule type="cellIs" dxfId="2" priority="48" operator="equal">
      <formula>"Other"</formula>
    </cfRule>
  </conditionalFormatting>
  <conditionalFormatting sqref="BF109">
    <cfRule type="cellIs" dxfId="3" priority="49" operator="equal">
      <formula>"Criminal"</formula>
    </cfRule>
  </conditionalFormatting>
  <conditionalFormatting sqref="BF109">
    <cfRule type="cellIs" dxfId="4" priority="50" operator="equal">
      <formula>"State"</formula>
    </cfRule>
  </conditionalFormatting>
  <conditionalFormatting sqref="BF110">
    <cfRule type="cellIs" dxfId="0" priority="51" operator="equal">
      <formula>"N/A"</formula>
    </cfRule>
  </conditionalFormatting>
  <conditionalFormatting sqref="BF110">
    <cfRule type="cellIs" dxfId="1" priority="52" operator="equal">
      <formula>"Unknown"</formula>
    </cfRule>
  </conditionalFormatting>
  <conditionalFormatting sqref="BF110">
    <cfRule type="cellIs" dxfId="2" priority="53" operator="equal">
      <formula>"Other"</formula>
    </cfRule>
  </conditionalFormatting>
  <conditionalFormatting sqref="BF110">
    <cfRule type="cellIs" dxfId="3" priority="54" operator="equal">
      <formula>"Criminal"</formula>
    </cfRule>
  </conditionalFormatting>
  <conditionalFormatting sqref="BF110">
    <cfRule type="cellIs" dxfId="4" priority="55" operator="equal">
      <formula>"State"</formula>
    </cfRule>
  </conditionalFormatting>
  <conditionalFormatting sqref="C114">
    <cfRule type="cellIs" dxfId="5" priority="56" operator="equal">
      <formula>"Attack/Disclosure"</formula>
    </cfRule>
  </conditionalFormatting>
  <conditionalFormatting sqref="C114">
    <cfRule type="cellIs" dxfId="6" priority="57" operator="equal">
      <formula>"Disclosure"</formula>
    </cfRule>
  </conditionalFormatting>
  <conditionalFormatting sqref="C114">
    <cfRule type="cellIs" dxfId="7" priority="58" operator="equal">
      <formula>"Attack"</formula>
    </cfRule>
  </conditionalFormatting>
  <conditionalFormatting sqref="BF114">
    <cfRule type="cellIs" dxfId="0" priority="59" operator="equal">
      <formula>"N/A"</formula>
    </cfRule>
  </conditionalFormatting>
  <conditionalFormatting sqref="BF114">
    <cfRule type="cellIs" dxfId="1" priority="60" operator="equal">
      <formula>"Unknown"</formula>
    </cfRule>
  </conditionalFormatting>
  <conditionalFormatting sqref="BF114">
    <cfRule type="cellIs" dxfId="2" priority="61" operator="equal">
      <formula>"Other"</formula>
    </cfRule>
  </conditionalFormatting>
  <conditionalFormatting sqref="BF114">
    <cfRule type="cellIs" dxfId="3" priority="62" operator="equal">
      <formula>"Criminal"</formula>
    </cfRule>
  </conditionalFormatting>
  <conditionalFormatting sqref="BF114">
    <cfRule type="cellIs" dxfId="4" priority="63" operator="equal">
      <formula>"State"</formula>
    </cfRule>
  </conditionalFormatting>
  <conditionalFormatting sqref="C117">
    <cfRule type="cellIs" dxfId="5" priority="64" operator="equal">
      <formula>"Attack/Disclosure"</formula>
    </cfRule>
  </conditionalFormatting>
  <conditionalFormatting sqref="C117">
    <cfRule type="cellIs" dxfId="6" priority="65" operator="equal">
      <formula>"Disclosure"</formula>
    </cfRule>
  </conditionalFormatting>
  <conditionalFormatting sqref="C117">
    <cfRule type="cellIs" dxfId="7" priority="66" operator="equal">
      <formula>"Attack"</formula>
    </cfRule>
  </conditionalFormatting>
  <conditionalFormatting sqref="BF117">
    <cfRule type="cellIs" dxfId="0" priority="67" operator="equal">
      <formula>"N/A"</formula>
    </cfRule>
  </conditionalFormatting>
  <conditionalFormatting sqref="BF117">
    <cfRule type="cellIs" dxfId="1" priority="68" operator="equal">
      <formula>"Unknown"</formula>
    </cfRule>
  </conditionalFormatting>
  <conditionalFormatting sqref="BF117">
    <cfRule type="cellIs" dxfId="2" priority="69" operator="equal">
      <formula>"Other"</formula>
    </cfRule>
  </conditionalFormatting>
  <conditionalFormatting sqref="BF117">
    <cfRule type="cellIs" dxfId="3" priority="70" operator="equal">
      <formula>"Criminal"</formula>
    </cfRule>
  </conditionalFormatting>
  <conditionalFormatting sqref="BF117">
    <cfRule type="cellIs" dxfId="4" priority="71" operator="equal">
      <formula>"State"</formula>
    </cfRule>
  </conditionalFormatting>
  <hyperlinks>
    <hyperlink r:id="rId1" ref="E2"/>
    <hyperlink r:id="rId2" location="1da096fc36ec"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8"/>
    <hyperlink r:id="rId56" ref="E59"/>
    <hyperlink r:id="rId57" ref="E60"/>
    <hyperlink r:id="rId58" ref="E61"/>
    <hyperlink r:id="rId59" ref="E62"/>
    <hyperlink r:id="rId60" ref="E63"/>
    <hyperlink r:id="rId61" ref="E64"/>
    <hyperlink r:id="rId62" ref="E65"/>
    <hyperlink r:id="rId63" ref="E66"/>
    <hyperlink r:id="rId64" ref="E67"/>
    <hyperlink r:id="rId65" ref="E68"/>
    <hyperlink r:id="rId66" ref="E69"/>
    <hyperlink r:id="rId67" ref="E70"/>
    <hyperlink r:id="rId68" ref="E71"/>
    <hyperlink r:id="rId69" ref="E72"/>
    <hyperlink r:id="rId70" ref="E73"/>
    <hyperlink r:id="rId71" ref="E74"/>
    <hyperlink r:id="rId72" ref="E75"/>
    <hyperlink r:id="rId73" ref="E76"/>
    <hyperlink r:id="rId74" ref="E77"/>
    <hyperlink r:id="rId75" ref="E78"/>
    <hyperlink r:id="rId76" ref="E79"/>
    <hyperlink r:id="rId77" ref="E80"/>
    <hyperlink r:id="rId78" ref="E82"/>
    <hyperlink r:id="rId79" ref="E83"/>
    <hyperlink r:id="rId80" ref="E84"/>
    <hyperlink r:id="rId81" ref="E85"/>
    <hyperlink r:id="rId82" ref="E86"/>
    <hyperlink r:id="rId83" ref="E87"/>
    <hyperlink r:id="rId84" ref="E88"/>
    <hyperlink r:id="rId85" ref="E89"/>
    <hyperlink r:id="rId86" location="issuecomment-522967049" ref="E90"/>
    <hyperlink r:id="rId87" ref="E91"/>
    <hyperlink r:id="rId88" ref="E92"/>
    <hyperlink r:id="rId89" ref="E93"/>
    <hyperlink r:id="rId90" ref="E94"/>
    <hyperlink r:id="rId91" ref="E95"/>
    <hyperlink r:id="rId92" ref="E96"/>
    <hyperlink r:id="rId93" ref="E97"/>
    <hyperlink r:id="rId94" ref="E98"/>
    <hyperlink r:id="rId95" ref="E99"/>
    <hyperlink r:id="rId96" ref="E100"/>
    <hyperlink r:id="rId97" ref="E101"/>
    <hyperlink r:id="rId98" ref="E102"/>
    <hyperlink r:id="rId99" ref="E103"/>
    <hyperlink r:id="rId100" ref="E104"/>
    <hyperlink r:id="rId101" ref="E105"/>
    <hyperlink r:id="rId102" ref="E106"/>
    <hyperlink r:id="rId103" ref="E107"/>
    <hyperlink r:id="rId104" ref="E108"/>
    <hyperlink r:id="rId105" ref="E109"/>
    <hyperlink r:id="rId106" ref="E110"/>
    <hyperlink r:id="rId107" ref="E111"/>
    <hyperlink r:id="rId108" ref="E112"/>
    <hyperlink r:id="rId109" ref="E113"/>
    <hyperlink r:id="rId110" ref="E114"/>
    <hyperlink r:id="rId111" ref="E115"/>
    <hyperlink r:id="rId112" ref="E116"/>
    <hyperlink r:id="rId113" location=":~:text=Cerca%20de%2018%20mil%20companhias,do%20tipo%20vista%20at%C3%A9%20hoje." ref="E117"/>
  </hyperlinks>
  <printOptions/>
  <pageMargins bottom="0.75" footer="0.0" header="0.0" left="0.7" right="0.7" top="0.75"/>
  <pageSetup orientation="portrait"/>
  <drawing r:id="rId1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9.5"/>
    <col customWidth="1" min="3" max="4" width="7.63"/>
    <col customWidth="1" min="5" max="5" width="10.75"/>
    <col customWidth="1" min="6" max="26" width="7.63"/>
  </cols>
  <sheetData>
    <row r="1" ht="14.25" customHeight="1">
      <c r="A1" s="38" t="s">
        <v>682</v>
      </c>
      <c r="D1" s="38" t="s">
        <v>683</v>
      </c>
    </row>
    <row r="2" ht="14.25" customHeight="1">
      <c r="A2" s="38">
        <v>0.0</v>
      </c>
      <c r="B2" s="38" t="s">
        <v>684</v>
      </c>
      <c r="D2" s="38">
        <v>1.0</v>
      </c>
      <c r="E2" s="38" t="s">
        <v>685</v>
      </c>
    </row>
    <row r="3" ht="14.25" customHeight="1">
      <c r="A3" s="38">
        <v>1.0</v>
      </c>
      <c r="B3" s="38" t="s">
        <v>686</v>
      </c>
      <c r="D3" s="38">
        <v>2.0</v>
      </c>
      <c r="E3" s="38" t="s">
        <v>687</v>
      </c>
    </row>
    <row r="4" ht="14.25" customHeight="1">
      <c r="A4" s="38">
        <v>2.0</v>
      </c>
      <c r="B4" s="38" t="s">
        <v>688</v>
      </c>
      <c r="D4" s="38">
        <v>3.0</v>
      </c>
      <c r="E4" s="38" t="s">
        <v>689</v>
      </c>
    </row>
    <row r="5" ht="14.25" customHeight="1">
      <c r="A5" s="38">
        <v>3.0</v>
      </c>
      <c r="B5" s="39" t="s">
        <v>690</v>
      </c>
      <c r="D5" s="38">
        <v>4.0</v>
      </c>
      <c r="E5" s="38" t="s">
        <v>67</v>
      </c>
    </row>
    <row r="6" ht="14.25" customHeight="1">
      <c r="A6" s="38">
        <v>4.0</v>
      </c>
      <c r="B6" s="38" t="s">
        <v>30</v>
      </c>
      <c r="D6" s="38">
        <v>5.0</v>
      </c>
      <c r="E6" s="38" t="s">
        <v>691</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2020-05-18T19:35:36Z</dcterms:created>
  <dc:creator>Stewart Scott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